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Invoices" sheetId="1" r:id="rId4"/>
    <sheet state="visible" name="CustomersList" sheetId="2" r:id="rId5"/>
    <sheet state="visible" name="Sheet8" sheetId="3" r:id="rId6"/>
    <sheet state="visible" name="Sheet9" sheetId="4" r:id="rId7"/>
    <sheet state="visible" name="parsed-addresses-7-7-2025-17518" sheetId="5" r:id="rId8"/>
    <sheet state="visible" name="Customer List INPUTS" sheetId="6" r:id="rId9"/>
    <sheet state="visible" name="Sheet7" sheetId="7" r:id="rId10"/>
    <sheet state="visible" name="Active Product Sheet" sheetId="8" r:id="rId11"/>
    <sheet state="visible" name="parsed-addresses-6-30-2025-1751" sheetId="9" r:id="rId12"/>
    <sheet state="visible" name="Hours and Materials" sheetId="10" r:id="rId13"/>
    <sheet state="visible" name="ZIP Codes" sheetId="11" r:id="rId14"/>
    <sheet state="visible" name="Sheet10" sheetId="12" r:id="rId15"/>
    <sheet state="visible" name="Sheet4" sheetId="13" r:id="rId16"/>
    <sheet state="visible" name="Traps List (2.1)" sheetId="14" r:id="rId17"/>
    <sheet state="visible" name="Active Account List" sheetId="15" r:id="rId18"/>
    <sheet state="visible" name="Estimates" sheetId="16" r:id="rId19"/>
    <sheet state="visible" name="Rodent Inspections " sheetId="17" r:id="rId20"/>
    <sheet state="visible" name="Content Upload" sheetId="18" r:id="rId21"/>
    <sheet state="visible" name="Marin Pest Control Inspection F" sheetId="19" r:id="rId22"/>
    <sheet state="visible" name="Products" sheetId="20" r:id="rId23"/>
    <sheet state="visible" name="Copy of product-detailed" sheetId="21" r:id="rId24"/>
    <sheet state="visible" name="Payroll" sheetId="22" r:id="rId2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Last Digit of Year + Position/Value + Number in title class additive
	-Spencer Reiser</t>
      </text>
    </comment>
  </commentList>
</comments>
</file>

<file path=xl/sharedStrings.xml><?xml version="1.0" encoding="utf-8"?>
<sst xmlns="http://schemas.openxmlformats.org/spreadsheetml/2006/main" count="23820" uniqueCount="9491">
  <si>
    <t>Customer</t>
  </si>
  <si>
    <t>Address</t>
  </si>
  <si>
    <t>Invoice</t>
  </si>
  <si>
    <t>Followup</t>
  </si>
  <si>
    <t>Status</t>
  </si>
  <si>
    <t>X</t>
  </si>
  <si>
    <t>John Iacopi</t>
  </si>
  <si>
    <t>137 Windwalker</t>
  </si>
  <si>
    <t>Spray</t>
  </si>
  <si>
    <t>Ask/Ask Office</t>
  </si>
  <si>
    <t>Steven Chan</t>
  </si>
  <si>
    <t>O</t>
  </si>
  <si>
    <t>Mark Jennings</t>
  </si>
  <si>
    <t>1 more jennings</t>
  </si>
  <si>
    <t>355 Ironstone</t>
  </si>
  <si>
    <t>traps done</t>
  </si>
  <si>
    <t>Sharmingle</t>
  </si>
  <si>
    <t>Courtney Smith</t>
  </si>
  <si>
    <t>Vivek</t>
  </si>
  <si>
    <t>What to do:</t>
  </si>
  <si>
    <t>Client Name</t>
  </si>
  <si>
    <t>Phone</t>
  </si>
  <si>
    <t>Notes</t>
  </si>
  <si>
    <t>smooth over</t>
  </si>
  <si>
    <t>Jeff Hardy</t>
  </si>
  <si>
    <t>610 Trumbull</t>
  </si>
  <si>
    <t>(415) 531-0295</t>
  </si>
  <si>
    <t>Remind him that we did foam, the prevention can take 90 days to work and that we'd happily apply some more treatment.. (internal: no $ no report)</t>
  </si>
  <si>
    <t>recover job</t>
  </si>
  <si>
    <t>Marc Vendietti</t>
  </si>
  <si>
    <t>19 Muriel Fairfax</t>
  </si>
  <si>
    <t>415-450-5309</t>
  </si>
  <si>
    <t>vapor barrier and insulation reinstal, need measuerments</t>
  </si>
  <si>
    <t>explain whats possible and the cooperation that we'll need (ie not jumping fences) and that while Spencer did say that we could address the problem, he also said that we would need full tenant cooperatino</t>
  </si>
  <si>
    <t>Merrydale Meadows</t>
  </si>
  <si>
    <t>163 Merrydale Meadows</t>
  </si>
  <si>
    <t xml:space="preserve">470-440-0163  </t>
  </si>
  <si>
    <t>Matt contact Matthew re: what is done and what needs to be</t>
  </si>
  <si>
    <t>415-320-5124</t>
  </si>
  <si>
    <t>Customer full name</t>
  </si>
  <si>
    <t>Bill address</t>
  </si>
  <si>
    <t>Email</t>
  </si>
  <si>
    <t>Aaron Kornetzke</t>
  </si>
  <si>
    <t>(608) 669-3556</t>
  </si>
  <si>
    <t>65 Alder Court San Anselmo CA 94960 USA</t>
  </si>
  <si>
    <t>aaronkornetzke@gmail.com</t>
  </si>
  <si>
    <t>Aaron Weiss</t>
  </si>
  <si>
    <t/>
  </si>
  <si>
    <t>475 W Sylvestris Drive San Geronimo CA 94963 USA</t>
  </si>
  <si>
    <t>Aarontaylorweiss@gmail.com</t>
  </si>
  <si>
    <t>Adam  Fry</t>
  </si>
  <si>
    <t>(917) 535-9954</t>
  </si>
  <si>
    <t>330 Corte Madera Avenue Corte Madera CA 94925 USA</t>
  </si>
  <si>
    <t>Adamhfry@gmail.com</t>
  </si>
  <si>
    <t>Adam  Gyi</t>
  </si>
  <si>
    <t>(510) 3637049</t>
  </si>
  <si>
    <t>59 Windstone Drive San Rafael, California</t>
  </si>
  <si>
    <t>adamgyi1@gamil.com</t>
  </si>
  <si>
    <t>Adam Laskowitz</t>
  </si>
  <si>
    <t>516-729-4606</t>
  </si>
  <si>
    <t>544 Stone Drive Novato CA 94947 USA</t>
  </si>
  <si>
    <t>Lasko25@gmail.com</t>
  </si>
  <si>
    <t>Adriana Chaves</t>
  </si>
  <si>
    <t>401-339-9256</t>
  </si>
  <si>
    <t>25 Blue Rock Ct., Corte Madera, CA 94925</t>
  </si>
  <si>
    <t>adrichaves@gmail.com</t>
  </si>
  <si>
    <t>Aga Wick</t>
  </si>
  <si>
    <t>111 East Strawberry Drive Strawberry CA  USA</t>
  </si>
  <si>
    <t>Alan Cohan</t>
  </si>
  <si>
    <t>215 Richardson St. Sausalito CA 94965 USA</t>
  </si>
  <si>
    <t>Acohan1920@cc.net</t>
  </si>
  <si>
    <t>Alan Go</t>
  </si>
  <si>
    <t>(415) 827-7788</t>
  </si>
  <si>
    <t>127 peacock drive San Rafael CA 94901</t>
  </si>
  <si>
    <t>alandolcevita@icloud.com</t>
  </si>
  <si>
    <t>Alexander Seidel</t>
  </si>
  <si>
    <t>(415) 2055750</t>
  </si>
  <si>
    <t>14 lagoon rd Tiburon</t>
  </si>
  <si>
    <t>aseidel@seidelarchitects.com</t>
  </si>
  <si>
    <t>Alex Cloyd</t>
  </si>
  <si>
    <t>605-359-7533</t>
  </si>
  <si>
    <t>31 Harbor Drive Corte Madera CA 94925 USA</t>
  </si>
  <si>
    <t>alex.j.cloyd@gmail.com</t>
  </si>
  <si>
    <t>Alissa Harris</t>
  </si>
  <si>
    <t>(970) 5766902</t>
  </si>
  <si>
    <t>985 n vernal ave Mill valley</t>
  </si>
  <si>
    <t>noidea@outlook.com</t>
  </si>
  <si>
    <t>Allan Conway</t>
  </si>
  <si>
    <t>(917) 952-7075</t>
  </si>
  <si>
    <t>80 Reed Ranch Road Tiburon</t>
  </si>
  <si>
    <t>allanconway84@hotmail.com</t>
  </si>
  <si>
    <t>Allan Solway</t>
  </si>
  <si>
    <t>(510) 908-0280</t>
  </si>
  <si>
    <t>200 Miller Ave. Mill Valley CA 94941 USA</t>
  </si>
  <si>
    <t>Allison Stuart</t>
  </si>
  <si>
    <t>(415) 828-8835</t>
  </si>
  <si>
    <t>13 Eton Way Mill Valley CA 94941 USA</t>
  </si>
  <si>
    <t>suttarson@gmail.com</t>
  </si>
  <si>
    <t>Alvin Sale</t>
  </si>
  <si>
    <t>80 Spring Avenue Lagunitas CA 94938 USa</t>
  </si>
  <si>
    <t>Aasale20@gmail.com</t>
  </si>
  <si>
    <t>Ameerah Calshaker</t>
  </si>
  <si>
    <t>(408) 6135949</t>
  </si>
  <si>
    <t>5 Cecilia ct Tiburon</t>
  </si>
  <si>
    <t>akalsheker@gmail.com</t>
  </si>
  <si>
    <t>Amnipl</t>
  </si>
  <si>
    <t>(+1 (917) ) 635-4198</t>
  </si>
  <si>
    <t>111 east strawberry Mill valley Ca</t>
  </si>
  <si>
    <t>wick.aga@gmail.com</t>
  </si>
  <si>
    <t>Amy Dugdale</t>
  </si>
  <si>
    <t>(626) 390-4165</t>
  </si>
  <si>
    <t>5 Windward Dr. Corte Madera CA 94925 USA</t>
  </si>
  <si>
    <t>Amy.Dugdale@gmail.com</t>
  </si>
  <si>
    <t>Amy Lewis</t>
  </si>
  <si>
    <t>(415) 690-9527</t>
  </si>
  <si>
    <t>40 Madrona Avenue Ross CA 94957 USA</t>
  </si>
  <si>
    <t>lewishomeoffice@gmail.com</t>
  </si>
  <si>
    <t>Amy Perl</t>
  </si>
  <si>
    <t>(510) 289-4817</t>
  </si>
  <si>
    <t>22 Chevy Chase Ct. Larkspur CA 94939 USA</t>
  </si>
  <si>
    <t>Amy@amyperl.com</t>
  </si>
  <si>
    <t>Andrea Hanson</t>
  </si>
  <si>
    <t>(415) 847-0557</t>
  </si>
  <si>
    <t>614 Locust Drive Sausalito CA 94965 USA</t>
  </si>
  <si>
    <t>Andrea Madden</t>
  </si>
  <si>
    <t>Dremadden@gmail.com</t>
  </si>
  <si>
    <t>Andres Botas</t>
  </si>
  <si>
    <t>(415) 3023902</t>
  </si>
  <si>
    <t>44 e Blithedale avenue Mill valley</t>
  </si>
  <si>
    <t>andresbotas@gmail.com</t>
  </si>
  <si>
    <t>Andrew Getz</t>
  </si>
  <si>
    <t>(415) 521-8752</t>
  </si>
  <si>
    <t>38 Buckeye Cir. Woodacre CA 94973 USA</t>
  </si>
  <si>
    <t>andrewg1@sbcglobal.net</t>
  </si>
  <si>
    <t>Andrew Mayfield</t>
  </si>
  <si>
    <t>(410) 3000932</t>
  </si>
  <si>
    <t>355 Tamalpais Avenue Mill Valley, CA 94941</t>
  </si>
  <si>
    <t>andy.mayfield@gmail.com</t>
  </si>
  <si>
    <t>Andrew Tanner</t>
  </si>
  <si>
    <t>(650) 6449177</t>
  </si>
  <si>
    <t>37 manner rd Kentfield CA  USA</t>
  </si>
  <si>
    <t>andrewtanner80@gmail.com</t>
  </si>
  <si>
    <t>Andrew Tritz</t>
  </si>
  <si>
    <t>(562) 5521646</t>
  </si>
  <si>
    <t>564 whitwood Terra Linda</t>
  </si>
  <si>
    <t>ajtritz@hotmail.com</t>
  </si>
  <si>
    <t>Andy And Sarah Price</t>
  </si>
  <si>
    <t>7 Acela Dr. Tiburon CA 94920 USA</t>
  </si>
  <si>
    <t>Angela  Quartiroli</t>
  </si>
  <si>
    <t>(510) 5173724</t>
  </si>
  <si>
    <t>62 upper oak dr San rafael</t>
  </si>
  <si>
    <t>Aninha Livingstone</t>
  </si>
  <si>
    <t>64 Sanchez Road Forest Knolls CA 94933 USA</t>
  </si>
  <si>
    <t>Aninhalivingstone@gmail.com</t>
  </si>
  <si>
    <t>Ann Adams</t>
  </si>
  <si>
    <t>68 Austin San Anselmo CA 94960 USA</t>
  </si>
  <si>
    <t>Anna Wade</t>
  </si>
  <si>
    <t>+1 (415) 767-6595</t>
  </si>
  <si>
    <t>312 Oakdale Ave Corte Madera CA 94925 USA</t>
  </si>
  <si>
    <t>Anna.wade335@gmail.com</t>
  </si>
  <si>
    <t>Anna Zane</t>
  </si>
  <si>
    <t>8 Chapel Cove Court San Rafael CA 94901 USA</t>
  </si>
  <si>
    <t>Ana.f.calles@gmail.com</t>
  </si>
  <si>
    <t>Anne Fuchs-Chesey</t>
  </si>
  <si>
    <t>(415) 203-5737</t>
  </si>
  <si>
    <t>16 Riviera Place San Rafael CA 94901 USA</t>
  </si>
  <si>
    <t>annefc59@gmail.com</t>
  </si>
  <si>
    <t>Anne Murphy</t>
  </si>
  <si>
    <t>(415) 883-3675</t>
  </si>
  <si>
    <t>10 Eagle Gap Court Novato CA 94945 USA</t>
  </si>
  <si>
    <t>Anne Thompson</t>
  </si>
  <si>
    <t>(415) 4270287</t>
  </si>
  <si>
    <t>707 hacienda way San Rafael</t>
  </si>
  <si>
    <t>moore.thompson@comcast.net</t>
  </si>
  <si>
    <t>Annette Colterman</t>
  </si>
  <si>
    <t>(707) 753-1110</t>
  </si>
  <si>
    <t>45 West Blithedale Mill Valley CA 94941 USA</t>
  </si>
  <si>
    <t>Annie Song</t>
  </si>
  <si>
    <t>(415) 516-5810</t>
  </si>
  <si>
    <t>31 Elda Drive San Rafael</t>
  </si>
  <si>
    <t>asonghill@gmail.com</t>
  </si>
  <si>
    <t>Annie Wooster</t>
  </si>
  <si>
    <t>54 Winship Avenue Ross CA  USA</t>
  </si>
  <si>
    <t>AWooster2001@yahoo.com</t>
  </si>
  <si>
    <t>Ariel Ford</t>
  </si>
  <si>
    <t>415-505-3351</t>
  </si>
  <si>
    <t>100 Town Center Drive Corte Madera CA 94925 USA</t>
  </si>
  <si>
    <t>ariel@easy-breezy.com</t>
  </si>
  <si>
    <t>Art Wasserman</t>
  </si>
  <si>
    <t>(415) 454-3077</t>
  </si>
  <si>
    <t>5 Hooper Lane San Anselmo CA 94960 USA</t>
  </si>
  <si>
    <t>jessnart@comcast.net</t>
  </si>
  <si>
    <t>Ashley Seefield</t>
  </si>
  <si>
    <t>128 Fernwood Drive San Rafael CA 94901 USA</t>
  </si>
  <si>
    <t>ashley.seefeld@gmail.com</t>
  </si>
  <si>
    <t>Austin Blackmon</t>
  </si>
  <si>
    <t>(603) 5120423</t>
  </si>
  <si>
    <t>289 via lerida Greenebrae</t>
  </si>
  <si>
    <t>blackmon.bills@gmail.com</t>
  </si>
  <si>
    <t>Austin Luke</t>
  </si>
  <si>
    <t>(415) 420-2726</t>
  </si>
  <si>
    <t>106 Union StreetUnit D San Rafael CA 94901 USA</t>
  </si>
  <si>
    <t>austin.luke@gmail.com</t>
  </si>
  <si>
    <t>Barbara Gamlen</t>
  </si>
  <si>
    <t>415-770-4704</t>
  </si>
  <si>
    <t>306 Donahue St., Sausalito, CA  94965</t>
  </si>
  <si>
    <t>barbaramgamlen@gmail.com</t>
  </si>
  <si>
    <t>Barry Hessenius</t>
  </si>
  <si>
    <t>100 legend Road San Anselmo CA 94960 USA</t>
  </si>
  <si>
    <t>barrysblogwestaf@gmail.com</t>
  </si>
  <si>
    <t>Benjamin Vanderford</t>
  </si>
  <si>
    <t>(510) 246-7272</t>
  </si>
  <si>
    <t>10 Nogales Ct Novato CA 94947 USA</t>
  </si>
  <si>
    <t>benjamin.vanderford@usbank.com</t>
  </si>
  <si>
    <t>Ben Kahane</t>
  </si>
  <si>
    <t>7813322446</t>
  </si>
  <si>
    <t>658 Main Street Sausalito CA 94965 USA</t>
  </si>
  <si>
    <t>benkahane@gmail.com</t>
  </si>
  <si>
    <t>Ben Serrurier</t>
  </si>
  <si>
    <t>(650) 804-9994</t>
  </si>
  <si>
    <t>206 Capman Rd. Mill Valley CA 94941 USA</t>
  </si>
  <si>
    <t>Ben Wasserman</t>
  </si>
  <si>
    <t>(415) 450-8943</t>
  </si>
  <si>
    <t>2837 Sir Francis Drake Blvd., Fairfax, CA</t>
  </si>
  <si>
    <t>Wassermanben@att.net</t>
  </si>
  <si>
    <t>Beth Denowitz</t>
  </si>
  <si>
    <t>310-560-7837</t>
  </si>
  <si>
    <t>37 Golden Hind Psge., Corte Madera, CA, 94925</t>
  </si>
  <si>
    <t>bethdino0406@gmail.com</t>
  </si>
  <si>
    <t>Bill Johnson</t>
  </si>
  <si>
    <t>(415) 608-2381</t>
  </si>
  <si>
    <t>Bill  Lewis</t>
  </si>
  <si>
    <t>(415) 858-8358</t>
  </si>
  <si>
    <t>530 woodland Ave Kent field</t>
  </si>
  <si>
    <t>Bill@lewisventures.com</t>
  </si>
  <si>
    <t>Bob Meyer</t>
  </si>
  <si>
    <t>(415) 912-0477</t>
  </si>
  <si>
    <t>98 Windsor Ave. San Rafael CA 94901 USA</t>
  </si>
  <si>
    <t>Bobmeyer77@gmail.com</t>
  </si>
  <si>
    <t>Bonnie  Lu</t>
  </si>
  <si>
    <t>(312) 5338777</t>
  </si>
  <si>
    <t>747 Tamarack Drive San Rafael</t>
  </si>
  <si>
    <t>hi.bonnielu@gmail.com</t>
  </si>
  <si>
    <t>Brent BecVar</t>
  </si>
  <si>
    <t>457 Chapman Corte Madera Ca 94925 Usa</t>
  </si>
  <si>
    <t>Brentbecvar@tgmail.com</t>
  </si>
  <si>
    <t>Brian Chew</t>
  </si>
  <si>
    <t>+1 (415) 516-2060</t>
  </si>
  <si>
    <t>51 George Lane Sausalito CA 94965 USA</t>
  </si>
  <si>
    <t>Prop111manager@gmail.com</t>
  </si>
  <si>
    <t>Brian Hemingway</t>
  </si>
  <si>
    <t>(415) 246-7170</t>
  </si>
  <si>
    <t>22 Fairfax Street San Rafael CA 94901 USA</t>
  </si>
  <si>
    <t>wantiki@icloud.com</t>
  </si>
  <si>
    <t>Brian Sharpe</t>
  </si>
  <si>
    <t>811 Spring St. Sausalito CA 94965 USA</t>
  </si>
  <si>
    <t>briansharpy@comcast.net</t>
  </si>
  <si>
    <t>Bridget Hyland</t>
  </si>
  <si>
    <t>Bruce Shapiro</t>
  </si>
  <si>
    <t>(415) 306-6784</t>
  </si>
  <si>
    <t>11 Twin Oaks Avenue San Rafael CA 94902 Usa</t>
  </si>
  <si>
    <t>bruce_shapiro@outlook.com</t>
  </si>
  <si>
    <t>Bryan O'Malley</t>
  </si>
  <si>
    <t>(916) 850-0035</t>
  </si>
  <si>
    <t>291 Riviera Drive Aa Rafael CA 94901 USA</t>
  </si>
  <si>
    <t>mybills@mail.com</t>
  </si>
  <si>
    <t>Bryn Baker</t>
  </si>
  <si>
    <t>(650) 208-5061</t>
  </si>
  <si>
    <t>23 Watt Ave. San Rafael CA 94901 USA</t>
  </si>
  <si>
    <t>Bakerbrynm@gmail.com</t>
  </si>
  <si>
    <t>Caitlin Rusche</t>
  </si>
  <si>
    <t>(208) 9829657</t>
  </si>
  <si>
    <t>157 Eldridge ave Mill valley</t>
  </si>
  <si>
    <t>Caitlin.rusche@gmail.com</t>
  </si>
  <si>
    <t>Caitlyn Cobb</t>
  </si>
  <si>
    <t>(925) 890-9766</t>
  </si>
  <si>
    <t>31 Roberts Avenue San Rafael CA 94901 USA</t>
  </si>
  <si>
    <t>cobb.caitlyn@gmail.com</t>
  </si>
  <si>
    <t>Camilla and Paul Burraston</t>
  </si>
  <si>
    <t>(415) 307-5117</t>
  </si>
  <si>
    <t>4 Spring Hill Circle Sausalito</t>
  </si>
  <si>
    <t>prburraston@gmail.com</t>
  </si>
  <si>
    <t>Camille / Thomas Hildebrand</t>
  </si>
  <si>
    <t>+1 (415) 519-6378</t>
  </si>
  <si>
    <t>110 Olema Road Fairfax CA 94930 USA</t>
  </si>
  <si>
    <t>hildebrandrenovation@gmail.com</t>
  </si>
  <si>
    <t>Carin Gidney</t>
  </si>
  <si>
    <t>(415) 5728612</t>
  </si>
  <si>
    <t>49 Belle Avenue San Anselmo</t>
  </si>
  <si>
    <t>gidneycarin@gmail.com</t>
  </si>
  <si>
    <t>Cari Pace</t>
  </si>
  <si>
    <t>(415) 893-9888</t>
  </si>
  <si>
    <t>1169 Santolina Dr. Novato CA 94945 USA</t>
  </si>
  <si>
    <t>pacerealestate@comcast.net</t>
  </si>
  <si>
    <t>Carl Morabito</t>
  </si>
  <si>
    <t>(949) 466-2571</t>
  </si>
  <si>
    <t>310 Shady Ln., Mill Valley, CA 94947</t>
  </si>
  <si>
    <t>carlsmorabito@gmail.com</t>
  </si>
  <si>
    <t>Carly Abbott</t>
  </si>
  <si>
    <t>(805) 4523817</t>
  </si>
  <si>
    <t>20 el Camino bueno Ross</t>
  </si>
  <si>
    <t>carly.m.abbott@gmail.com</t>
  </si>
  <si>
    <t>Carly Walker</t>
  </si>
  <si>
    <t>67  Lincoln Drive Sauslito CA 94965 USA</t>
  </si>
  <si>
    <t>carlinscache@gmail.com</t>
  </si>
  <si>
    <t>Carol Nash</t>
  </si>
  <si>
    <t>415-672-9449</t>
  </si>
  <si>
    <t>36 Martens Blvd San Rafael CA 94901 USA</t>
  </si>
  <si>
    <t>Carol Wilson</t>
  </si>
  <si>
    <t>10 Hollyhock Court Mill Valley CA 94941 USA</t>
  </si>
  <si>
    <t>ishwar.nagar@gmail.com</t>
  </si>
  <si>
    <t>Caron</t>
  </si>
  <si>
    <t>(415) 846-0174</t>
  </si>
  <si>
    <t>135 Daryl Ave Novato Novato CA 94947 USA</t>
  </si>
  <si>
    <t>Casey Davis</t>
  </si>
  <si>
    <t>34 Spindrift Passage Corte Madera CA 94925 USA</t>
  </si>
  <si>
    <t>cbdavis8@gmail.com</t>
  </si>
  <si>
    <t>Cathy Spratling</t>
  </si>
  <si>
    <t>3736 Roblar Road Petaluma CA 94952 USA</t>
  </si>
  <si>
    <t>Cedric Betts</t>
  </si>
  <si>
    <t>(805) 3009159</t>
  </si>
  <si>
    <t>52 terrace ln San Rafael</t>
  </si>
  <si>
    <t>clbetts@me.com</t>
  </si>
  <si>
    <t>Charles Harrington</t>
  </si>
  <si>
    <t>(732) 616-0065</t>
  </si>
  <si>
    <t>230 Madrona Avenue Tiburon CA 94920 USA</t>
  </si>
  <si>
    <t>Charles.harrington@gmail.com</t>
  </si>
  <si>
    <t>Charlotte Johnston</t>
  </si>
  <si>
    <t>510-206-8566</t>
  </si>
  <si>
    <t>7 Lagoon Vista Tiburon CA 94920 USA</t>
  </si>
  <si>
    <t>charlhj22@gmail.com</t>
  </si>
  <si>
    <t>Charmaine Chow</t>
  </si>
  <si>
    <t>+14158750720</t>
  </si>
  <si>
    <t>18 Baywood terrace San rafael Ca 94901 Usa</t>
  </si>
  <si>
    <t>Chowch2@gmail.com</t>
  </si>
  <si>
    <t>Chelsea Ellsworth</t>
  </si>
  <si>
    <t>(718) 812-0381</t>
  </si>
  <si>
    <t>405 D Street San rafael CA 94901 USA</t>
  </si>
  <si>
    <t>cdellsworth@gmail.com</t>
  </si>
  <si>
    <t>Chet</t>
  </si>
  <si>
    <t>(415) 755-8209</t>
  </si>
  <si>
    <t>49 Grande Vista Novato CA 94947 USA</t>
  </si>
  <si>
    <t>Chris and Michelle</t>
  </si>
  <si>
    <t>650-636-5915</t>
  </si>
  <si>
    <t>1440 Sir Francis Drake Blvd., San Anselmo, CA 94960</t>
  </si>
  <si>
    <t>Chris Brown</t>
  </si>
  <si>
    <t>(415) 235-6614</t>
  </si>
  <si>
    <t>101 Sunrise Ln. Novato CA 94949 USA</t>
  </si>
  <si>
    <t>Chris Connolly</t>
  </si>
  <si>
    <t>(925) 876-0892</t>
  </si>
  <si>
    <t>640 Redwood Ave Corte Madera</t>
  </si>
  <si>
    <t>Chris.connolly11@gmail.com</t>
  </si>
  <si>
    <t>Chris  Mancebo</t>
  </si>
  <si>
    <t>(415) 3127945</t>
  </si>
  <si>
    <t>467 wood hollow Dr Novato</t>
  </si>
  <si>
    <t>CMANCEBO@att.net</t>
  </si>
  <si>
    <t>Christian Coffman</t>
  </si>
  <si>
    <t>(504) 2592886</t>
  </si>
  <si>
    <t>100 Elm Avenue San Anselmo</t>
  </si>
  <si>
    <t>cecoffman@hotmail.com</t>
  </si>
  <si>
    <t>Christian Jensen</t>
  </si>
  <si>
    <t>3025 Sir Francis Drake Blvd., Fairfax, CA 94930 AKA Camp Arequipa</t>
  </si>
  <si>
    <t>CJensen@gsnorcal.org</t>
  </si>
  <si>
    <t>Christine Raschke</t>
  </si>
  <si>
    <t>(415) 530-8162</t>
  </si>
  <si>
    <t>49 Via La Cumbre Greenbrae CA 94904 USA</t>
  </si>
  <si>
    <t>Sissiraschke@gmail.com</t>
  </si>
  <si>
    <t>Christin  Rashke</t>
  </si>
  <si>
    <t>(415) 1231234</t>
  </si>
  <si>
    <t>49 via la cumbre Greenbrae</t>
  </si>
  <si>
    <t>Christopher Degenhardt</t>
  </si>
  <si>
    <t>(415) 246-9102</t>
  </si>
  <si>
    <t>117 Tamalpais Ave. Mill Valley CA 94941 USA</t>
  </si>
  <si>
    <t>Christopherdegenhardt@yahoo.com</t>
  </si>
  <si>
    <t>Chuck Myers</t>
  </si>
  <si>
    <t>(616) 560-1345</t>
  </si>
  <si>
    <t>2100 Lincoln Villiage Cir. Larkspur CA 94939 USA</t>
  </si>
  <si>
    <t>Claire Cericola</t>
  </si>
  <si>
    <t>415-205-8161</t>
  </si>
  <si>
    <t>Po Box 97 Forest Knolls CA 94933 USA</t>
  </si>
  <si>
    <t>cericola@comcast.net</t>
  </si>
  <si>
    <t>Claire Sebastian</t>
  </si>
  <si>
    <t>160 Marlin Avenue Mill Valley CA 94941 USA</t>
  </si>
  <si>
    <t>clrsebastian@gmail.com</t>
  </si>
  <si>
    <t>Clara Ditter</t>
  </si>
  <si>
    <t>(772) 633-5767</t>
  </si>
  <si>
    <t>8 N Road Ross CA 94957 USA</t>
  </si>
  <si>
    <t>claraditter1@gmail.com</t>
  </si>
  <si>
    <t>Clare Goldschein</t>
  </si>
  <si>
    <t>+1 (650) 504-5584</t>
  </si>
  <si>
    <t>18 woodruff San Anselmo Ca 94960 Usa</t>
  </si>
  <si>
    <t>Claregoldschein@gmail.com</t>
  </si>
  <si>
    <t>Claudia Carillo</t>
  </si>
  <si>
    <t>(415) 577-9414</t>
  </si>
  <si>
    <t>300 Lincoln Village CircleApartment 121 Larkspur CA 94904 USA</t>
  </si>
  <si>
    <t>yady75mx@yahoo.com</t>
  </si>
  <si>
    <t>Colin Behr</t>
  </si>
  <si>
    <t>415-559-5675</t>
  </si>
  <si>
    <t>57 Indian Rock Ct., San Anselmo, CA 94960</t>
  </si>
  <si>
    <t>colin.behr@gmail.com</t>
  </si>
  <si>
    <t>Colleen Camp</t>
  </si>
  <si>
    <t>(415) 250-8899</t>
  </si>
  <si>
    <t>150 Forbes Avenue San Rafael CA 94901 Usa</t>
  </si>
  <si>
    <t>dragons-nest@comcast.net</t>
  </si>
  <si>
    <t>Collin  Martin (Gannon Construction)</t>
  </si>
  <si>
    <t>(415) 4970864</t>
  </si>
  <si>
    <t>1207 Las Raposas Road San Rafael CA 94903 USA</t>
  </si>
  <si>
    <t>Collinmartin415@gmail.com</t>
  </si>
  <si>
    <t>Connie Lathrop</t>
  </si>
  <si>
    <t>115 Antonette Avenue San Rafael CA 94901 USA</t>
  </si>
  <si>
    <t>connielathrop@aol.com</t>
  </si>
  <si>
    <t>Corrine Boggs</t>
  </si>
  <si>
    <t>(415) 471-7090</t>
  </si>
  <si>
    <t>66 Hillcrest Ave. Larkspur CA 94939 USA</t>
  </si>
  <si>
    <t>Costi Quffa</t>
  </si>
  <si>
    <t>(337) 8536194</t>
  </si>
  <si>
    <t>9 California ave San Rafael</t>
  </si>
  <si>
    <t>costiquffa@gmail.com</t>
  </si>
  <si>
    <t>(917) 4340007</t>
  </si>
  <si>
    <t>131 Tayler rd Tiburon</t>
  </si>
  <si>
    <t>courtney.b.smith@gmail.com</t>
  </si>
  <si>
    <t>Curt Harris</t>
  </si>
  <si>
    <t>(650) 704-2440</t>
  </si>
  <si>
    <t>363 County View Dr. Mill Valley CA 94941 USA</t>
  </si>
  <si>
    <t>Curt_Harris@yahoo.com</t>
  </si>
  <si>
    <t>Curtis Underhill</t>
  </si>
  <si>
    <t>(415) 415-610-3568</t>
  </si>
  <si>
    <t>102 homestead ave Mill valley</t>
  </si>
  <si>
    <t>curtisunderhill4@gmail.com</t>
  </si>
  <si>
    <t>Cynthia Liuska</t>
  </si>
  <si>
    <t>+1 (510) 545-2971</t>
  </si>
  <si>
    <t>20 La Vuelta Lagunitas CA 94933 USA</t>
  </si>
  <si>
    <t>henfetchit@gmail.com, divine.creative1@gmail.com</t>
  </si>
  <si>
    <t>Damon Kass</t>
  </si>
  <si>
    <t>(415) 532-7701</t>
  </si>
  <si>
    <t>2373 Novato Blvd. Novato CA 94947 USA</t>
  </si>
  <si>
    <t>djhues@gmail.com</t>
  </si>
  <si>
    <t>Dana Borneo</t>
  </si>
  <si>
    <t>(415) 3420097</t>
  </si>
  <si>
    <t>20 seafirth road Tiburon</t>
  </si>
  <si>
    <t>danaborneo@gmail.com</t>
  </si>
  <si>
    <t>Dan Cardozo</t>
  </si>
  <si>
    <t>916-402-9918</t>
  </si>
  <si>
    <t>229 Tamalpais road Fairfax CA 94930 USA</t>
  </si>
  <si>
    <t>dcardozo229@outloook.com</t>
  </si>
  <si>
    <t>Danielle Moore</t>
  </si>
  <si>
    <t>(510) 684-5699</t>
  </si>
  <si>
    <t>20 Castlewood Dr. San Rafael CA 94901 USA</t>
  </si>
  <si>
    <t>Danielle Sercu</t>
  </si>
  <si>
    <t>(415) 4164586</t>
  </si>
  <si>
    <t>7 Gloria dr San rafael</t>
  </si>
  <si>
    <t>danielle.sercu@gmail.com</t>
  </si>
  <si>
    <t>Dan Morgan</t>
  </si>
  <si>
    <t>(925) 708-0706</t>
  </si>
  <si>
    <t>1 Benton Ct. Belvedere Tiburon CA 94920 USA</t>
  </si>
  <si>
    <t>bridgethyland@morganproperties.dev</t>
  </si>
  <si>
    <t>Dan Piponi</t>
  </si>
  <si>
    <t>(510) 910-6822</t>
  </si>
  <si>
    <t>47 Martling Road San Anselmo CA 94960 USA</t>
  </si>
  <si>
    <t>dpiponi@gmail.com</t>
  </si>
  <si>
    <t>Dash Laryea</t>
  </si>
  <si>
    <t>1335 Union street San Francisco CA 94109 United States</t>
  </si>
  <si>
    <t>dashell.laryea@gmail.com</t>
  </si>
  <si>
    <t>Dave Gray</t>
  </si>
  <si>
    <t>(408) 398-9377</t>
  </si>
  <si>
    <t>305 Evergreen Drive Kentfield CA 94904 USA</t>
  </si>
  <si>
    <t>sngray25@comcast.net</t>
  </si>
  <si>
    <t>David Leonard</t>
  </si>
  <si>
    <t>(415) 4596272</t>
  </si>
  <si>
    <t>73 dominga ave Fairfax</t>
  </si>
  <si>
    <t>pdleonard3@yahoo.com</t>
  </si>
  <si>
    <t>David Mishook</t>
  </si>
  <si>
    <t>(917) 952-5253</t>
  </si>
  <si>
    <t>50 Rockrose way Novato</t>
  </si>
  <si>
    <t>dmishook@gmail.com</t>
  </si>
  <si>
    <t>David Morris</t>
  </si>
  <si>
    <t>718-208-3981</t>
  </si>
  <si>
    <t>3 Los Reyes Drive Point Reyes CA  USA</t>
  </si>
  <si>
    <t>hsbarlow@outlook.com</t>
  </si>
  <si>
    <t>David  Silberman</t>
  </si>
  <si>
    <t>(415) 65206348</t>
  </si>
  <si>
    <t>762 summit rd Mill valley</t>
  </si>
  <si>
    <t>silbermansf@gmail.com</t>
  </si>
  <si>
    <t>David Stouffer</t>
  </si>
  <si>
    <t>‪(415) 594-6277‬</t>
  </si>
  <si>
    <t>13 Coleridge Drive Mill Valley CA 94941 USA</t>
  </si>
  <si>
    <t>DavidStouffer@me.com</t>
  </si>
  <si>
    <t>Davina Dental group</t>
  </si>
  <si>
    <t>(415) 4615280</t>
  </si>
  <si>
    <t>1044 sir Francis drake Kentfield</t>
  </si>
  <si>
    <t>davina@marinperio.com</t>
  </si>
  <si>
    <t>Debby Thurlow</t>
  </si>
  <si>
    <t>30 Holstrom Circle Novato CA 94947 USA</t>
  </si>
  <si>
    <t>debcthurlow@gmail.com</t>
  </si>
  <si>
    <t>Debra Turner</t>
  </si>
  <si>
    <t>(415) 331-2609</t>
  </si>
  <si>
    <t>304 Donahue Street Sausalito CA 94965 USA</t>
  </si>
  <si>
    <t>paulxpreuss@gmail.com</t>
  </si>
  <si>
    <t>Denise Martin</t>
  </si>
  <si>
    <t>415-806-9382</t>
  </si>
  <si>
    <t>371 Miller Creek Road San rafael Ca 94903 Usa</t>
  </si>
  <si>
    <t>Dennis Naranche</t>
  </si>
  <si>
    <t>(415) 793-3646</t>
  </si>
  <si>
    <t>113 chapel dr. Millvalley</t>
  </si>
  <si>
    <t>Mooreinmarin@comcast.net</t>
  </si>
  <si>
    <t>Derak B</t>
  </si>
  <si>
    <t>(775) 5306281</t>
  </si>
  <si>
    <t>65 blossom dr San rafael</t>
  </si>
  <si>
    <t>derak_b@yahoo.com</t>
  </si>
  <si>
    <t>Design Line Construction</t>
  </si>
  <si>
    <t>(628) 2760563</t>
  </si>
  <si>
    <t>60 Dorman Avenue San Francisco CA 94124 USA</t>
  </si>
  <si>
    <t>jbittner@peakprojects.com</t>
  </si>
  <si>
    <t>Diane Calkins</t>
  </si>
  <si>
    <t>(415) 755-5948</t>
  </si>
  <si>
    <t>1111 19th St. N Suite 3001 Arlington VA 22209 USA</t>
  </si>
  <si>
    <t>sn8kdc@gmail.com</t>
  </si>
  <si>
    <t>Diane Josephs</t>
  </si>
  <si>
    <t>(415) 596-9641</t>
  </si>
  <si>
    <t>1434 Union Street San Francisco CA 94109 USA</t>
  </si>
  <si>
    <t>dj@jandblawyer.com</t>
  </si>
  <si>
    <t>Diane Wiley Bowers</t>
  </si>
  <si>
    <t>(707) 4842467</t>
  </si>
  <si>
    <t>Maplewood drive Petaluma</t>
  </si>
  <si>
    <t>wiley1@sonic.net</t>
  </si>
  <si>
    <t>Dmitry Lerner</t>
  </si>
  <si>
    <t>310-926-2451</t>
  </si>
  <si>
    <t>12905 Sir Francis Drake Blvd. Inverness CA  USA</t>
  </si>
  <si>
    <t>lernerdima@gmail.com</t>
  </si>
  <si>
    <t>Donna Brydon</t>
  </si>
  <si>
    <t>(415) 269-9975</t>
  </si>
  <si>
    <t>1704 San Anselmo Avenue San Anselmo CA 94960 USA</t>
  </si>
  <si>
    <t>Doug Colaizzo</t>
  </si>
  <si>
    <t>(201) 953-1983</t>
  </si>
  <si>
    <t>70 Sycamore Avenue Mill Valley CA 94941 USA</t>
  </si>
  <si>
    <t>dcolaizzo@gmail.com</t>
  </si>
  <si>
    <t>Doug Kent</t>
  </si>
  <si>
    <t>(415) 692-1766</t>
  </si>
  <si>
    <t>68 Reed Ranch Road Tiburon CA 94925 USA</t>
  </si>
  <si>
    <t>doug@dougkent.com</t>
  </si>
  <si>
    <t>Dr. Patrick Gannon</t>
  </si>
  <si>
    <t>(415) 497-0337</t>
  </si>
  <si>
    <t>23 San Augustine Way San Rafael CA 94903 USA</t>
  </si>
  <si>
    <t>drjpgannon@aol.com</t>
  </si>
  <si>
    <t>Dustin St. Clair</t>
  </si>
  <si>
    <t>(650) 656-5850</t>
  </si>
  <si>
    <t>20 Blithedale Terrace Mill Valley CA 94941 USA</t>
  </si>
  <si>
    <t>dustin_stclr@yahoo.co.uk</t>
  </si>
  <si>
    <t>Dustin St. Claire</t>
  </si>
  <si>
    <t>20 Blithedale Terrace Mill Valley</t>
  </si>
  <si>
    <t>Edith Politis</t>
  </si>
  <si>
    <t>415-720-5721</t>
  </si>
  <si>
    <t>211 Reservoir Rd., San Rafael, CA 94901</t>
  </si>
  <si>
    <t>Eduardo Harrington</t>
  </si>
  <si>
    <t>(786) 488-4147</t>
  </si>
  <si>
    <t>40 Madrona Ave Tiburon CA 94920 USA</t>
  </si>
  <si>
    <t>eduhariton@gmail.com</t>
  </si>
  <si>
    <t>Eduard OLD</t>
  </si>
  <si>
    <t>(786) 4884178</t>
  </si>
  <si>
    <t>40 madrona Tiburon</t>
  </si>
  <si>
    <t>Eduard Walder/Emmet Austin</t>
  </si>
  <si>
    <t>(917) 385-3300</t>
  </si>
  <si>
    <t>70 Locust Avenue Mill Valley CA 94941 USA</t>
  </si>
  <si>
    <t>swisseddy@gmail.com,ea@suncroftcapital.co</t>
  </si>
  <si>
    <t>Elaine Look</t>
  </si>
  <si>
    <t>(415) 450-5582</t>
  </si>
  <si>
    <t>866 Butternut Drive San Rafael CA 94903 USA</t>
  </si>
  <si>
    <t>Elana Look</t>
  </si>
  <si>
    <t>866 Butternut San Rafael CA 94903 USA</t>
  </si>
  <si>
    <t>Eleanor Stagnor</t>
  </si>
  <si>
    <t>(415) 699-1111</t>
  </si>
  <si>
    <t>3 Hollyhock Court Mill Valley CA 94941 USA</t>
  </si>
  <si>
    <t>Eliza Martin</t>
  </si>
  <si>
    <t>(415) 310-0972</t>
  </si>
  <si>
    <t>45 Corte Cayuga Kentfield CA 94904 USA</t>
  </si>
  <si>
    <t>enmj@me.com</t>
  </si>
  <si>
    <t>Eliza Zetino</t>
  </si>
  <si>
    <t>(661) 2890030</t>
  </si>
  <si>
    <t>230 diviso st Tiburon</t>
  </si>
  <si>
    <t>zetino1111@gmail.com</t>
  </si>
  <si>
    <t>Emily Elder</t>
  </si>
  <si>
    <t>(646) 469-7117</t>
  </si>
  <si>
    <t>147 Broadmoor San Anselmo</t>
  </si>
  <si>
    <t>Emilytelder@gmail.com</t>
  </si>
  <si>
    <t>Emily Jones</t>
  </si>
  <si>
    <t>(319) 621-0006</t>
  </si>
  <si>
    <t>35 Reed Ranch Rd. Tiburon CA 94920 USA</t>
  </si>
  <si>
    <t>putman.emily@gmail.com</t>
  </si>
  <si>
    <t>Emily Switzer</t>
  </si>
  <si>
    <t>(415) 590-1085</t>
  </si>
  <si>
    <t>870 College Ave.Unit A Kentfield CA 94904 USA</t>
  </si>
  <si>
    <t>Emma Curry</t>
  </si>
  <si>
    <t>(707) 2998035</t>
  </si>
  <si>
    <t>11 loch haven ct San rafael</t>
  </si>
  <si>
    <t>David.a.steinberg@gmail.com</t>
  </si>
  <si>
    <t>Enyo Senyo  (MCE)</t>
  </si>
  <si>
    <t>(510) 4178771</t>
  </si>
  <si>
    <t>1125 Tamalpais ave San Rafael CA 94925 USA</t>
  </si>
  <si>
    <t>esenyo-mensah@mcecleanenergy.org</t>
  </si>
  <si>
    <t>Enyo Senyo-Mensah</t>
  </si>
  <si>
    <t>1125 tamalpias San rafael</t>
  </si>
  <si>
    <t>Erica Ferraro</t>
  </si>
  <si>
    <t>(917) 5023711</t>
  </si>
  <si>
    <t>1 sunrise ave Mill valley</t>
  </si>
  <si>
    <t>erica.ferraro33@gmail.com</t>
  </si>
  <si>
    <t>Erick Mechler</t>
  </si>
  <si>
    <t>(707) 530-5502</t>
  </si>
  <si>
    <t>509 Northern Avenue Mill Valley CA 94941 USA</t>
  </si>
  <si>
    <t>Emechler@gmail.com</t>
  </si>
  <si>
    <t>Eric Olson</t>
  </si>
  <si>
    <t>(415) 297-4866</t>
  </si>
  <si>
    <t>17 Corona Court Novato CA 94945 USA</t>
  </si>
  <si>
    <t>mtberic11@gmail.com</t>
  </si>
  <si>
    <t>Eric Seidman</t>
  </si>
  <si>
    <t>(650) 5758552</t>
  </si>
  <si>
    <t>49 Tomahawk Dr. San Anselmo ca 94960</t>
  </si>
  <si>
    <t>eseidman@gmail.com</t>
  </si>
  <si>
    <t>Espen Abrahamsen</t>
  </si>
  <si>
    <t>(415) 298-0077</t>
  </si>
  <si>
    <t>12 Byron Circle Mill Valley CA 94941 USA</t>
  </si>
  <si>
    <t>espenabrahamsen@gmail.com</t>
  </si>
  <si>
    <t>Eugenia Jesberg</t>
  </si>
  <si>
    <t>300 San Rafael Avenue Tiburon CA 94920 USA</t>
  </si>
  <si>
    <t>Eugenia@ejinteriordesign.com</t>
  </si>
  <si>
    <t>Eugenia  Jesberg</t>
  </si>
  <si>
    <t>300 San Rafael Ave Belvedere</t>
  </si>
  <si>
    <t>Eugenia Svedson</t>
  </si>
  <si>
    <t>77 Suffield Avenue San Anselmo CA 94960 USA</t>
  </si>
  <si>
    <t>EugeniaBallve@gmail.com</t>
  </si>
  <si>
    <t>Evan Reiser</t>
  </si>
  <si>
    <t>(646) 283-9493</t>
  </si>
  <si>
    <t>1021 Via Del Gato Alamo CA 94507 USA</t>
  </si>
  <si>
    <t>Evan.Reiser@gmail.com</t>
  </si>
  <si>
    <t>First Last</t>
  </si>
  <si>
    <t>(415) 000-5555</t>
  </si>
  <si>
    <t>adders line 1line 2 city state zip usa</t>
  </si>
  <si>
    <t>email@am.com</t>
  </si>
  <si>
    <t>Francine Allen</t>
  </si>
  <si>
    <t>(415) 342-1233</t>
  </si>
  <si>
    <t>107 Madrone Ave. Inverness CA</t>
  </si>
  <si>
    <t>francinejacobsallen@gmail.com</t>
  </si>
  <si>
    <t>Frank Beck</t>
  </si>
  <si>
    <t>180 Ridgewood drive San Rafael CA 94901 USA</t>
  </si>
  <si>
    <t>frank.bk@gmail.com</t>
  </si>
  <si>
    <t>Galen Richard</t>
  </si>
  <si>
    <t>650-995-6931</t>
  </si>
  <si>
    <t>10 Venetia Meadows, San Rafael, CA 94903</t>
  </si>
  <si>
    <t>Gari Sprott</t>
  </si>
  <si>
    <t>210.241.3149</t>
  </si>
  <si>
    <t>250 Tamalpais Avenue Mill Valley CA 94941 USA</t>
  </si>
  <si>
    <t>gari@g2designusa.com</t>
  </si>
  <si>
    <t>Garrett Fitzpatrick</t>
  </si>
  <si>
    <t>4158158796</t>
  </si>
  <si>
    <t>38 La Crescents Way San Rafael CA 94901 USA</t>
  </si>
  <si>
    <t>Fitzpatrick.garrett@gmail.com</t>
  </si>
  <si>
    <t>Gautam</t>
  </si>
  <si>
    <t>(408) 823-1739</t>
  </si>
  <si>
    <t>2638 Fulton St. San Fransisco CA 94118 USA</t>
  </si>
  <si>
    <t>Gautham</t>
  </si>
  <si>
    <t>646-509-3849</t>
  </si>
  <si>
    <t>394 Hillary Dr. Tiburon CA 94920 USA</t>
  </si>
  <si>
    <t>George and Patti Oliver</t>
  </si>
  <si>
    <t>(415) 272-4248</t>
  </si>
  <si>
    <t>42 Hickory Rd., Fairfax, CA 94930</t>
  </si>
  <si>
    <t>fairfaxpatti@gmail.com</t>
  </si>
  <si>
    <t>George Dodge</t>
  </si>
  <si>
    <t>(415) 4974831</t>
  </si>
  <si>
    <t>25 Allyn Avenue San Anselmo, CA 94960</t>
  </si>
  <si>
    <t>7517699gd@gmail.com</t>
  </si>
  <si>
    <t>George Schlesinger</t>
  </si>
  <si>
    <t>(707) 7584552</t>
  </si>
  <si>
    <t>111 Kinross way San rafael</t>
  </si>
  <si>
    <t>georgeharpo@gmail.com</t>
  </si>
  <si>
    <t>Geraldine/John Warner</t>
  </si>
  <si>
    <t>(415) 518-2909</t>
  </si>
  <si>
    <t>20 Corte Lodato Corte Madera CA 94925 USA</t>
  </si>
  <si>
    <t>2gwarner@gmail.com</t>
  </si>
  <si>
    <t>Gina Goodrich</t>
  </si>
  <si>
    <t>(510) 757-4669</t>
  </si>
  <si>
    <t>3 Laurel Avenue Woodacre CA 94973 USA</t>
  </si>
  <si>
    <t>goodrichgina@hotmail.com</t>
  </si>
  <si>
    <t>Goodie (Scorpion + Spray )</t>
  </si>
  <si>
    <t>4 Sunnycrest Avenue Mill Valley CA 94941 USA</t>
  </si>
  <si>
    <t>Graeme Basson</t>
  </si>
  <si>
    <t>(415) 4501615</t>
  </si>
  <si>
    <t>117 country club dr Mill valley</t>
  </si>
  <si>
    <t>nycgraeme@me.com</t>
  </si>
  <si>
    <t>Grant McDonald</t>
  </si>
  <si>
    <t>(213) 265-6777</t>
  </si>
  <si>
    <t>79 Gregory dr Fairfax</t>
  </si>
  <si>
    <t>grant@grantmacdonald.com</t>
  </si>
  <si>
    <t>Greg Desmond</t>
  </si>
  <si>
    <t>(917) 597-7258</t>
  </si>
  <si>
    <t>9 Driftwood Court San Rafael CA 94901 USA</t>
  </si>
  <si>
    <t>Desmondgreg@gmail.com</t>
  </si>
  <si>
    <t>Gregory Martin</t>
  </si>
  <si>
    <t>+1 (415) 299-2465</t>
  </si>
  <si>
    <t>1913 Bridgeway Sausalito CA 94965 USA</t>
  </si>
  <si>
    <t>gregoryjmartin@gmail.com</t>
  </si>
  <si>
    <t>Gremz LLC</t>
  </si>
  <si>
    <t>+1 (415) 418-0617</t>
  </si>
  <si>
    <t>25 Woodland Place San Rafael CA 94901 USA</t>
  </si>
  <si>
    <t>Casitacasitasr@gmail.com</t>
  </si>
  <si>
    <t>Gunnar Shaw</t>
  </si>
  <si>
    <t>240 Cleaveland Ave. Mill Valley CA 94941 USA</t>
  </si>
  <si>
    <t>gshaw@harriswilliams.com</t>
  </si>
  <si>
    <t>Haley Sacia</t>
  </si>
  <si>
    <t>(415) 272-2039</t>
  </si>
  <si>
    <t>46 Austin Avenue San Anslemo</t>
  </si>
  <si>
    <t>haleysacia@gmail.com</t>
  </si>
  <si>
    <t>Heidi Atwal</t>
  </si>
  <si>
    <t>323-332-7656</t>
  </si>
  <si>
    <t>1959 Fifth Avenue San Rafael CA 94901 Usa</t>
  </si>
  <si>
    <t>heidiatwal@gmail.com</t>
  </si>
  <si>
    <t>Hillary Perkins</t>
  </si>
  <si>
    <t>(561) 3027861</t>
  </si>
  <si>
    <t>17 hillside ave Kentfield</t>
  </si>
  <si>
    <t>hillaryperkins@gmail.com</t>
  </si>
  <si>
    <t>Holly Galbrecht</t>
  </si>
  <si>
    <t>(415) 4091335</t>
  </si>
  <si>
    <t>560 Presidio Avenue San Francisco</t>
  </si>
  <si>
    <t>hgalbrecht@gmail.com</t>
  </si>
  <si>
    <t>Hunter  Maclean</t>
  </si>
  <si>
    <t>(415) 8233404</t>
  </si>
  <si>
    <t>169 Bolsa Ave. Mill Valley</t>
  </si>
  <si>
    <t>huntermaclean@gmail.com</t>
  </si>
  <si>
    <t>Ian  Doyle</t>
  </si>
  <si>
    <t>(949) 8128381</t>
  </si>
  <si>
    <t>304 bell ln Mill valley</t>
  </si>
  <si>
    <t>Idoylesc@gmail.com</t>
  </si>
  <si>
    <t>Ilya Volodarsky</t>
  </si>
  <si>
    <t>(570) 690-4150</t>
  </si>
  <si>
    <t>35 Sidney Street Mill Valley CA 94941 USA</t>
  </si>
  <si>
    <t>ilya@volodarsky.com</t>
  </si>
  <si>
    <t>Ines Farris (Carolyn Zaroff)</t>
  </si>
  <si>
    <t>(650) 678-9578</t>
  </si>
  <si>
    <t>433 Bridgeway Sausalito CA 94965 USA</t>
  </si>
  <si>
    <t>inesassistant@gmail.com</t>
  </si>
  <si>
    <t>Ingrid Gallagher</t>
  </si>
  <si>
    <t>(415) 889-5115</t>
  </si>
  <si>
    <t>28 Marinero Cr.#18 Belvedere, Tiburon CA 94920 USA</t>
  </si>
  <si>
    <t>ingridgallagher@comcast.net</t>
  </si>
  <si>
    <t>Iris  Steven</t>
  </si>
  <si>
    <t>(415) 2461555</t>
  </si>
  <si>
    <t>53 moncada way San Rafael</t>
  </si>
  <si>
    <t>irisstevens@me.com</t>
  </si>
  <si>
    <t>Ishwar Nagar</t>
  </si>
  <si>
    <t>(415) 3369572</t>
  </si>
  <si>
    <t>10 hollyhock Court Mill valley CA 94941 USA</t>
  </si>
  <si>
    <t>Ivy Fong</t>
  </si>
  <si>
    <t>415-297-8021</t>
  </si>
  <si>
    <t>162 Captains Cove Dr. San Rafael CA 94903 USA</t>
  </si>
  <si>
    <t>mysteryoustraveler@gmail.com</t>
  </si>
  <si>
    <t>James Woods</t>
  </si>
  <si>
    <t>(202) 817-5293</t>
  </si>
  <si>
    <t>234 Cleveland Avenue Mill Valley CA 94941 USA</t>
  </si>
  <si>
    <t>jswoods01@gmail.com</t>
  </si>
  <si>
    <t>Janeko Bower</t>
  </si>
  <si>
    <t>(415) 302-1917</t>
  </si>
  <si>
    <t>172 N San Pedro Road San Rafael CA 94903 USA</t>
  </si>
  <si>
    <t>janekob@gmail.com</t>
  </si>
  <si>
    <t>Janine Braun</t>
  </si>
  <si>
    <t>(424) 3027907</t>
  </si>
  <si>
    <t>6 Apollo Rd. Tiburon</t>
  </si>
  <si>
    <t>janine.luzano@gmail.com</t>
  </si>
  <si>
    <t>Janine P. Hakin</t>
  </si>
  <si>
    <t>(415) 459-4357</t>
  </si>
  <si>
    <t>23 Tweed Terrace San Rafael CA 94901 USA</t>
  </si>
  <si>
    <t>Janine P. Hakin:Gene Washington</t>
  </si>
  <si>
    <t>(415) 328-0432</t>
  </si>
  <si>
    <t>21 Tweed Terrace San Rafael CA 94901 USA</t>
  </si>
  <si>
    <t>Jay Sivachelvan</t>
  </si>
  <si>
    <t>(214) 498-2627</t>
  </si>
  <si>
    <t>40 cypress hollow drive tiburon ca 94920 USA</t>
  </si>
  <si>
    <t>Jayanakan.sivachelvan@gmail.com</t>
  </si>
  <si>
    <t>Jeanette Schar</t>
  </si>
  <si>
    <t>+1 773-817-0920</t>
  </si>
  <si>
    <t>180 Cascade Drive Mill  Valley CA 94941 USA</t>
  </si>
  <si>
    <t>Jeanice Gantus</t>
  </si>
  <si>
    <t>173 Seadrift Stinson Beach CA  USA</t>
  </si>
  <si>
    <t>jeanice@gmail.com</t>
  </si>
  <si>
    <t>Jean Johnson</t>
  </si>
  <si>
    <t>33 Taft Court Novato Ca</t>
  </si>
  <si>
    <t>jeanjohnsonyoga@gmail.com</t>
  </si>
  <si>
    <t>Jeanne Lipson</t>
  </si>
  <si>
    <t>(415) 5091029</t>
  </si>
  <si>
    <t>177 Oak ave San Anselmo</t>
  </si>
  <si>
    <t>jeannelipson1@gmail.com</t>
  </si>
  <si>
    <t>Jeff Golihar</t>
  </si>
  <si>
    <t>(800) 341-8940</t>
  </si>
  <si>
    <t>Lagoon Vista Tiburon, CA</t>
  </si>
  <si>
    <t>jeffg@communityonepm.com</t>
  </si>
  <si>
    <t>Jeff Guthmiller</t>
  </si>
  <si>
    <t>(415) 3509617</t>
  </si>
  <si>
    <t>84 Ryan ave Mill valley</t>
  </si>
  <si>
    <t>jeff_guthmiller@yahoo.com</t>
  </si>
  <si>
    <t>(415) 5310295</t>
  </si>
  <si>
    <t>610 Trumbull Rd Novato</t>
  </si>
  <si>
    <t>kpflanagan410@gmail.com</t>
  </si>
  <si>
    <t>Jeff Meador</t>
  </si>
  <si>
    <t>4159023764</t>
  </si>
  <si>
    <t>279 Riviera Drive San Rafael CA 94901 USA</t>
  </si>
  <si>
    <t>jeff@somuchdrama.com</t>
  </si>
  <si>
    <t>Jeff Merrick</t>
  </si>
  <si>
    <t>(415) 7555210</t>
  </si>
  <si>
    <t>22 Woodside Way San Rafael</t>
  </si>
  <si>
    <t>Jeffmerrick7@hotmail.com</t>
  </si>
  <si>
    <t>Jeff Sterely</t>
  </si>
  <si>
    <t>(415) 3594871</t>
  </si>
  <si>
    <t>162 Meernaa Avenue Fairfax CA 94930 USA</t>
  </si>
  <si>
    <t>jeff.sterley@compass.com</t>
  </si>
  <si>
    <t>Jeff Wainstein</t>
  </si>
  <si>
    <t>207 julia Avenue Mill Valley CA 94941 USA</t>
  </si>
  <si>
    <t>barry@lack.net</t>
  </si>
  <si>
    <t>Jennifer  Collins</t>
  </si>
  <si>
    <t>(955) 977-2982</t>
  </si>
  <si>
    <t>416 Oceana Drive Dillon beach</t>
  </si>
  <si>
    <t>jenncollins09@gmail.com</t>
  </si>
  <si>
    <t>Jennifer Ginsburg</t>
  </si>
  <si>
    <t>(415) 290-5149</t>
  </si>
  <si>
    <t>28 Meadow Ridge Drive Corte Madera CA 94925 USA</t>
  </si>
  <si>
    <t>jennifergins@me.com</t>
  </si>
  <si>
    <t>Jennifer Kern</t>
  </si>
  <si>
    <t>(415) 608-0817</t>
  </si>
  <si>
    <t>19 Bernard Street Mill Valley CA 94941 USA</t>
  </si>
  <si>
    <t>JenniferKern0817@gmail.com</t>
  </si>
  <si>
    <t>JennyJen Barbanel</t>
  </si>
  <si>
    <t>51 Filbert Avenue Sausalito CA 94965 USA</t>
  </si>
  <si>
    <t>Jenny McKee</t>
  </si>
  <si>
    <t>200 Santa Rosa Avenue Sausalito CA 94965 USA</t>
  </si>
  <si>
    <t>jfarenbaugh@gmail.com</t>
  </si>
  <si>
    <t>Jen W</t>
  </si>
  <si>
    <t>(555) 55555555</t>
  </si>
  <si>
    <t>30 Ellen Dr. (jenaran@gmail.com) San Rafael</t>
  </si>
  <si>
    <t>jenaran@gmail.com</t>
  </si>
  <si>
    <t>Jeremiah Douglas</t>
  </si>
  <si>
    <t>(619) 884-9819</t>
  </si>
  <si>
    <t>228 McAllister Ave. Kentfield CA 94904 USA</t>
  </si>
  <si>
    <t>jeremiha@gmail.com</t>
  </si>
  <si>
    <t>Jerry Dow</t>
  </si>
  <si>
    <t>(415) 3025214</t>
  </si>
  <si>
    <t>355 Ironstone Court San Rafael</t>
  </si>
  <si>
    <t>luciamartel@gmail.com</t>
  </si>
  <si>
    <t>Jessica Donehower</t>
  </si>
  <si>
    <t>(415) 4074382</t>
  </si>
  <si>
    <t>18 Flying Cloud Court Corte Madera CA 94925 USA</t>
  </si>
  <si>
    <t>Jessdonehower@gmail.com</t>
  </si>
  <si>
    <t>Jessica Stielau</t>
  </si>
  <si>
    <t>(206) 6610116</t>
  </si>
  <si>
    <t>990 butterfeild rd San Anselmo</t>
  </si>
  <si>
    <t>Jhaya Warmington</t>
  </si>
  <si>
    <t>(415) 637-5340</t>
  </si>
  <si>
    <t>27 Brighton Avenue Bolinas CA 94924 USA</t>
  </si>
  <si>
    <t>27brightonave@gmail.com</t>
  </si>
  <si>
    <t>Jill Nash</t>
  </si>
  <si>
    <t>(415) 412-5638</t>
  </si>
  <si>
    <t>6 Leeward Road Tiburon CA 94920 USA</t>
  </si>
  <si>
    <t>Jillnsh@yahoo.com</t>
  </si>
  <si>
    <t>Jill Rieser</t>
  </si>
  <si>
    <t>415-515- 3730</t>
  </si>
  <si>
    <t>361 Magee Mill Valley CA 94941 Usa</t>
  </si>
  <si>
    <t>JillRieser@me.com</t>
  </si>
  <si>
    <t>Jim Allen</t>
  </si>
  <si>
    <t>(415) 5189303</t>
  </si>
  <si>
    <t>240 Corte colina Novato</t>
  </si>
  <si>
    <t>ahsm@sbcglobal.net</t>
  </si>
  <si>
    <t>Jim Stromando</t>
  </si>
  <si>
    <t>(239) 682-5919</t>
  </si>
  <si>
    <t>stramondo@mac.com</t>
  </si>
  <si>
    <t>Joa'Kim Osthus</t>
  </si>
  <si>
    <t>(707) 324-9305</t>
  </si>
  <si>
    <t>6 Pinheiro Court Novato CA 94945 USA</t>
  </si>
  <si>
    <t>joakimosthus@hotmail.com</t>
  </si>
  <si>
    <t>Joanne Gilipsie</t>
  </si>
  <si>
    <t>(231) 218-0436</t>
  </si>
  <si>
    <t>9 Castle ROCK DRIVE Mill Valley Ca 94941 USA</t>
  </si>
  <si>
    <t>Joanne Gotelli</t>
  </si>
  <si>
    <t>(415) 302-8716</t>
  </si>
  <si>
    <t>86 Rose Street San Rafael CA 94901 USA</t>
  </si>
  <si>
    <t>Jojo_cat@comcast.net</t>
  </si>
  <si>
    <t>Joe Hamwey</t>
  </si>
  <si>
    <t>(831) 9179668</t>
  </si>
  <si>
    <t>310 Evergreen Drive Kentfield CA 94904 USA</t>
  </si>
  <si>
    <t>Joehamwey@gmail.com</t>
  </si>
  <si>
    <t>Johanna Beyer</t>
  </si>
  <si>
    <t>(415) 686-9592</t>
  </si>
  <si>
    <t>131 Harvard Avenue Mill Valley CA 94941 USA</t>
  </si>
  <si>
    <t>johannabeyer@gmail.com</t>
  </si>
  <si>
    <t>Johan Phillipine</t>
  </si>
  <si>
    <t>(650) 823-1663</t>
  </si>
  <si>
    <t>663 Cedarberry Lane San Rafael CAc 94903 USA</t>
  </si>
  <si>
    <t>johanphilippine@gmail.com</t>
  </si>
  <si>
    <t>John Agosta</t>
  </si>
  <si>
    <t>(415) 350-2889</t>
  </si>
  <si>
    <t>24 Madera Way Mill Valley CA 94941 USA</t>
  </si>
  <si>
    <t>johnagosta@comcast.net</t>
  </si>
  <si>
    <t>John and Sarah Waters</t>
  </si>
  <si>
    <t>(415) 238-8994</t>
  </si>
  <si>
    <t>441 Tamalpais Avenhe Mill Valley CA 94942 USA</t>
  </si>
  <si>
    <t>Jwwaters3@gmail.com</t>
  </si>
  <si>
    <t>Johnathan Charny</t>
  </si>
  <si>
    <t>(949) 300-2420</t>
  </si>
  <si>
    <t>94 Rollingwood Drive San Rafael CA 94901 USA</t>
  </si>
  <si>
    <t>jcharny@gmail.com</t>
  </si>
  <si>
    <t>Johnathan  Sassani</t>
  </si>
  <si>
    <t>(415) 3149574</t>
  </si>
  <si>
    <t>2 sandstone ct San rafael</t>
  </si>
  <si>
    <t>Sassanisf@gmail.com</t>
  </si>
  <si>
    <t>John Burns</t>
  </si>
  <si>
    <t>(415) 203-3675</t>
  </si>
  <si>
    <t>3618 Sacramento Street San Francisco CA  USA</t>
  </si>
  <si>
    <t>johnmburns48@yahoo.com</t>
  </si>
  <si>
    <t>John  Coffey</t>
  </si>
  <si>
    <t>(415) 2357399</t>
  </si>
  <si>
    <t>8 Magdalena Court Mill Valley</t>
  </si>
  <si>
    <t>jpc@buzzer9.com</t>
  </si>
  <si>
    <t>(510) 867-6284</t>
  </si>
  <si>
    <t>130 Digital Drive Novato</t>
  </si>
  <si>
    <t>john@razzolink.net</t>
  </si>
  <si>
    <t>John Luttig</t>
  </si>
  <si>
    <t>(847) 323-6707</t>
  </si>
  <si>
    <t>435 Marion Avenue Mill Valley CA 94941 USA</t>
  </si>
  <si>
    <t>johnluttig@gmail.com</t>
  </si>
  <si>
    <t>John Monnito</t>
  </si>
  <si>
    <t>5103774390</t>
  </si>
  <si>
    <t>32 Bonnie Banks Way San Rafael CA 94901 USA</t>
  </si>
  <si>
    <t>Jvmonitto@gmail.com</t>
  </si>
  <si>
    <t>John Schirm</t>
  </si>
  <si>
    <t>(440) 3212984</t>
  </si>
  <si>
    <t>75 Madrona Avenue Tiburon</t>
  </si>
  <si>
    <t>john.schirm@gmail.com</t>
  </si>
  <si>
    <t>John Torrey</t>
  </si>
  <si>
    <t>(415) 7205901</t>
  </si>
  <si>
    <t>155 Alta Avenue Lagunitas CA 94973 USA</t>
  </si>
  <si>
    <t>john.torrey@comcast.net</t>
  </si>
  <si>
    <t>John Walter</t>
  </si>
  <si>
    <t>(219) 776-1634</t>
  </si>
  <si>
    <t>1117 West California Avenue Mill Valley</t>
  </si>
  <si>
    <t>johnpatrickwalter@gmail.com</t>
  </si>
  <si>
    <t>John Warner</t>
  </si>
  <si>
    <t>(415) 5182909</t>
  </si>
  <si>
    <t>20 Corte lodato Greenbrae</t>
  </si>
  <si>
    <t>Jon (LL Harbor)</t>
  </si>
  <si>
    <t>110 Loch Lomond DriveDock J San Rafael CA 94901 USA</t>
  </si>
  <si>
    <t>jon@haveman.org</t>
  </si>
  <si>
    <t>Jose Herria</t>
  </si>
  <si>
    <t>(415) 6011449</t>
  </si>
  <si>
    <t>1139 Santolina dr Novato</t>
  </si>
  <si>
    <t>pepehere57@yahoo.com</t>
  </si>
  <si>
    <t>Josh Rosenberg</t>
  </si>
  <si>
    <t>+1 (415) 203-7076</t>
  </si>
  <si>
    <t>216 Cardinal Road Mill Valley CA 94941 USA</t>
  </si>
  <si>
    <t>Rosenbergj@usfca.edu</t>
  </si>
  <si>
    <t>Judy Shaper</t>
  </si>
  <si>
    <t>28 Issaqai Sausalito CA 94965 USA</t>
  </si>
  <si>
    <t>judy4loans@hotmail.com</t>
  </si>
  <si>
    <t>Julia A Mika</t>
  </si>
  <si>
    <t>(415) 505-2374</t>
  </si>
  <si>
    <t>142 Yolo Street Corte Madera CA 94925 USA</t>
  </si>
  <si>
    <t>juliaamika@gmail.com</t>
  </si>
  <si>
    <t>Julie Macmillan</t>
  </si>
  <si>
    <t>Po Box 2681 Sausalito CA 94966 USA</t>
  </si>
  <si>
    <t>Julie Pettijohn</t>
  </si>
  <si>
    <t>(415) 350-1765</t>
  </si>
  <si>
    <t>1073 Lea Dr. San Rafael CA 94903 USA</t>
  </si>
  <si>
    <t>Justin</t>
  </si>
  <si>
    <t>408-205-1318</t>
  </si>
  <si>
    <t>2101 Bridgeway Unit C Sausalito CA 94965 USA</t>
  </si>
  <si>
    <t>Karen Flynn</t>
  </si>
  <si>
    <t>(415) 250-7265</t>
  </si>
  <si>
    <t>114 Terrace Avenue Kentfield CA 94904 USA</t>
  </si>
  <si>
    <t>karen_flynn@yahoo.com</t>
  </si>
  <si>
    <t>Karen Morabito</t>
  </si>
  <si>
    <t>(949) 463-2968</t>
  </si>
  <si>
    <t>260 Monte Vista Ave. Mill Valley CA 94941 USA</t>
  </si>
  <si>
    <t>Karissa Fenwick</t>
  </si>
  <si>
    <t>(484) 888-5176</t>
  </si>
  <si>
    <t>139 Richardson drive Mill Valley Ca 94941 Usa</t>
  </si>
  <si>
    <t>kmfenwick@gmail.com</t>
  </si>
  <si>
    <t>Katherine Johnson</t>
  </si>
  <si>
    <t>(650) 2799510</t>
  </si>
  <si>
    <t>128 dominga ave Fairfax</t>
  </si>
  <si>
    <t>katherinejohnson@gmail.com</t>
  </si>
  <si>
    <t>Kathryn Hogarth</t>
  </si>
  <si>
    <t>(415) 827-0929</t>
  </si>
  <si>
    <t>535 Tamarack Drive San Rafael CA 94901 USA</t>
  </si>
  <si>
    <t>kathrynjhogarth@gmail.com</t>
  </si>
  <si>
    <t>Kathy Baker</t>
  </si>
  <si>
    <t>(415) 497-1500</t>
  </si>
  <si>
    <t>70 Florence Avenue San Anselmo CA 94960 USA</t>
  </si>
  <si>
    <t>kddbaker@gmail.com</t>
  </si>
  <si>
    <t>Katie Dedominicis</t>
  </si>
  <si>
    <t>(617) 9211588</t>
  </si>
  <si>
    <t>38 diamond head psge Corte Madera</t>
  </si>
  <si>
    <t>katiededominicis@gmail.com</t>
  </si>
  <si>
    <t>Kelly Armstrong</t>
  </si>
  <si>
    <t>55 Central Avenue Sausalito CA 94965 USA</t>
  </si>
  <si>
    <t>Kelly Jevis</t>
  </si>
  <si>
    <t>415-987-7962</t>
  </si>
  <si>
    <t>7 Cecilia Ct., Belvedere Tiburon, CA 94920</t>
  </si>
  <si>
    <t>Kellygivas@yahoo.com</t>
  </si>
  <si>
    <t>Kelly Lynch</t>
  </si>
  <si>
    <t>415-595-3186</t>
  </si>
  <si>
    <t>66 Grove Lane San Anselmo CA 94960</t>
  </si>
  <si>
    <t>Kelynch44@Gmail.com</t>
  </si>
  <si>
    <t>Kelly  Neupert</t>
  </si>
  <si>
    <t>(425) 922-2544</t>
  </si>
  <si>
    <t>147 Stewart dr Belvedere Tiburon</t>
  </si>
  <si>
    <t>kelly.j.neupert@gmail.com</t>
  </si>
  <si>
    <t>Kelly Prescutti</t>
  </si>
  <si>
    <t>(415) 4203791</t>
  </si>
  <si>
    <t>72 Holstein rd San Anselmo</t>
  </si>
  <si>
    <t>Kelsey Bechelli</t>
  </si>
  <si>
    <t>415-686-1895</t>
  </si>
  <si>
    <t>74 Buckelew street Sausalito CA 94965 Usa</t>
  </si>
  <si>
    <t>Kbechelli@gmail.com</t>
  </si>
  <si>
    <t>Kenny Lee</t>
  </si>
  <si>
    <t>(408) 6056379</t>
  </si>
  <si>
    <t>331 Sausalito blvd Sausalito</t>
  </si>
  <si>
    <t>Kkhlee@gmail.com</t>
  </si>
  <si>
    <t>Kevin Patterson / Ilona McCullough</t>
  </si>
  <si>
    <t>225 Locust StreetBoat “Tophat” Sauslito CA 94965 USA</t>
  </si>
  <si>
    <t>ilonamcc@msn.com</t>
  </si>
  <si>
    <t>Khashi Mohebali</t>
  </si>
  <si>
    <t>(415) 412-4921</t>
  </si>
  <si>
    <t>78 El Camino Drive Corte Madera CA 94925 USA</t>
  </si>
  <si>
    <t>kmohebali@gmail.com</t>
  </si>
  <si>
    <t>Kim Beverett</t>
  </si>
  <si>
    <t>(312) 513-3521</t>
  </si>
  <si>
    <t>11 Eden Lane Larkspur CA 94940 USA</t>
  </si>
  <si>
    <t>Kim Stiffler</t>
  </si>
  <si>
    <t>415-794-1323</t>
  </si>
  <si>
    <t>50 Plaza Dr., Mill Valley, CA 94941</t>
  </si>
  <si>
    <t>kim.stiffler@gmail.com</t>
  </si>
  <si>
    <t>Kiri Fischer</t>
  </si>
  <si>
    <t>510-207-1102</t>
  </si>
  <si>
    <t>150 Morning side San Anselmo CA 94960 Usa</t>
  </si>
  <si>
    <t>fisherkiri@gmail.com</t>
  </si>
  <si>
    <t>Kristina Collins</t>
  </si>
  <si>
    <t>(510) 209-4800</t>
  </si>
  <si>
    <t>58 Bret Harte Ln. San Rafael CA 94901 USA</t>
  </si>
  <si>
    <t>Kristinacollins.522@gmail.com</t>
  </si>
  <si>
    <t>Kristina Noel</t>
  </si>
  <si>
    <t>(415) 505-2022</t>
  </si>
  <si>
    <t>585 Elridge Road Novato CA 94945 USA</t>
  </si>
  <si>
    <t>krisnoel123@gmail.com</t>
  </si>
  <si>
    <t>Kristine Klu</t>
  </si>
  <si>
    <t>(415) 310-8946</t>
  </si>
  <si>
    <t>89 W Shore Rd. Belvedere Tiburon CA 94920 USA</t>
  </si>
  <si>
    <t>mdiaz7800@gmail.com</t>
  </si>
  <si>
    <t>Kurt Charles</t>
  </si>
  <si>
    <t>(614) 562-4725</t>
  </si>
  <si>
    <t>12 Geary Ave. Kentfield CA 94904 USA</t>
  </si>
  <si>
    <t>Lacey Williams</t>
  </si>
  <si>
    <t>(415) 769-0675</t>
  </si>
  <si>
    <t>634 Manzanita Avenue Corte madera CA 94925 USA</t>
  </si>
  <si>
    <t>LaceyLeeWilliams@gmail.com</t>
  </si>
  <si>
    <t>Lani Fraser</t>
  </si>
  <si>
    <t>(707) 536-6987</t>
  </si>
  <si>
    <t>330 Miller Avenue Mill Valley CA 94941 USA</t>
  </si>
  <si>
    <t>lanikfraser@gmail.com</t>
  </si>
  <si>
    <t>Lara Rajninger</t>
  </si>
  <si>
    <t>(415) 637-1414</t>
  </si>
  <si>
    <t>30 Millard Road Larkspur CA 94939 USA</t>
  </si>
  <si>
    <t>Lararajninger@gmail.com</t>
  </si>
  <si>
    <t>Lauraine Allen</t>
  </si>
  <si>
    <t>(914) 255-5687</t>
  </si>
  <si>
    <t>9 Bungalow Ave San Rafael CA 94901 USA</t>
  </si>
  <si>
    <t>laraineall@yahoo.com</t>
  </si>
  <si>
    <t>Lauren Brown</t>
  </si>
  <si>
    <t>4159908708</t>
  </si>
  <si>
    <t>210 Southern Heights Blvd. San Rafael CA 94901 USA</t>
  </si>
  <si>
    <t>Nehbrown@gmail.com</t>
  </si>
  <si>
    <t>Lauren Hollingsworth</t>
  </si>
  <si>
    <t>415-269-4886</t>
  </si>
  <si>
    <t>2 Villa Ct. Kentfield CA 94904 USA</t>
  </si>
  <si>
    <t>Leah Bershad</t>
  </si>
  <si>
    <t>(917) 3463910</t>
  </si>
  <si>
    <t>170 Bayview Drive Mill Valley</t>
  </si>
  <si>
    <t>leahbershad@gmail.com</t>
  </si>
  <si>
    <t>Leslie Kastner</t>
  </si>
  <si>
    <t>(646) 8086351</t>
  </si>
  <si>
    <t>24 hillside dr Fairfax</t>
  </si>
  <si>
    <t>lesliecohenkastner@gmail.com</t>
  </si>
  <si>
    <t>Lida Wong</t>
  </si>
  <si>
    <t>(415) 509-8926</t>
  </si>
  <si>
    <t>50 via La Cumbre Greenbrae CA 94904 USA</t>
  </si>
  <si>
    <t>movie4star@gmail.com</t>
  </si>
  <si>
    <t>Lida Wong:Richard  Findtner</t>
  </si>
  <si>
    <t>(541) 2558902</t>
  </si>
  <si>
    <t>73 vista Marin dr San rafael</t>
  </si>
  <si>
    <t>ricfin2002@yahoo.com</t>
  </si>
  <si>
    <t>Lilianne  Sommers</t>
  </si>
  <si>
    <t>(415) 4248580</t>
  </si>
  <si>
    <t>4810 paradise Dr Belvedere Tiburon</t>
  </si>
  <si>
    <t>L.sommer@ggsir.com</t>
  </si>
  <si>
    <t>Linda  Dramuk</t>
  </si>
  <si>
    <t>(917) 8243882</t>
  </si>
  <si>
    <t>8 cliff rd Tiburon</t>
  </si>
  <si>
    <t>Linda  Nisbet</t>
  </si>
  <si>
    <t>(707) 3390251</t>
  </si>
  <si>
    <t>444 scenic rd Fair fax</t>
  </si>
  <si>
    <t>neztone@gmail.com</t>
  </si>
  <si>
    <t>Linda Rames</t>
  </si>
  <si>
    <t>(415) 388-8492</t>
  </si>
  <si>
    <t>240 Morningsun Mill Valley CA 94941 USA</t>
  </si>
  <si>
    <t>ljrames@gmail.com</t>
  </si>
  <si>
    <t>Linda Stein</t>
  </si>
  <si>
    <t>(650) 8883804</t>
  </si>
  <si>
    <t>58 sunny oaks dr Santa Venetia</t>
  </si>
  <si>
    <t>linda@g-4.com</t>
  </si>
  <si>
    <t>Lindsay Boyce</t>
  </si>
  <si>
    <t>(415) 246-5909</t>
  </si>
  <si>
    <t>276 San Felipe Way Novato CA 94945 USA</t>
  </si>
  <si>
    <t>Lindsay Gehman</t>
  </si>
  <si>
    <t>+1 (310) 801-5386</t>
  </si>
  <si>
    <t>36 valley circle Mill valley CA 94941 USA</t>
  </si>
  <si>
    <t>lindsaymgehman@gmail.com</t>
  </si>
  <si>
    <t>Lisa Cimarelli</t>
  </si>
  <si>
    <t>172 Roundtree San Rafael CA 94903 USA</t>
  </si>
  <si>
    <t>Clisa012@comcast.net</t>
  </si>
  <si>
    <t>Lisa Cochran</t>
  </si>
  <si>
    <t>(650) 8670117</t>
  </si>
  <si>
    <t>16 west gate dr San rafael</t>
  </si>
  <si>
    <t>lisaartmommy@yahoo.com</t>
  </si>
  <si>
    <t>Lisa  Powers</t>
  </si>
  <si>
    <t>(310) 7179791</t>
  </si>
  <si>
    <t>40 Corte Amato Greenbrae, California</t>
  </si>
  <si>
    <t>paoliadam7@gmail.com</t>
  </si>
  <si>
    <t>Lorna Hagg</t>
  </si>
  <si>
    <t>415-272-6624</t>
  </si>
  <si>
    <t>150 Washington St., Novato, CA 94947</t>
  </si>
  <si>
    <t>Ludwing Demorizi</t>
  </si>
  <si>
    <t>(415) 608-1173</t>
  </si>
  <si>
    <t>6 Whittier Court Mill Valley CA 94941 USA</t>
  </si>
  <si>
    <t>Ludwing.demorizi@yahoo.com</t>
  </si>
  <si>
    <t>Lulu Lemon Corte Madera</t>
  </si>
  <si>
    <t>(415) 993-4312</t>
  </si>
  <si>
    <t>1620 Redwood Highway Corte Madera CA 94925 USA</t>
  </si>
  <si>
    <t>Mac Coffee</t>
  </si>
  <si>
    <t>(415) 9876143</t>
  </si>
  <si>
    <t>5044 paradise dr Tiburon CA 94920 USA</t>
  </si>
  <si>
    <t>anncoffey@comcast.net</t>
  </si>
  <si>
    <t>Manny Kopstein</t>
  </si>
  <si>
    <t>(415) 4088917</t>
  </si>
  <si>
    <t>3499 Paradise Drive Tiburon, CA 94920</t>
  </si>
  <si>
    <t>assetprotec@aol.com</t>
  </si>
  <si>
    <t>Marcello Fonio</t>
  </si>
  <si>
    <t>(415) 305-0833</t>
  </si>
  <si>
    <t>1600 Lincoln Avenue San Rafael CA 94901 USA</t>
  </si>
  <si>
    <t>marcellofonio@yahoo.com</t>
  </si>
  <si>
    <t>Marc Viendetti</t>
  </si>
  <si>
    <t>19 Muriel Place Fairfax CA 94930 Usa</t>
  </si>
  <si>
    <t>Marc@2910.org</t>
  </si>
  <si>
    <t>Margaret Alderman</t>
  </si>
  <si>
    <t>108 Harbor Drive Corte Madera CA 94925 USA</t>
  </si>
  <si>
    <t>Marin Optometric - Tina Chueung</t>
  </si>
  <si>
    <t>(415) 453-3812</t>
  </si>
  <si>
    <t>1001 Grand Avenue San Rafael CA 94901 USA</t>
  </si>
  <si>
    <t>staff@marinoptometric.com</t>
  </si>
  <si>
    <t>Marin Pest Control</t>
  </si>
  <si>
    <t>(530) 830-2569</t>
  </si>
  <si>
    <t>marinpestcontrol@gmail.com</t>
  </si>
  <si>
    <t>Mark Boyle</t>
  </si>
  <si>
    <t>Mark Brinkman</t>
  </si>
  <si>
    <t>(415) 342-7222</t>
  </si>
  <si>
    <t>130 Santa Maria Drive Novato CA 94947 USA</t>
  </si>
  <si>
    <t>brinkman-june@comcast.net</t>
  </si>
  <si>
    <t>Mark Gray</t>
  </si>
  <si>
    <t>(415) 7220100</t>
  </si>
  <si>
    <t>430 ridge road Tiburon</t>
  </si>
  <si>
    <t>garayllc@pacbell.net</t>
  </si>
  <si>
    <t>(415) 3582081</t>
  </si>
  <si>
    <t>312 south street Sausalito</t>
  </si>
  <si>
    <t>markmjennings@gmail.com</t>
  </si>
  <si>
    <t>Mark Lavine</t>
  </si>
  <si>
    <t>(646) 784-4383</t>
  </si>
  <si>
    <t>15 Morning Sun Avenue Mill Valley CA 94941 USA</t>
  </si>
  <si>
    <t>mark.lavine@gmail.com</t>
  </si>
  <si>
    <t>Mark Simmons</t>
  </si>
  <si>
    <t>(650) 224-2982</t>
  </si>
  <si>
    <t>20 Vasco Drive Mill Valley CA 94941 USA</t>
  </si>
  <si>
    <t>Mark.G.Simmons@gmail.com</t>
  </si>
  <si>
    <t>Mark Zhu</t>
  </si>
  <si>
    <t>203 Roundtree Way San Rafael CA 94903 USA</t>
  </si>
  <si>
    <t>markzhu518@gmail.com</t>
  </si>
  <si>
    <t>Mark Zhu:Melissa</t>
  </si>
  <si>
    <t>Marlo  -</t>
  </si>
  <si>
    <t>(415) 4194193</t>
  </si>
  <si>
    <t>20 Cecil Road San Geronimo</t>
  </si>
  <si>
    <t>Mary and Todd Pringle</t>
  </si>
  <si>
    <t>415-572-1710</t>
  </si>
  <si>
    <t>249 Perry St., Mill Valley, CA 94941</t>
  </si>
  <si>
    <t>toddpringle@gmail.com</t>
  </si>
  <si>
    <t>Mary Decuir</t>
  </si>
  <si>
    <t>(415) 233-3416</t>
  </si>
  <si>
    <t>67 Bay Vista Drive Mill Valley</t>
  </si>
  <si>
    <t>c3sharp@gmail.com</t>
  </si>
  <si>
    <t>Mary Faucette</t>
  </si>
  <si>
    <t>843-637-0741</t>
  </si>
  <si>
    <t>25 Dominican Dr. San Rafael CA 94901 USA</t>
  </si>
  <si>
    <t>drmaryfaucette@gmail.com</t>
  </si>
  <si>
    <t>Mary Huck</t>
  </si>
  <si>
    <t>4155159786</t>
  </si>
  <si>
    <t>15 Heuters Lane Mill Valley CA 94941 USA</t>
  </si>
  <si>
    <t>mhuckster@gmail.com</t>
  </si>
  <si>
    <t>Mary Sherman</t>
  </si>
  <si>
    <t>(415) 2150957</t>
  </si>
  <si>
    <t>7 Eton way Mill valley</t>
  </si>
  <si>
    <t>spiloga@yaHOO.com</t>
  </si>
  <si>
    <t>Matthew Duval</t>
  </si>
  <si>
    <t>200 Birch Avenue Larkspur CA 94939 USA</t>
  </si>
  <si>
    <t>matt@mattduval.com</t>
  </si>
  <si>
    <t>Matthew Eggers</t>
  </si>
  <si>
    <t>+1 (650) 996-2961</t>
  </si>
  <si>
    <t>115 William avenue Larkspur CA 94939 USA</t>
  </si>
  <si>
    <t>Matthewreggers@gmail.com</t>
  </si>
  <si>
    <t>Matthew Ryder-Smith</t>
  </si>
  <si>
    <t>(415) 430-5751</t>
  </si>
  <si>
    <t>11 San Rafael Ave. San Anselmo CA 94960 USA</t>
  </si>
  <si>
    <t>mattrydersmith@gmail.com</t>
  </si>
  <si>
    <t>Matthew Woebcke</t>
  </si>
  <si>
    <t>(415) 533-0206</t>
  </si>
  <si>
    <t>605 Baker Street San Francisco CA 94117 USA</t>
  </si>
  <si>
    <t>mattwoebcke@gmail.com</t>
  </si>
  <si>
    <t>Matt Myzak</t>
  </si>
  <si>
    <t>(415) 2380176</t>
  </si>
  <si>
    <t>7 Bellevue dr Tiburon</t>
  </si>
  <si>
    <t>matt@myzak.com</t>
  </si>
  <si>
    <t>Megan Bordes</t>
  </si>
  <si>
    <t>(504) 236-4143</t>
  </si>
  <si>
    <t>800 Las Colindas Rd. San Rafael CA 94903 USA</t>
  </si>
  <si>
    <t>mebordes@gmail.com</t>
  </si>
  <si>
    <t>Megan Morrow</t>
  </si>
  <si>
    <t>(415) 671-5025</t>
  </si>
  <si>
    <t>848 Sir Francis Drake Blvd Kentfield CA 94904 USA</t>
  </si>
  <si>
    <t>megmorrow2@gmail.com</t>
  </si>
  <si>
    <t>Megan Wright</t>
  </si>
  <si>
    <t>(510) 912-5311</t>
  </si>
  <si>
    <t>50 San Pablo Avenue San Rafael CA 94903 Usa</t>
  </si>
  <si>
    <t>m_wright89@yahoo.com</t>
  </si>
  <si>
    <t>Melanie Foltz</t>
  </si>
  <si>
    <t>(650) 704-9797</t>
  </si>
  <si>
    <t>76 montford Mill Valley</t>
  </si>
  <si>
    <t>mfarmer177@gmail.com</t>
  </si>
  <si>
    <t>Melanie Hamburger</t>
  </si>
  <si>
    <t>(415) 999-3197</t>
  </si>
  <si>
    <t>14451 Sir Francis Drake Blvd Inverness CA 949437 USA</t>
  </si>
  <si>
    <t>HamburgerKM@gmail.com</t>
  </si>
  <si>
    <t>Melanie Maier</t>
  </si>
  <si>
    <t>(415) 515-1816</t>
  </si>
  <si>
    <t>32 Yale Ave Larkspur CA 94939 USA</t>
  </si>
  <si>
    <t>redmel@me.com</t>
  </si>
  <si>
    <t>Melanie Waxman</t>
  </si>
  <si>
    <t>(561) 7891494</t>
  </si>
  <si>
    <t>3 Macannan court Tiburon</t>
  </si>
  <si>
    <t>Melanie.polin1@gmail.com</t>
  </si>
  <si>
    <t>Melissa Leviton</t>
  </si>
  <si>
    <t>(240) 515-1268</t>
  </si>
  <si>
    <t>7 Tartan Rd Mill Valley CA 94941 USA</t>
  </si>
  <si>
    <t>Teitelmelissa@gmail.com</t>
  </si>
  <si>
    <t>(470) 4400163</t>
  </si>
  <si>
    <t>163 Merrydale , Unit 12 San Rafael</t>
  </si>
  <si>
    <t>163merrydale@gmail.com</t>
  </si>
  <si>
    <t>Michael B</t>
  </si>
  <si>
    <t>(415) 2050171</t>
  </si>
  <si>
    <t>294 shoreline hwy Mill valley</t>
  </si>
  <si>
    <t>michaelbgrande@gmail.com</t>
  </si>
  <si>
    <t>Michael F Murphy</t>
  </si>
  <si>
    <t>(925)-878-5908</t>
  </si>
  <si>
    <t>18812 Sonoma Highways Sonoma CA 95476 USA</t>
  </si>
  <si>
    <t>mfmurphyparis@gmail.com</t>
  </si>
  <si>
    <t>Michael Jensen</t>
  </si>
  <si>
    <t>(650) 339-1926</t>
  </si>
  <si>
    <t>35 El Camino Drive Corte Madera CA 94925 USA</t>
  </si>
  <si>
    <t>Mjensen0811@gmail.com</t>
  </si>
  <si>
    <t>Michael Weber</t>
  </si>
  <si>
    <t>(415) 377-0827</t>
  </si>
  <si>
    <t>19 Santa Clara ct. San Rafael</t>
  </si>
  <si>
    <t>Mweber7@yahoo.com</t>
  </si>
  <si>
    <t>Michael Williams</t>
  </si>
  <si>
    <t>(415) 309-1779</t>
  </si>
  <si>
    <t>51 Martens San Rafael CA 94901 USA</t>
  </si>
  <si>
    <t>civilexec@gmail.com</t>
  </si>
  <si>
    <t>Michelle G</t>
  </si>
  <si>
    <t>(650) 2915521</t>
  </si>
  <si>
    <t>60 Corte Ramon Greenbra</t>
  </si>
  <si>
    <t>Michelle Gerber</t>
  </si>
  <si>
    <t>(650) 291-5521</t>
  </si>
  <si>
    <t>60 Corte Ramon Kentfield</t>
  </si>
  <si>
    <t>Mbildhauer@gmail.com</t>
  </si>
  <si>
    <t>Michelle Lubey</t>
  </si>
  <si>
    <t>(415) 798-1804</t>
  </si>
  <si>
    <t>815 Eucalyptus Ave. Novato CA 94947 USA</t>
  </si>
  <si>
    <t>mc14@comcast.net</t>
  </si>
  <si>
    <t>Michelle Purvey</t>
  </si>
  <si>
    <t>(415) 6404501</t>
  </si>
  <si>
    <t>160 pine st San anselmo</t>
  </si>
  <si>
    <t>mpurvey@gmail.com</t>
  </si>
  <si>
    <t>Michelle Schalich</t>
  </si>
  <si>
    <t>617-699-644</t>
  </si>
  <si>
    <t>46 Spindrift Passage Corte Madera CA 94925 USA</t>
  </si>
  <si>
    <t>mefaletra@gmail.com</t>
  </si>
  <si>
    <t>Mike Baurenfield</t>
  </si>
  <si>
    <t>(415) 300-6250</t>
  </si>
  <si>
    <t>58 Hickory Road Fairfax CA 94930 USA</t>
  </si>
  <si>
    <t>mbopa@comcast.net</t>
  </si>
  <si>
    <t>Mike Cohen</t>
  </si>
  <si>
    <t>40 Bretano Greenbrae CA  USA</t>
  </si>
  <si>
    <t>Mike_cohen@comcast.net</t>
  </si>
  <si>
    <t>Mike Pile</t>
  </si>
  <si>
    <t>(415) 2729655</t>
  </si>
  <si>
    <t>817 Ridgeview Mill Valley</t>
  </si>
  <si>
    <t>mikejpile@gmail.com</t>
  </si>
  <si>
    <t>Mike Williams</t>
  </si>
  <si>
    <t>51 Martens Blvd San Rafael CA 94901 USA</t>
  </si>
  <si>
    <t>civlexec@gmail.com</t>
  </si>
  <si>
    <t>Miles</t>
  </si>
  <si>
    <t>415-299-5690</t>
  </si>
  <si>
    <t>551 Montgomery Blvd., San Fransisco, CA 94127</t>
  </si>
  <si>
    <t>Min  Zhang</t>
  </si>
  <si>
    <t>(626) 6880168</t>
  </si>
  <si>
    <t>3 community rd Belvedere Tiburon</t>
  </si>
  <si>
    <t>Minzhang401@yahoo.com</t>
  </si>
  <si>
    <t>Molly Sipperley</t>
  </si>
  <si>
    <t>(516) 7616916</t>
  </si>
  <si>
    <t>97 Wellington Avenue Ross</t>
  </si>
  <si>
    <t>mgsipps@gmail.com</t>
  </si>
  <si>
    <t>Myriam</t>
  </si>
  <si>
    <t>Nathaniel Hamburg</t>
  </si>
  <si>
    <t>(831) 566-9870</t>
  </si>
  <si>
    <t>21 Hyannis Cove San Rafael CA 94901 USA</t>
  </si>
  <si>
    <t>Nathamby@gmail.com</t>
  </si>
  <si>
    <t>Neha Shah</t>
  </si>
  <si>
    <t>(650) 804-0171</t>
  </si>
  <si>
    <t>4 Heathcliff Dr. Tiburon CA 94920 USA</t>
  </si>
  <si>
    <t>hi.nehashah@gmail.com</t>
  </si>
  <si>
    <t>Neil Moran</t>
  </si>
  <si>
    <t>4152598824</t>
  </si>
  <si>
    <t>188 Brett Harte Road San Rafael CA 94903 Usa</t>
  </si>
  <si>
    <t>neiljmoran@me.com</t>
  </si>
  <si>
    <t>Nick Woldeselasie</t>
  </si>
  <si>
    <t>(628) 257-4458</t>
  </si>
  <si>
    <t>246 Catalina San Rafael CA 94901 USA</t>
  </si>
  <si>
    <t>nwoldeselasie@mcds.org</t>
  </si>
  <si>
    <t>Pamela Olivier</t>
  </si>
  <si>
    <t>(415) 717-1003</t>
  </si>
  <si>
    <t>232 Riviera Drive San Rafael CA 94901 USA</t>
  </si>
  <si>
    <t>Olivier100333@gmail.com</t>
  </si>
  <si>
    <t>Pat Johnson</t>
  </si>
  <si>
    <t>(415) 389-1700</t>
  </si>
  <si>
    <t>131 Harvard Avenue Mill valley Ca 94941 Usa</t>
  </si>
  <si>
    <t>Patmeierjohnson@gmail.com</t>
  </si>
  <si>
    <t>Patricia Mcshane</t>
  </si>
  <si>
    <t>(415) 3105439</t>
  </si>
  <si>
    <t>605 Spring Street Sausalito CA 94965 USA</t>
  </si>
  <si>
    <t>plynnmcshane@me.com</t>
  </si>
  <si>
    <t>Patrick Kiley</t>
  </si>
  <si>
    <t>‪(415) 407-3469</t>
  </si>
  <si>
    <t>15 Portola Avenue San Rafael CA 94903 USA</t>
  </si>
  <si>
    <t>Pkconstruction4@gmail.com</t>
  </si>
  <si>
    <t>Patrick Murray</t>
  </si>
  <si>
    <t>4155788349</t>
  </si>
  <si>
    <t>123 scenic Avenue San Anselmo CA 94960 Usa</t>
  </si>
  <si>
    <t>murrayfamily47@gmail.com</t>
  </si>
  <si>
    <t>Paul</t>
  </si>
  <si>
    <t>415-572-8391</t>
  </si>
  <si>
    <t>252 San Fransisco Blvd., San Anselmo, CA 94960</t>
  </si>
  <si>
    <t>Paula Hammons</t>
  </si>
  <si>
    <t>(415) 948-8451</t>
  </si>
  <si>
    <t>105 Dowitcher Way San Rafael CA 94901 USA</t>
  </si>
  <si>
    <t>paulahammons@yahoo.com</t>
  </si>
  <si>
    <t>Paul Jeschke</t>
  </si>
  <si>
    <t>(415) 388-2278</t>
  </si>
  <si>
    <t>77 Starbuck Dr. Muir Beach CA 94965 USA</t>
  </si>
  <si>
    <t>Paul Librodo</t>
  </si>
  <si>
    <t>(617) 435-9526</t>
  </si>
  <si>
    <t>156 Mariner Green Court Corte Madera CA 94925 USA</t>
  </si>
  <si>
    <t>librodo.p@gmail.com</t>
  </si>
  <si>
    <t>Paul mulligan</t>
  </si>
  <si>
    <t>Paul Nash</t>
  </si>
  <si>
    <t>(650) 521-3404</t>
  </si>
  <si>
    <t>200 Wilson Way Larkspur</t>
  </si>
  <si>
    <t>nashy44@gmail.com</t>
  </si>
  <si>
    <t>Payne Cantrill</t>
  </si>
  <si>
    <t>4159882625</t>
  </si>
  <si>
    <t>69 Point San Pedro Road San Rafael CA 94903 USA</t>
  </si>
  <si>
    <t>Paynecantrill@gmail.com</t>
  </si>
  <si>
    <t>Peak Projects Marina</t>
  </si>
  <si>
    <t>(415) 595-4458</t>
  </si>
  <si>
    <t>699 Marina Blvd San Francisco CA 94123 USA</t>
  </si>
  <si>
    <t>jbittner@peakprojects.com, emmarina@peakprojects.com</t>
  </si>
  <si>
    <t>Pete Gilmore</t>
  </si>
  <si>
    <t>(415) 3704591</t>
  </si>
  <si>
    <t>141 Sunnyside Avenue Mill Valley CA 94941 USA</t>
  </si>
  <si>
    <t>pgilmore88@gmail.com</t>
  </si>
  <si>
    <t>Peter Bales</t>
  </si>
  <si>
    <t>2 Tamalpais Avenue Mill Valley CA 94941 USA</t>
  </si>
  <si>
    <t>peterbales@gmail.com</t>
  </si>
  <si>
    <t>Peter Fabian</t>
  </si>
  <si>
    <t>4152617379</t>
  </si>
  <si>
    <t>217 Willow Avenue Corte Madera CA 94925 USA</t>
  </si>
  <si>
    <t>Peterjfabian@ymail.com, Peterjfabian@gmail.com</t>
  </si>
  <si>
    <t>Peter Scully</t>
  </si>
  <si>
    <t>(415) 8199983</t>
  </si>
  <si>
    <t>239 Round Hill Road Tiburon</t>
  </si>
  <si>
    <t>pvscully@gmail.com</t>
  </si>
  <si>
    <t>Phil Johnson</t>
  </si>
  <si>
    <t>415-910-0309</t>
  </si>
  <si>
    <t>1915 Mar West Street Tiburon CA 94920 USA</t>
  </si>
  <si>
    <t>Pjco2000@gmail.com</t>
  </si>
  <si>
    <t>Point Tiburon Lagoon COA</t>
  </si>
  <si>
    <t>6820 Pacific AvenueSuite 2A Stockton CA 95207 USA</t>
  </si>
  <si>
    <t>Rachel Shipp</t>
  </si>
  <si>
    <t>703-915-0333</t>
  </si>
  <si>
    <t>55 Park Avenue Mill Valley CA 94941 USA</t>
  </si>
  <si>
    <t>rachel.shipp@gmail.com</t>
  </si>
  <si>
    <t>Raymond Soudah</t>
  </si>
  <si>
    <t>(415) 3837100</t>
  </si>
  <si>
    <t>Fernwood Funeral Homes, 301 Tennessee Valley rd Mill Valley</t>
  </si>
  <si>
    <t>raymond@fernwood.com</t>
  </si>
  <si>
    <t>Rebecca Lewis</t>
  </si>
  <si>
    <t>(415) 906-2220</t>
  </si>
  <si>
    <t>70 Lomita Drive Mill Valley CA 94941 USA</t>
  </si>
  <si>
    <t>rebeccal@terramarin.org</t>
  </si>
  <si>
    <t>Rebecca Newton</t>
  </si>
  <si>
    <t>415-717-1169</t>
  </si>
  <si>
    <t>2072 Fifth Avenue San Rafael CA 94901 USA</t>
  </si>
  <si>
    <t>Beck_newton@yahoo.com</t>
  </si>
  <si>
    <t>Renee Benziger</t>
  </si>
  <si>
    <t>(503) 380-0938</t>
  </si>
  <si>
    <t>5 Cazadero Lane Tiburon</t>
  </si>
  <si>
    <t>rhbenziger@gmail.com</t>
  </si>
  <si>
    <t>Renee Lee</t>
  </si>
  <si>
    <t>415-302-8667</t>
  </si>
  <si>
    <t>155 Tomales Street Sauslito CA 94965 USA</t>
  </si>
  <si>
    <t>Rlee315415@gmail.com</t>
  </si>
  <si>
    <t>Rich And Neighbors</t>
  </si>
  <si>
    <t>(415) 6138525</t>
  </si>
  <si>
    <t>27 oakcrest dr San Rafael</t>
  </si>
  <si>
    <t>Richard Sabel</t>
  </si>
  <si>
    <t>+1 (208) 720-7268</t>
  </si>
  <si>
    <t>31 Balboa San Rafael CA 94901 Usa</t>
  </si>
  <si>
    <t>scooter.sabel@gmail.com</t>
  </si>
  <si>
    <t>Richard Sabel -</t>
  </si>
  <si>
    <t>(208) 7207268</t>
  </si>
  <si>
    <t>31 Balboa San Rafael</t>
  </si>
  <si>
    <t>Rich Beckman</t>
  </si>
  <si>
    <t>(415) 5777214</t>
  </si>
  <si>
    <t>393 Irwin st San rafael</t>
  </si>
  <si>
    <t>richardbeckman@comcast.net</t>
  </si>
  <si>
    <t>Rich Taber</t>
  </si>
  <si>
    <t>(415) 613-8525</t>
  </si>
  <si>
    <t>27 Oak Crest Drive San Rafael</t>
  </si>
  <si>
    <t>rich.taber@gmail.com</t>
  </si>
  <si>
    <t>Rick  Langlois</t>
  </si>
  <si>
    <t>(919) 4784728</t>
  </si>
  <si>
    <t>64 liberty dock Sausalito</t>
  </si>
  <si>
    <t>Rjlanglois@yahoo.ca</t>
  </si>
  <si>
    <t>Ridgeway Apartments</t>
  </si>
  <si>
    <t>(707) 394-1797</t>
  </si>
  <si>
    <t>141 Donahue Street Sausalito CA 94965 USA</t>
  </si>
  <si>
    <t>ridgewaymanager@antoncap.com</t>
  </si>
  <si>
    <t>Rob and Tom UNK</t>
  </si>
  <si>
    <t>(415) +1 (917) 447-3319</t>
  </si>
  <si>
    <t>35 Lawrence Drive Novato</t>
  </si>
  <si>
    <t>Rdj1266@gmail.com</t>
  </si>
  <si>
    <t>Robb Webb</t>
  </si>
  <si>
    <t>(415) 264-1584</t>
  </si>
  <si>
    <t>10 Shady Lane Mill Valley Ca 94941 USA</t>
  </si>
  <si>
    <t>Wrwebb@gmail.com</t>
  </si>
  <si>
    <t>Robert And Susan Reiser</t>
  </si>
  <si>
    <t>(415) 297-1016</t>
  </si>
  <si>
    <t>945 Butterfield Rd. San Anselmo CA 94960 USA</t>
  </si>
  <si>
    <t>robert.reiser@gmail.com</t>
  </si>
  <si>
    <t>Roberta Schafer</t>
  </si>
  <si>
    <t>(415) 272-4825</t>
  </si>
  <si>
    <t>466 Wellesley Drive Mill Valley Ca 94941 USA</t>
  </si>
  <si>
    <t>Robert Brown</t>
  </si>
  <si>
    <t>101 Sunrise Lane Novato CA 94945 USA</t>
  </si>
  <si>
    <t>Robert Veit</t>
  </si>
  <si>
    <t>415) 860-7773</t>
  </si>
  <si>
    <t>396 Durant Mill Valley Ca 94941 Usa</t>
  </si>
  <si>
    <t>Rohana and Jay Rice</t>
  </si>
  <si>
    <t>415-798-0669</t>
  </si>
  <si>
    <t>72 Holstrom Cir., Novato, CA 94947</t>
  </si>
  <si>
    <t>rosrice@comcast.net</t>
  </si>
  <si>
    <t>Romana Stanek</t>
  </si>
  <si>
    <t>(415) 419-4416</t>
  </si>
  <si>
    <t>21 Turnagain Rd. Kentfield CA 94904 USA</t>
  </si>
  <si>
    <t>Ronald Simon</t>
  </si>
  <si>
    <t>(415) 897-3004</t>
  </si>
  <si>
    <t>234 San Felipe Way Novato CA 94945 USA</t>
  </si>
  <si>
    <t>Ronms1@comcast.net</t>
  </si>
  <si>
    <t>Russell Anguiano</t>
  </si>
  <si>
    <t>707-615-6862</t>
  </si>
  <si>
    <t>100 Stony Point RoadSuite #180 Santa Rosa CA 95401 USA</t>
  </si>
  <si>
    <t>Russell@premierpsinc.com</t>
  </si>
  <si>
    <t>Ryan Cook</t>
  </si>
  <si>
    <t>559-392-1412</t>
  </si>
  <si>
    <t>442 Panoramic Hwy., Mill Valley, CA 94941</t>
  </si>
  <si>
    <t>Ryan Oppelt</t>
  </si>
  <si>
    <t>4152908624</t>
  </si>
  <si>
    <t>63 Briarwood San Rafael cA 94901 Usa</t>
  </si>
  <si>
    <t>Ryanoppelt@yahoo.com</t>
  </si>
  <si>
    <t>Sally Morcha!dani</t>
  </si>
  <si>
    <t>415-453-5337</t>
  </si>
  <si>
    <t>21 Fawn Court San Anselmo CA 94960 USA</t>
  </si>
  <si>
    <t>Indrumir@gmail.com</t>
  </si>
  <si>
    <t>Sally Su</t>
  </si>
  <si>
    <t>(248) 2209906</t>
  </si>
  <si>
    <t>3333 Paradise Drive Tiburon CA 94920 USA</t>
  </si>
  <si>
    <t>salilac.su@gmail.com</t>
  </si>
  <si>
    <t>Salon Centric</t>
  </si>
  <si>
    <t>(929) 264-7907</t>
  </si>
  <si>
    <t>781 Anderson Drive San Rafael CA 94901 USA</t>
  </si>
  <si>
    <t>jacob.s@nationalfacilitiesdirect.com</t>
  </si>
  <si>
    <t>Sample Customer</t>
  </si>
  <si>
    <t>Sarah Kaplan</t>
  </si>
  <si>
    <t>(415) 509-5840</t>
  </si>
  <si>
    <t>26 Claire Way Tiburon CA 94920 USA</t>
  </si>
  <si>
    <t>Juniorsco@gmail.com</t>
  </si>
  <si>
    <t>Sarah Loomis</t>
  </si>
  <si>
    <t>(415) 722-4790</t>
  </si>
  <si>
    <t>218 Sea  Drift road Stinson Beach CA 94970 USA</t>
  </si>
  <si>
    <t>sarah@kerrest.com, fsckbills@gmail.com</t>
  </si>
  <si>
    <t>Satoko Furuta</t>
  </si>
  <si>
    <t>(415) 306-0042</t>
  </si>
  <si>
    <t>209 Jamaica Street Tiburon CA 94920 USA</t>
  </si>
  <si>
    <t>Scott Carter</t>
  </si>
  <si>
    <t>(310) 9020827</t>
  </si>
  <si>
    <t>88 buena vista ave Mill valley</t>
  </si>
  <si>
    <t>smichealcarter@gmail.com</t>
  </si>
  <si>
    <t>Scott Zhu</t>
  </si>
  <si>
    <t>(203) 8006830</t>
  </si>
  <si>
    <t>10 acela Tiburon</t>
  </si>
  <si>
    <t>stephanie.mae@me.com</t>
  </si>
  <si>
    <t>Scout Valentine</t>
  </si>
  <si>
    <t>(916) 601-1834</t>
  </si>
  <si>
    <t>9 Charlotte Way Muir Beach CA 94965 USA</t>
  </si>
  <si>
    <t>staywild@att.net</t>
  </si>
  <si>
    <t>Sebastian  Gaitani</t>
  </si>
  <si>
    <t>(415) 2696946</t>
  </si>
  <si>
    <t>58 Brentwood Drive San Rafael CA 94901 USA</t>
  </si>
  <si>
    <t>setset</t>
  </si>
  <si>
    <t>Shane Tien</t>
  </si>
  <si>
    <t>(650) 421-5227</t>
  </si>
  <si>
    <t>87 Paseo Way Greenbrae CA 94904 USA</t>
  </si>
  <si>
    <t>shane.tien@gmail.com</t>
  </si>
  <si>
    <t>Shannon Bond</t>
  </si>
  <si>
    <t>(415) 3074187</t>
  </si>
  <si>
    <t>310 Donahue st Sausalito</t>
  </si>
  <si>
    <t>efgoldman@gmail.com</t>
  </si>
  <si>
    <t>Sharmeen Ahmed</t>
  </si>
  <si>
    <t>(415) 299-9987</t>
  </si>
  <si>
    <t>39 Cove Road Tiburon</t>
  </si>
  <si>
    <t>sak821@gmail.com</t>
  </si>
  <si>
    <t>Shawn  Dej</t>
  </si>
  <si>
    <t>(415) 312-5074</t>
  </si>
  <si>
    <t>820 Spring Avenue Mill Valley CA 94941 USA</t>
  </si>
  <si>
    <t>shawndej@gmail.com</t>
  </si>
  <si>
    <t>Shawn Rosenberger</t>
  </si>
  <si>
    <t>(415) 250-9970</t>
  </si>
  <si>
    <t>54 Sequoia Road Fairfax CA 94930 USA</t>
  </si>
  <si>
    <t>shawn@rosenbergerdesign.com</t>
  </si>
  <si>
    <t>Sheila Chinichian</t>
  </si>
  <si>
    <t>(714) 9323997</t>
  </si>
  <si>
    <t>280 headlands ct Sausalito</t>
  </si>
  <si>
    <t>chinichian.sheila@gmail.com</t>
  </si>
  <si>
    <t>Shelley  Black</t>
  </si>
  <si>
    <t>(408) 3484785</t>
  </si>
  <si>
    <t>10 Dutch ln San anselmo</t>
  </si>
  <si>
    <t>shelleyjblack@gmail.com</t>
  </si>
  <si>
    <t>Snns Hsb</t>
  </si>
  <si>
    <t>(415) 4545454</t>
  </si>
  <si>
    <t>2727 hd Nddnd</t>
  </si>
  <si>
    <t>a@g.co</t>
  </si>
  <si>
    <t>Sophia Colamarino</t>
  </si>
  <si>
    <t>(415) 829-3038</t>
  </si>
  <si>
    <t>2924 Steiner San Francisco</t>
  </si>
  <si>
    <t>sophia.colamarino@gmail.com</t>
  </si>
  <si>
    <t>Spencer De  Mars</t>
  </si>
  <si>
    <t>(703) 963-3203</t>
  </si>
  <si>
    <t>147 Lovell ave Mill valley</t>
  </si>
  <si>
    <t>Spencer Reiser</t>
  </si>
  <si>
    <t>(415) 875-0720</t>
  </si>
  <si>
    <t>10 Professional Center ParkwayUnit 5 San Rafael CA 94903 USA</t>
  </si>
  <si>
    <t>Sridharan McPhail</t>
  </si>
  <si>
    <t>30A Edison Avenue Corte Madera CA 94925 USA</t>
  </si>
  <si>
    <t>McPhail.sridharan@gmail.com</t>
  </si>
  <si>
    <t>Stephanie</t>
  </si>
  <si>
    <t>(650) 8234415</t>
  </si>
  <si>
    <t>408 Wendy way Mill valley</t>
  </si>
  <si>
    <t>salagod@gmail.com</t>
  </si>
  <si>
    <t>Stephanie And Lawrence Lau</t>
  </si>
  <si>
    <t>(415) 595-9668</t>
  </si>
  <si>
    <t>31 Reed Blvd.Apartment 11D Mill Valley CA 94941 USA</t>
  </si>
  <si>
    <t>stephanieflau@gmail.com</t>
  </si>
  <si>
    <t>Stephen Bower</t>
  </si>
  <si>
    <t>(415) 5356331</t>
  </si>
  <si>
    <t>45 lagoon vista rd Tiburon</t>
  </si>
  <si>
    <t>Stephen.Bower13@gmail.com</t>
  </si>
  <si>
    <t>Steve Bettis</t>
  </si>
  <si>
    <t>(415) 497-2420</t>
  </si>
  <si>
    <t>33 Mahongony Drive San Rafael CA 94903 USA</t>
  </si>
  <si>
    <t>Steve Chen</t>
  </si>
  <si>
    <t>(408) 6135762</t>
  </si>
  <si>
    <t>16 st .Jude road Mill valley</t>
  </si>
  <si>
    <t>thepsabode@gmail.com</t>
  </si>
  <si>
    <t>Steve Cole</t>
  </si>
  <si>
    <t>(415) 747-7632</t>
  </si>
  <si>
    <t>75 Buena Vista Novato CA 94947 USA</t>
  </si>
  <si>
    <t>sjcole80@comcast.net</t>
  </si>
  <si>
    <t>Steve Compagno</t>
  </si>
  <si>
    <t>+1 (415) 609-8752</t>
  </si>
  <si>
    <t>8 Marina Court Drive San Rafael CA 94901 USA</t>
  </si>
  <si>
    <t>Acompagno00@gmail.com</t>
  </si>
  <si>
    <t>Steve Eagleton</t>
  </si>
  <si>
    <t>(415) 720-7222</t>
  </si>
  <si>
    <t>31 Carolina Ave. San Anselmo CA 94960 USA</t>
  </si>
  <si>
    <t>seagleton@comcast.net</t>
  </si>
  <si>
    <t>Steve Marshall</t>
  </si>
  <si>
    <t>(219) 741-6282</t>
  </si>
  <si>
    <t>64 Clayton Street San Rafael CA 94901 USA</t>
  </si>
  <si>
    <t>stjmarsh@gmail.com</t>
  </si>
  <si>
    <t>Steve Wallace</t>
  </si>
  <si>
    <t>+1 (415) 233-0066</t>
  </si>
  <si>
    <t>100 Phillips Drive Sausalito CA 94965 USA</t>
  </si>
  <si>
    <t>loufort@marincityclinic.org</t>
  </si>
  <si>
    <t>Sundial Broadcasting</t>
  </si>
  <si>
    <t>(415) 8167423</t>
  </si>
  <si>
    <t>P.O. Box 297 Sausalito CA 94966 USA</t>
  </si>
  <si>
    <t>Ericks@esteinberg.com</t>
  </si>
  <si>
    <t>Susan Mckeag</t>
  </si>
  <si>
    <t>(415) 2507469</t>
  </si>
  <si>
    <t>47 creek rd Fairfax</t>
  </si>
  <si>
    <t>Susan@green-ideals.com</t>
  </si>
  <si>
    <t>Susan Reanheart</t>
  </si>
  <si>
    <t>(415) 601-6855</t>
  </si>
  <si>
    <t>37 upper road Ross CA 94957 USA</t>
  </si>
  <si>
    <t>susan@thereinharts.com</t>
  </si>
  <si>
    <t>Susan Reed</t>
  </si>
  <si>
    <t>+1 415-717-7688</t>
  </si>
  <si>
    <t>11 Fawn Court San Anselmo CA 94960 USA</t>
  </si>
  <si>
    <t>Susan@Cybereeds.com</t>
  </si>
  <si>
    <t>Suzanne Woods</t>
  </si>
  <si>
    <t>6445 SFD Forest Knolls</t>
  </si>
  <si>
    <t>swoods@tamiscal.net</t>
  </si>
  <si>
    <t>Sylvie Devin</t>
  </si>
  <si>
    <t>(415) 244-3367</t>
  </si>
  <si>
    <t>Tamara Greenleaf</t>
  </si>
  <si>
    <t>(510) 786-7552</t>
  </si>
  <si>
    <t>1287 Parkwood Drive Novato, CA 94947</t>
  </si>
  <si>
    <t>tamaragreenleaf@gmail.com</t>
  </si>
  <si>
    <t>Tamara Willat</t>
  </si>
  <si>
    <t>(415) 2721753</t>
  </si>
  <si>
    <t>314 Via Recodo Mill valley CA 94941 USA</t>
  </si>
  <si>
    <t>Tamarawillat@sbcglobal.net</t>
  </si>
  <si>
    <t>Tara Boyer</t>
  </si>
  <si>
    <t>(530) 635-1392</t>
  </si>
  <si>
    <t>37 Elizabeth Way San Rafael CA 93901 USA</t>
  </si>
  <si>
    <t>Tats Hshshs</t>
  </si>
  <si>
    <t>hsbs@b.con</t>
  </si>
  <si>
    <t>Ted Captainian</t>
  </si>
  <si>
    <t>(415) 225-8230</t>
  </si>
  <si>
    <t>1350 Idylberry Rd San Rafael CA 94903 USA</t>
  </si>
  <si>
    <t>tcaptainian@gmail.com</t>
  </si>
  <si>
    <t>Tenant</t>
  </si>
  <si>
    <t>Terry and Francine Kessler</t>
  </si>
  <si>
    <t>(415) 246-4645</t>
  </si>
  <si>
    <t>24 Old Landing Road Tiburon CA 94920 USA</t>
  </si>
  <si>
    <t>Twkessler@yahoo.com</t>
  </si>
  <si>
    <t>Testing</t>
  </si>
  <si>
    <t>10 PROFESSIONAL CENTER PKWY San Rafael  94903</t>
  </si>
  <si>
    <t>test set</t>
  </si>
  <si>
    <t>Test Ttst</t>
  </si>
  <si>
    <t>textbox_sample1 textbox_sample2</t>
  </si>
  <si>
    <t>(312) 312</t>
  </si>
  <si>
    <t>111 Pine Street San Francisco</t>
  </si>
  <si>
    <t>Tim Biel</t>
  </si>
  <si>
    <t>(415) 845-5940</t>
  </si>
  <si>
    <t>11 Gable Ct #2580 San Rafael CA 94903 USA</t>
  </si>
  <si>
    <t>Tim Cogliandro</t>
  </si>
  <si>
    <t>(415) 254-8561</t>
  </si>
  <si>
    <t>23 rollingwood drive San Rafael CA 94901 USA</t>
  </si>
  <si>
    <t>tcogliandro@yahoo.com</t>
  </si>
  <si>
    <t>Tim Irish</t>
  </si>
  <si>
    <t>415-306-6714</t>
  </si>
  <si>
    <t>26 Rubicon Ct San Rafael CA 94903 USA</t>
  </si>
  <si>
    <t>Tim Keane</t>
  </si>
  <si>
    <t>(415) 7866153</t>
  </si>
  <si>
    <t>1906 los galininas ave San rafael</t>
  </si>
  <si>
    <t>tfkeane@gmail.com</t>
  </si>
  <si>
    <t>Tim Luu</t>
  </si>
  <si>
    <t>(415) 608-1461</t>
  </si>
  <si>
    <t>10 Ney Street San Francisco CA 94112 USA</t>
  </si>
  <si>
    <t>timluuu@yahoo.com</t>
  </si>
  <si>
    <t>Tim Wingert</t>
  </si>
  <si>
    <t>(925) 3608942</t>
  </si>
  <si>
    <t>836 Wilmac ave Novato</t>
  </si>
  <si>
    <t>timawingert@gmail.com</t>
  </si>
  <si>
    <t>Tom Fair and Monique Bricka</t>
  </si>
  <si>
    <t>(310) 270-5475</t>
  </si>
  <si>
    <t>110 Point San Pedro Rd. San Rafael CA 94901 USA</t>
  </si>
  <si>
    <t>moniquebricka@gmail.com</t>
  </si>
  <si>
    <t>Tony Falsetto</t>
  </si>
  <si>
    <t>734-658-4746</t>
  </si>
  <si>
    <t>15 Sunny Oaks Dr., San Rafael, CA 94903</t>
  </si>
  <si>
    <t>tony.falsette@gmail.com</t>
  </si>
  <si>
    <t>Trish Ottens</t>
  </si>
  <si>
    <t>(415) 2259999</t>
  </si>
  <si>
    <t>118 meadowcroft dr San anselmo</t>
  </si>
  <si>
    <t>trishottens@gmail.com</t>
  </si>
  <si>
    <t>Valerie Taylor</t>
  </si>
  <si>
    <t>(415) 827-0800</t>
  </si>
  <si>
    <t>110 Garden Ave. San Rafael CA 94903 USA</t>
  </si>
  <si>
    <t>V-taylor@pacbell.net</t>
  </si>
  <si>
    <t>Vanessa Arent</t>
  </si>
  <si>
    <t>(510) 593-9996</t>
  </si>
  <si>
    <t>314 Tennessee valley road Mill Valley CA 94941 USA</t>
  </si>
  <si>
    <t>v.arent3@gmail.com</t>
  </si>
  <si>
    <t>Vickie Day</t>
  </si>
  <si>
    <t>(415) 320-5523</t>
  </si>
  <si>
    <t>2663 Heatherstone Drive San Rafael Ca 94903 Usa</t>
  </si>
  <si>
    <t>vickieday@comcast.net</t>
  </si>
  <si>
    <t>Victoria Dominguez</t>
  </si>
  <si>
    <t>(415) 609-1017</t>
  </si>
  <si>
    <t>8 Lupine Court San Rafael CA 94901 USA</t>
  </si>
  <si>
    <t>vmdoming@gmail.com</t>
  </si>
  <si>
    <t>Vivek And Sejal</t>
  </si>
  <si>
    <t>832-443-8722</t>
  </si>
  <si>
    <t>40 Reed Ranch Road Tiburon CA 94920 USA</t>
  </si>
  <si>
    <t>kevivek@gmail.com</t>
  </si>
  <si>
    <t>William Moody (failed Inspection)</t>
  </si>
  <si>
    <t>(415) 5555555</t>
  </si>
  <si>
    <t>120 mcallister Kentfield</t>
  </si>
  <si>
    <t>Wyatt Hyman</t>
  </si>
  <si>
    <t>(415) 250-5167</t>
  </si>
  <si>
    <t>85 Tamalpais Avenue Mill Valley CA 94914 USA</t>
  </si>
  <si>
    <t>wyatthayman@gmail.com</t>
  </si>
  <si>
    <t>Xiao Xiao Tan</t>
  </si>
  <si>
    <t>303 Belvedere Tiburon CA 94920 USA</t>
  </si>
  <si>
    <t>Xiaosquared36@gmail.com</t>
  </si>
  <si>
    <t>Yasmin Mogul</t>
  </si>
  <si>
    <t>(415) 448-5959</t>
  </si>
  <si>
    <t>2211 Juniperberry Road San Rafael CA 94903 USA</t>
  </si>
  <si>
    <t>yasminmogul@gmail.com</t>
  </si>
  <si>
    <t>Zip Rent</t>
  </si>
  <si>
    <t>415-843-5964</t>
  </si>
  <si>
    <t>8 Balra drive Novato</t>
  </si>
  <si>
    <t>repairs@ziprent.com</t>
  </si>
  <si>
    <t>Zorik Hakoupian</t>
  </si>
  <si>
    <t>818-859-0606</t>
  </si>
  <si>
    <t>2640 Center Road Novato CA  USA</t>
  </si>
  <si>
    <t>Zorjoyhakoup@gmail.com</t>
  </si>
  <si>
    <t>Accrual Basis Monday, June 30, 2025 11:55 AM GMTZ</t>
  </si>
  <si>
    <t>Recipient</t>
  </si>
  <si>
    <t>StreetName</t>
  </si>
  <si>
    <t>StreetNamePostType</t>
  </si>
  <si>
    <t>PlaceName</t>
  </si>
  <si>
    <t>StateName</t>
  </si>
  <si>
    <t>CountryName</t>
  </si>
  <si>
    <t>LandmarkName</t>
  </si>
  <si>
    <t>OccupancyType</t>
  </si>
  <si>
    <t>OccupancyIdentifier</t>
  </si>
  <si>
    <t>SubaddressType</t>
  </si>
  <si>
    <t>SubaddressIdentifier</t>
  </si>
  <si>
    <t>BuildingName</t>
  </si>
  <si>
    <t>IntersectionSeparator</t>
  </si>
  <si>
    <t>SecondStreetName</t>
  </si>
  <si>
    <t>Adam</t>
  </si>
  <si>
    <t>Fry</t>
  </si>
  <si>
    <t>Adam Gyi</t>
  </si>
  <si>
    <t>Alan</t>
  </si>
  <si>
    <t>Go</t>
  </si>
  <si>
    <t>Angela Quartiroli</t>
  </si>
  <si>
    <t>Ariel</t>
  </si>
  <si>
    <t>Ford</t>
  </si>
  <si>
    <t>Bill Lewis</t>
  </si>
  <si>
    <t>Bonnie</t>
  </si>
  <si>
    <t>Lu</t>
  </si>
  <si>
    <t>Camille Thomas Hildebrand</t>
  </si>
  <si>
    <t>Chris Mancebo</t>
  </si>
  <si>
    <t>Christin Rashke</t>
  </si>
  <si>
    <t>Collin Martin (Gannon Construction)</t>
  </si>
  <si>
    <t>David Silberman</t>
  </si>
  <si>
    <t>Derak</t>
  </si>
  <si>
    <t>B</t>
  </si>
  <si>
    <t>Enyo Senyo (MCE)</t>
  </si>
  <si>
    <t>Goodie (Scorpion Spray</t>
  </si>
  <si>
    <t>Hunter Maclean</t>
  </si>
  <si>
    <t>Ian Doyle</t>
  </si>
  <si>
    <t>Iris Steven</t>
  </si>
  <si>
    <t>Jennifer Collins</t>
  </si>
  <si>
    <t>Jen</t>
  </si>
  <si>
    <t>W</t>
  </si>
  <si>
    <t>Johnathan Sassani</t>
  </si>
  <si>
    <t>John Coffey</t>
  </si>
  <si>
    <t>Kelly Neupert</t>
  </si>
  <si>
    <t>Kevin Patterson Ilona McCullough</t>
  </si>
  <si>
    <t>Lida Wong:Richard Findtner</t>
  </si>
  <si>
    <t>Lilianne Sommers</t>
  </si>
  <si>
    <t>Linda Dramuk</t>
  </si>
  <si>
    <t>Linda Nisbet</t>
  </si>
  <si>
    <t>Lisa Powers</t>
  </si>
  <si>
    <t>Marin Optometric Tina Chueung</t>
  </si>
  <si>
    <t>Marlo</t>
  </si>
  <si>
    <t>Merrydale</t>
  </si>
  <si>
    <t>Meadows</t>
  </si>
  <si>
    <t>Min Zhang</t>
  </si>
  <si>
    <t>Rich</t>
  </si>
  <si>
    <t>And</t>
  </si>
  <si>
    <t>Neighbors</t>
  </si>
  <si>
    <t>Rick Langlois</t>
  </si>
  <si>
    <t>Sally</t>
  </si>
  <si>
    <t>Su</t>
  </si>
  <si>
    <t>Sebastian Gaitani</t>
  </si>
  <si>
    <t>Shawn Dej</t>
  </si>
  <si>
    <t>Shelley Black</t>
  </si>
  <si>
    <t>Spencer De Mars</t>
  </si>
  <si>
    <t>First Name</t>
  </si>
  <si>
    <t>Last Name</t>
  </si>
  <si>
    <t>Street Address</t>
  </si>
  <si>
    <t>City</t>
  </si>
  <si>
    <t>ZIP Code</t>
  </si>
  <si>
    <t>State</t>
  </si>
  <si>
    <t>Country</t>
  </si>
  <si>
    <t>Aaron</t>
  </si>
  <si>
    <t>Kornetzke</t>
  </si>
  <si>
    <t>(608)669-3556</t>
  </si>
  <si>
    <t xml:space="preserve">65 Alder Court </t>
  </si>
  <si>
    <t>San Anselmo</t>
  </si>
  <si>
    <t>CA</t>
  </si>
  <si>
    <t>USA</t>
  </si>
  <si>
    <t>Weiss</t>
  </si>
  <si>
    <t xml:space="preserve">475 W Sylvestris Drive </t>
  </si>
  <si>
    <t>Geronimo</t>
  </si>
  <si>
    <t>Adam Fry</t>
  </si>
  <si>
    <t>(917)535-9954</t>
  </si>
  <si>
    <t xml:space="preserve">330  Corte Madera Avenue </t>
  </si>
  <si>
    <t>Corte Madera</t>
  </si>
  <si>
    <t>Gyi</t>
  </si>
  <si>
    <t>(510)363-7049</t>
  </si>
  <si>
    <t xml:space="preserve">59 Windstone Drive </t>
  </si>
  <si>
    <t>San San Rafael</t>
  </si>
  <si>
    <t>Laskowitz</t>
  </si>
  <si>
    <t>(516)729-4606</t>
  </si>
  <si>
    <t>544 Stone Drive</t>
  </si>
  <si>
    <t>Novato</t>
  </si>
  <si>
    <t>Adriana</t>
  </si>
  <si>
    <t>Chaves</t>
  </si>
  <si>
    <t>(401)339-9256</t>
  </si>
  <si>
    <t xml:space="preserve">25 Blue Rock Ct. </t>
  </si>
  <si>
    <t>Aga</t>
  </si>
  <si>
    <t>Wick</t>
  </si>
  <si>
    <t xml:space="preserve">111 East Strawberry Drive </t>
  </si>
  <si>
    <t>Strawberry</t>
  </si>
  <si>
    <t>Cohan</t>
  </si>
  <si>
    <t>215 Richardson St.</t>
  </si>
  <si>
    <t>Sausalito</t>
  </si>
  <si>
    <t>(415)827-7788</t>
  </si>
  <si>
    <t xml:space="preserve">127 peacock drive </t>
  </si>
  <si>
    <t>San Rafael</t>
  </si>
  <si>
    <t>Alexander</t>
  </si>
  <si>
    <t>Seidel</t>
  </si>
  <si>
    <t>(415)205-5750</t>
  </si>
  <si>
    <t xml:space="preserve">14 lagoon rd </t>
  </si>
  <si>
    <t>Tiburon</t>
  </si>
  <si>
    <t>Alex</t>
  </si>
  <si>
    <t>Cloyd</t>
  </si>
  <si>
    <t>(605)359-7533</t>
  </si>
  <si>
    <t xml:space="preserve">31 Harbor Drive </t>
  </si>
  <si>
    <t>Alissa</t>
  </si>
  <si>
    <t>Harris</t>
  </si>
  <si>
    <t>(970)576-6902</t>
  </si>
  <si>
    <t xml:space="preserve">985 n vernal ave  </t>
  </si>
  <si>
    <t>Mill Valley</t>
  </si>
  <si>
    <t>Allan</t>
  </si>
  <si>
    <t>Conway</t>
  </si>
  <si>
    <t>(917)952-7075</t>
  </si>
  <si>
    <t xml:space="preserve">80 Reed Ranch Road </t>
  </si>
  <si>
    <t>Solway</t>
  </si>
  <si>
    <t>(510)908-0280</t>
  </si>
  <si>
    <t xml:space="preserve">200 Milleer Ave. </t>
  </si>
  <si>
    <t>Allison</t>
  </si>
  <si>
    <t>Stuart</t>
  </si>
  <si>
    <t>(415)828-8835</t>
  </si>
  <si>
    <t xml:space="preserve">13 Eton Way </t>
  </si>
  <si>
    <t>Alvin</t>
  </si>
  <si>
    <t>Sale</t>
  </si>
  <si>
    <t>80 Spring Avenue</t>
  </si>
  <si>
    <t>Lagunitas</t>
  </si>
  <si>
    <t>Ameerah</t>
  </si>
  <si>
    <t>Calshaker</t>
  </si>
  <si>
    <t>(408)613-5949</t>
  </si>
  <si>
    <t xml:space="preserve">5 Cecilia ct </t>
  </si>
  <si>
    <t>(917)635-4198</t>
  </si>
  <si>
    <t xml:space="preserve">111 east strawberry   </t>
  </si>
  <si>
    <t>Amy</t>
  </si>
  <si>
    <t>Dugdale</t>
  </si>
  <si>
    <t>(626)390-4165</t>
  </si>
  <si>
    <t xml:space="preserve">5 Windward Dr. </t>
  </si>
  <si>
    <t>Lewis</t>
  </si>
  <si>
    <t>(415)690-9527</t>
  </si>
  <si>
    <t>40 Madrona Avenue</t>
  </si>
  <si>
    <t>Ross</t>
  </si>
  <si>
    <t>Perl</t>
  </si>
  <si>
    <t>(510)289-4817</t>
  </si>
  <si>
    <t>22 Chevy Chase Ct.</t>
  </si>
  <si>
    <t>Larkspur</t>
  </si>
  <si>
    <t>Andrea</t>
  </si>
  <si>
    <t>Hanson</t>
  </si>
  <si>
    <t>(415)847-0557</t>
  </si>
  <si>
    <t>614 Locust Drive</t>
  </si>
  <si>
    <t>Madden</t>
  </si>
  <si>
    <t>Andres</t>
  </si>
  <si>
    <t>Botas</t>
  </si>
  <si>
    <t>(415)302-3902</t>
  </si>
  <si>
    <t xml:space="preserve">44 e Blithedale avenue  </t>
  </si>
  <si>
    <t>Andrew</t>
  </si>
  <si>
    <t>Getz</t>
  </si>
  <si>
    <t>(415)521-8752</t>
  </si>
  <si>
    <t>38 Buckeye Cir.</t>
  </si>
  <si>
    <t>Woodacre</t>
  </si>
  <si>
    <t>Mayfield</t>
  </si>
  <si>
    <t>(410)300-0932</t>
  </si>
  <si>
    <t xml:space="preserve">355 Tamalpais Avenue </t>
  </si>
  <si>
    <t>Tanner</t>
  </si>
  <si>
    <t>(650)644-9177</t>
  </si>
  <si>
    <t xml:space="preserve">37 manner rd </t>
  </si>
  <si>
    <t xml:space="preserve">Kentfield  </t>
  </si>
  <si>
    <t>Tritz</t>
  </si>
  <si>
    <t>(562)552-1646</t>
  </si>
  <si>
    <t>Andy Price</t>
  </si>
  <si>
    <t>Andy</t>
  </si>
  <si>
    <t>Price</t>
  </si>
  <si>
    <t>7 Acela Dr.</t>
  </si>
  <si>
    <t>Angela</t>
  </si>
  <si>
    <t>Quartiroli</t>
  </si>
  <si>
    <t>(510)517-3724</t>
  </si>
  <si>
    <t xml:space="preserve">62 upper oak dr  </t>
  </si>
  <si>
    <t>Aninha</t>
  </si>
  <si>
    <t>Livingstone</t>
  </si>
  <si>
    <t>64 chez Road Forest</t>
  </si>
  <si>
    <t>Knolls</t>
  </si>
  <si>
    <t>Ann</t>
  </si>
  <si>
    <t>Adams</t>
  </si>
  <si>
    <t xml:space="preserve">68 Austin </t>
  </si>
  <si>
    <t>Anna</t>
  </si>
  <si>
    <t>Wade</t>
  </si>
  <si>
    <t>(415)767-6595</t>
  </si>
  <si>
    <t xml:space="preserve">312 Oakdale Ave </t>
  </si>
  <si>
    <t>Zane</t>
  </si>
  <si>
    <t xml:space="preserve">8 Chapel Cove Court </t>
  </si>
  <si>
    <t>Anne</t>
  </si>
  <si>
    <t>Fuchs-Chesey</t>
  </si>
  <si>
    <t>(415)203-5737</t>
  </si>
  <si>
    <t xml:space="preserve">16 Riviera Place </t>
  </si>
  <si>
    <t>Murphy</t>
  </si>
  <si>
    <t>(415)883-3675</t>
  </si>
  <si>
    <t>10 Eagle Gap Court</t>
  </si>
  <si>
    <t>Thompson</t>
  </si>
  <si>
    <t>(415)427-0287</t>
  </si>
  <si>
    <t xml:space="preserve">707 hacienda way  </t>
  </si>
  <si>
    <t>Annette</t>
  </si>
  <si>
    <t>Colterman</t>
  </si>
  <si>
    <t>(707)753-1110</t>
  </si>
  <si>
    <t xml:space="preserve">45 West Blithedale </t>
  </si>
  <si>
    <t>Annie</t>
  </si>
  <si>
    <t>Song</t>
  </si>
  <si>
    <t>(415)516-5810</t>
  </si>
  <si>
    <t xml:space="preserve">31 Elda Drive  </t>
  </si>
  <si>
    <t>Wooster</t>
  </si>
  <si>
    <t xml:space="preserve">54 Winship Avenue   </t>
  </si>
  <si>
    <t>(415)505-3351</t>
  </si>
  <si>
    <t xml:space="preserve">100 Town Center Drive </t>
  </si>
  <si>
    <t>Art</t>
  </si>
  <si>
    <t>Wasserman</t>
  </si>
  <si>
    <t>(415)454-3077</t>
  </si>
  <si>
    <t xml:space="preserve">5 Hooper Lane </t>
  </si>
  <si>
    <t>Ashley</t>
  </si>
  <si>
    <t>Seefield</t>
  </si>
  <si>
    <t xml:space="preserve">128 Fernwood Drive </t>
  </si>
  <si>
    <t>Austin</t>
  </si>
  <si>
    <t>Blackmon</t>
  </si>
  <si>
    <t>(603)512-0423</t>
  </si>
  <si>
    <t xml:space="preserve">289 via lerida </t>
  </si>
  <si>
    <t>Greenbrae</t>
  </si>
  <si>
    <t>Luke</t>
  </si>
  <si>
    <t>(415)420-2726</t>
  </si>
  <si>
    <t xml:space="preserve">106 Union StreetUnit D </t>
  </si>
  <si>
    <t>Barbara</t>
  </si>
  <si>
    <t>Gamlen</t>
  </si>
  <si>
    <t>(415)770-4704</t>
  </si>
  <si>
    <t>306 Donahue St.</t>
  </si>
  <si>
    <t>Barry</t>
  </si>
  <si>
    <t>Hessenius</t>
  </si>
  <si>
    <t xml:space="preserve">100 legend Road </t>
  </si>
  <si>
    <t>Benjamin</t>
  </si>
  <si>
    <t>Vanderford</t>
  </si>
  <si>
    <t>(510)246-7272</t>
  </si>
  <si>
    <t>10 Nogales Ct</t>
  </si>
  <si>
    <t>Ben</t>
  </si>
  <si>
    <t>Kahane</t>
  </si>
  <si>
    <t>(781)332-2446</t>
  </si>
  <si>
    <t>658 Main Street</t>
  </si>
  <si>
    <t>Serrurier</t>
  </si>
  <si>
    <t>(650)804-9994</t>
  </si>
  <si>
    <t xml:space="preserve">206 Capman Rd. </t>
  </si>
  <si>
    <t>(415)450-8943</t>
  </si>
  <si>
    <t xml:space="preserve">2837 Sir Francis Drake Blvd. </t>
  </si>
  <si>
    <t>Fairfax</t>
  </si>
  <si>
    <t>Beth</t>
  </si>
  <si>
    <t>Denowitz</t>
  </si>
  <si>
    <t>(310)560-7837</t>
  </si>
  <si>
    <t xml:space="preserve">37 Golden Hind Psge. </t>
  </si>
  <si>
    <t>Bill</t>
  </si>
  <si>
    <t>Johnson</t>
  </si>
  <si>
    <t>(415)608-2381</t>
  </si>
  <si>
    <t>(415)858-8358</t>
  </si>
  <si>
    <t xml:space="preserve">Kentfield </t>
  </si>
  <si>
    <t>Bob</t>
  </si>
  <si>
    <t>Meyer</t>
  </si>
  <si>
    <t>(415)912-0477</t>
  </si>
  <si>
    <t xml:space="preserve">98 Windsor Ave. </t>
  </si>
  <si>
    <t>Bonnie Lu</t>
  </si>
  <si>
    <t>(312)533-8777</t>
  </si>
  <si>
    <t xml:space="preserve">747 Tamarack Drive  </t>
  </si>
  <si>
    <t>Brent</t>
  </si>
  <si>
    <t>BecVar</t>
  </si>
  <si>
    <t xml:space="preserve">457 Chapman  Madera  94925 </t>
  </si>
  <si>
    <t>Ca</t>
  </si>
  <si>
    <t>Brian</t>
  </si>
  <si>
    <t>Chew</t>
  </si>
  <si>
    <t>(415)516-2060</t>
  </si>
  <si>
    <t>51 George Lane</t>
  </si>
  <si>
    <t>Hemingway</t>
  </si>
  <si>
    <t>(415)246-7170</t>
  </si>
  <si>
    <t xml:space="preserve">22 Fairfax Street </t>
  </si>
  <si>
    <t>Sharpe</t>
  </si>
  <si>
    <t>811 Spring St.</t>
  </si>
  <si>
    <t>Bridget</t>
  </si>
  <si>
    <t>Hyland</t>
  </si>
  <si>
    <t>Bruce</t>
  </si>
  <si>
    <t>Shapiro</t>
  </si>
  <si>
    <t>(415)306-6784</t>
  </si>
  <si>
    <t xml:space="preserve">11 Twin Oaks Avenue </t>
  </si>
  <si>
    <t>Bryan</t>
  </si>
  <si>
    <t>O'Malley</t>
  </si>
  <si>
    <t>(916)850-0035</t>
  </si>
  <si>
    <t>291 Riviera Drive Aa</t>
  </si>
  <si>
    <t>Bryn</t>
  </si>
  <si>
    <t>Baker</t>
  </si>
  <si>
    <t>(650)208-5061</t>
  </si>
  <si>
    <t xml:space="preserve">23 Watt Ave. </t>
  </si>
  <si>
    <t>Caitlin</t>
  </si>
  <si>
    <t>Rusche</t>
  </si>
  <si>
    <t>(208)982-9657</t>
  </si>
  <si>
    <t xml:space="preserve">157 Eldridge ave  </t>
  </si>
  <si>
    <t>Caitlyn</t>
  </si>
  <si>
    <t>Cobb</t>
  </si>
  <si>
    <t>(925)890-9766</t>
  </si>
  <si>
    <t xml:space="preserve">31 Roberts Avenue </t>
  </si>
  <si>
    <t>Camilla Burraston</t>
  </si>
  <si>
    <t>Camilla</t>
  </si>
  <si>
    <t>Burraston</t>
  </si>
  <si>
    <t>(415)307-5117</t>
  </si>
  <si>
    <t>4 Spring Hill Circle Salito</t>
  </si>
  <si>
    <t>Camille Hildebrand</t>
  </si>
  <si>
    <t>Camille</t>
  </si>
  <si>
    <t>Hildebrand</t>
  </si>
  <si>
    <t>(415)519-6378</t>
  </si>
  <si>
    <t>110 Olema Road</t>
  </si>
  <si>
    <t>Carin</t>
  </si>
  <si>
    <t>Gidney</t>
  </si>
  <si>
    <t>(415)572-8612</t>
  </si>
  <si>
    <t xml:space="preserve">49 Belle Avenue  </t>
  </si>
  <si>
    <t>Cari</t>
  </si>
  <si>
    <t>Pace</t>
  </si>
  <si>
    <t>(415)893-9888</t>
  </si>
  <si>
    <t>1169 Santolina Dr.</t>
  </si>
  <si>
    <t>Carl</t>
  </si>
  <si>
    <t>Morabito</t>
  </si>
  <si>
    <t>(949)466-2571</t>
  </si>
  <si>
    <t xml:space="preserve">310 Shady Ln. </t>
  </si>
  <si>
    <t>Carly</t>
  </si>
  <si>
    <t>Abbott</t>
  </si>
  <si>
    <t>(805)452-3817</t>
  </si>
  <si>
    <t xml:space="preserve">20 el mino bueno </t>
  </si>
  <si>
    <t>Walker</t>
  </si>
  <si>
    <t>67  Lincoln Drive</t>
  </si>
  <si>
    <t>Sauslito</t>
  </si>
  <si>
    <t>Carol</t>
  </si>
  <si>
    <t>Nash</t>
  </si>
  <si>
    <t>(415)672-9449</t>
  </si>
  <si>
    <t xml:space="preserve">36 Martens Blvd </t>
  </si>
  <si>
    <t>Wilson</t>
  </si>
  <si>
    <t xml:space="preserve">10 Hollyhock Court </t>
  </si>
  <si>
    <t>(415)846-0174</t>
  </si>
  <si>
    <t>135 Daryl Ave Novato</t>
  </si>
  <si>
    <t>Casey</t>
  </si>
  <si>
    <t>Davis</t>
  </si>
  <si>
    <t xml:space="preserve">34 Spindrift Passage </t>
  </si>
  <si>
    <t>Cathy</t>
  </si>
  <si>
    <t>Spratling</t>
  </si>
  <si>
    <t>3736 Roblar Road</t>
  </si>
  <si>
    <t>Petaluma</t>
  </si>
  <si>
    <t>Cedric</t>
  </si>
  <si>
    <t>Betts</t>
  </si>
  <si>
    <t>(805)300-9159</t>
  </si>
  <si>
    <t xml:space="preserve">52 terrace ln  </t>
  </si>
  <si>
    <t>Charles</t>
  </si>
  <si>
    <t>Harrington</t>
  </si>
  <si>
    <t>(732)616-0065</t>
  </si>
  <si>
    <t>230 Madrona Avenue</t>
  </si>
  <si>
    <t>Charlotte</t>
  </si>
  <si>
    <t>Johnston</t>
  </si>
  <si>
    <t>(510)206-8566</t>
  </si>
  <si>
    <t>7 Lagoon Vista</t>
  </si>
  <si>
    <t>Charmaine</t>
  </si>
  <si>
    <t>Chow</t>
  </si>
  <si>
    <t>(415)875-0720</t>
  </si>
  <si>
    <t xml:space="preserve">18 Baywood terrace    94901 </t>
  </si>
  <si>
    <t>Chelsea</t>
  </si>
  <si>
    <t>Ellsworth</t>
  </si>
  <si>
    <t>(718)812-0381</t>
  </si>
  <si>
    <t xml:space="preserve">405 D Street </t>
  </si>
  <si>
    <t>(415)755-8209</t>
  </si>
  <si>
    <t>49 Grande Vista</t>
  </si>
  <si>
    <t>Chris Michelle</t>
  </si>
  <si>
    <t>Chris</t>
  </si>
  <si>
    <t>Michelle</t>
  </si>
  <si>
    <t>(650)636-5915</t>
  </si>
  <si>
    <t xml:space="preserve">1440 Sir Francis Drake Blvd. </t>
  </si>
  <si>
    <t>Brown</t>
  </si>
  <si>
    <t>(415)235-6614</t>
  </si>
  <si>
    <t>101 Sunrise Ln.</t>
  </si>
  <si>
    <t>Connolly</t>
  </si>
  <si>
    <t>(925)876-0892</t>
  </si>
  <si>
    <t>640 Redwood Ave  Madera</t>
  </si>
  <si>
    <t>Mancebo</t>
  </si>
  <si>
    <t>(415)312-7945</t>
  </si>
  <si>
    <t>Christian</t>
  </si>
  <si>
    <t>Coffman</t>
  </si>
  <si>
    <t>(504)259-2886</t>
  </si>
  <si>
    <t xml:space="preserve">100 Elm Avenue  </t>
  </si>
  <si>
    <t>Jensen</t>
  </si>
  <si>
    <t>3025 Sir Francis Drake Blvd.</t>
  </si>
  <si>
    <t>Christine</t>
  </si>
  <si>
    <t>Raschke</t>
  </si>
  <si>
    <t>(415)530-8162</t>
  </si>
  <si>
    <t>49 Via La Cumbre</t>
  </si>
  <si>
    <t>Christin</t>
  </si>
  <si>
    <t>Rashke</t>
  </si>
  <si>
    <t>(415)123-1234</t>
  </si>
  <si>
    <t>Christopher</t>
  </si>
  <si>
    <t>Degenhardt</t>
  </si>
  <si>
    <t>(415)246-9102</t>
  </si>
  <si>
    <t xml:space="preserve">117 Tamalpais Ave. </t>
  </si>
  <si>
    <t>Chuck</t>
  </si>
  <si>
    <t>Myers</t>
  </si>
  <si>
    <t>(616)560-1345</t>
  </si>
  <si>
    <t>2100 Lincoln Villiage Cir.</t>
  </si>
  <si>
    <t>Claire</t>
  </si>
  <si>
    <t>Cericola</t>
  </si>
  <si>
    <t>(415)205-8161</t>
  </si>
  <si>
    <t>Po Box 97 Forest</t>
  </si>
  <si>
    <t>Sebastian</t>
  </si>
  <si>
    <t xml:space="preserve">160 Marlin Avenue </t>
  </si>
  <si>
    <t>Clara</t>
  </si>
  <si>
    <t>Ditter</t>
  </si>
  <si>
    <t>(772)633-5767</t>
  </si>
  <si>
    <t>8 N Road</t>
  </si>
  <si>
    <t>Clare</t>
  </si>
  <si>
    <t>Goldschein</t>
  </si>
  <si>
    <t>(650)504-5584</t>
  </si>
  <si>
    <t>18 woodruff</t>
  </si>
  <si>
    <t>Claudia</t>
  </si>
  <si>
    <t>Carillo</t>
  </si>
  <si>
    <t>(415)577-9414</t>
  </si>
  <si>
    <t>300 Lincoln Village CircleApartment 121</t>
  </si>
  <si>
    <t>Colin</t>
  </si>
  <si>
    <t>Behr</t>
  </si>
  <si>
    <t>(415)559-5675</t>
  </si>
  <si>
    <t xml:space="preserve">57 Indian Rock Ct. </t>
  </si>
  <si>
    <t>Colleen</t>
  </si>
  <si>
    <t>Camp</t>
  </si>
  <si>
    <t>(415)250-8899</t>
  </si>
  <si>
    <t xml:space="preserve">150 Forbes Avenue </t>
  </si>
  <si>
    <t>Collin Construction)</t>
  </si>
  <si>
    <t>Collin</t>
  </si>
  <si>
    <t>Construction)</t>
  </si>
  <si>
    <t>(415)497-0864</t>
  </si>
  <si>
    <t xml:space="preserve">1207 Las Raposas Road </t>
  </si>
  <si>
    <t>Connie</t>
  </si>
  <si>
    <t>Lathrop</t>
  </si>
  <si>
    <t xml:space="preserve">115 Antonette Avenue </t>
  </si>
  <si>
    <t>Corrine</t>
  </si>
  <si>
    <t>Boggs</t>
  </si>
  <si>
    <t>(415)471-7090</t>
  </si>
  <si>
    <t>66 Hillcrest Ave.</t>
  </si>
  <si>
    <t>Costi</t>
  </si>
  <si>
    <t>Quffa</t>
  </si>
  <si>
    <t>(337)853-6194</t>
  </si>
  <si>
    <t xml:space="preserve">9 California ave  </t>
  </si>
  <si>
    <t>Courtney</t>
  </si>
  <si>
    <t>Smith</t>
  </si>
  <si>
    <t>(917)434-0007</t>
  </si>
  <si>
    <t xml:space="preserve">131 Tayler rd </t>
  </si>
  <si>
    <t>Curt</t>
  </si>
  <si>
    <t>(650)704-2440</t>
  </si>
  <si>
    <t xml:space="preserve">363 County View Dr. </t>
  </si>
  <si>
    <t>Curtis</t>
  </si>
  <si>
    <t>Underhill</t>
  </si>
  <si>
    <t xml:space="preserve">102 homestead ave  </t>
  </si>
  <si>
    <t>Cynthia</t>
  </si>
  <si>
    <t>Liuska</t>
  </si>
  <si>
    <t>(510)545-2971</t>
  </si>
  <si>
    <t>20 La Vuelta</t>
  </si>
  <si>
    <t>Damon</t>
  </si>
  <si>
    <t>Kass</t>
  </si>
  <si>
    <t>(415)532-7701</t>
  </si>
  <si>
    <t>2373 Novato Blvd.</t>
  </si>
  <si>
    <t>Dana</t>
  </si>
  <si>
    <t>Borneo</t>
  </si>
  <si>
    <t>(415)342-0097</t>
  </si>
  <si>
    <t xml:space="preserve">20 seafirth road </t>
  </si>
  <si>
    <t>Dan</t>
  </si>
  <si>
    <t>Cardozo</t>
  </si>
  <si>
    <t>(916)402-9918</t>
  </si>
  <si>
    <t>229 Tamalpais road</t>
  </si>
  <si>
    <t>Danielle</t>
  </si>
  <si>
    <t>Moore</t>
  </si>
  <si>
    <t>(510)684-5699</t>
  </si>
  <si>
    <t xml:space="preserve">20 stlewood Dr. </t>
  </si>
  <si>
    <t>Sercu</t>
  </si>
  <si>
    <t>(415)416-4586</t>
  </si>
  <si>
    <t xml:space="preserve">7 Gloria dr  </t>
  </si>
  <si>
    <t>Morgan</t>
  </si>
  <si>
    <t>(925)708-0706</t>
  </si>
  <si>
    <t>1 Benton Ct. Belvedere</t>
  </si>
  <si>
    <t>Piponi</t>
  </si>
  <si>
    <t>(510)910-6822</t>
  </si>
  <si>
    <t xml:space="preserve">47 Martling Road </t>
  </si>
  <si>
    <t>Dash</t>
  </si>
  <si>
    <t>Laryea</t>
  </si>
  <si>
    <t xml:space="preserve">1335 Union street </t>
  </si>
  <si>
    <t>Francisco</t>
  </si>
  <si>
    <t>Dave</t>
  </si>
  <si>
    <t>Gray</t>
  </si>
  <si>
    <t>(408)398-9377</t>
  </si>
  <si>
    <t>305 Evergreen Drive</t>
  </si>
  <si>
    <t>Kentfield</t>
  </si>
  <si>
    <t>David</t>
  </si>
  <si>
    <t>Leonard</t>
  </si>
  <si>
    <t>(415)459-6272</t>
  </si>
  <si>
    <t xml:space="preserve">73 dominga ave </t>
  </si>
  <si>
    <t>Mishook</t>
  </si>
  <si>
    <t>(917)952-5253</t>
  </si>
  <si>
    <t>Morris</t>
  </si>
  <si>
    <t>(718)208-3981</t>
  </si>
  <si>
    <t xml:space="preserve">3 Los Reyes Drive Point Reyes  </t>
  </si>
  <si>
    <t>Point Reyes</t>
  </si>
  <si>
    <t>Silberman</t>
  </si>
  <si>
    <t xml:space="preserve">762 summit rd  </t>
  </si>
  <si>
    <t>Stouffer</t>
  </si>
  <si>
    <t>(415)594-6277</t>
  </si>
  <si>
    <t xml:space="preserve">13 Coleridge Drive </t>
  </si>
  <si>
    <t>Davina group</t>
  </si>
  <si>
    <t>Davina</t>
  </si>
  <si>
    <t>group</t>
  </si>
  <si>
    <t>(415)461-5280</t>
  </si>
  <si>
    <t xml:space="preserve">1044 sir Francis drake </t>
  </si>
  <si>
    <t>Debby</t>
  </si>
  <si>
    <t>Thurlow</t>
  </si>
  <si>
    <t>30 Holstrom Circle</t>
  </si>
  <si>
    <t>Debra</t>
  </si>
  <si>
    <t>Turner</t>
  </si>
  <si>
    <t>(415)331-2609</t>
  </si>
  <si>
    <t>304 Donahue Street</t>
  </si>
  <si>
    <t>Denise</t>
  </si>
  <si>
    <t>Martin</t>
  </si>
  <si>
    <t>(415)806-9382</t>
  </si>
  <si>
    <t xml:space="preserve">371 er Creek Road    94903 </t>
  </si>
  <si>
    <t>Dennis</t>
  </si>
  <si>
    <t>Naranche</t>
  </si>
  <si>
    <t>(415)793-3646</t>
  </si>
  <si>
    <t xml:space="preserve">113 chapel dr. </t>
  </si>
  <si>
    <t>(775)530-6281</t>
  </si>
  <si>
    <t xml:space="preserve">65 blossom dr  </t>
  </si>
  <si>
    <t>Design Construction</t>
  </si>
  <si>
    <t>Design</t>
  </si>
  <si>
    <t>Construction</t>
  </si>
  <si>
    <t>(628)276-0563</t>
  </si>
  <si>
    <t xml:space="preserve">60 Dorman Avenue </t>
  </si>
  <si>
    <t>Diane</t>
  </si>
  <si>
    <t>Calkins</t>
  </si>
  <si>
    <t>(415)755-5948</t>
  </si>
  <si>
    <t>1111 19th St. N Suite 3001</t>
  </si>
  <si>
    <t>Arlington</t>
  </si>
  <si>
    <t>VA</t>
  </si>
  <si>
    <t>Josephs</t>
  </si>
  <si>
    <t>(415)596-9641</t>
  </si>
  <si>
    <t xml:space="preserve">1434 Union Street </t>
  </si>
  <si>
    <t>Diane Bowers</t>
  </si>
  <si>
    <t>Bowers</t>
  </si>
  <si>
    <t>(707)484-2467</t>
  </si>
  <si>
    <t xml:space="preserve">Maplewood drive </t>
  </si>
  <si>
    <t>Dmitry</t>
  </si>
  <si>
    <t>Lerner</t>
  </si>
  <si>
    <t>(310)926-2451</t>
  </si>
  <si>
    <t xml:space="preserve">12905 Sir Francis Drake Blvd. Inverness  </t>
  </si>
  <si>
    <t>Inverness</t>
  </si>
  <si>
    <t>Donna</t>
  </si>
  <si>
    <t>Brydon</t>
  </si>
  <si>
    <t>(415)269-9975</t>
  </si>
  <si>
    <t xml:space="preserve">1704  San Anselmo Avenue </t>
  </si>
  <si>
    <t>Doug</t>
  </si>
  <si>
    <t>Colaizzo</t>
  </si>
  <si>
    <t>(201)953-1983</t>
  </si>
  <si>
    <t xml:space="preserve">70 Symore Avenue </t>
  </si>
  <si>
    <t>Kent</t>
  </si>
  <si>
    <t>(415)692-1766</t>
  </si>
  <si>
    <t>68 Reed Ranch Road</t>
  </si>
  <si>
    <t>Dr. Gannon</t>
  </si>
  <si>
    <t>Dr.</t>
  </si>
  <si>
    <t>Gannon</t>
  </si>
  <si>
    <t>(415)497-0337</t>
  </si>
  <si>
    <t xml:space="preserve">23  Augustine Way </t>
  </si>
  <si>
    <t>Dustin Clair</t>
  </si>
  <si>
    <t>Dustin</t>
  </si>
  <si>
    <t>Clair</t>
  </si>
  <si>
    <t>(650)656-5850</t>
  </si>
  <si>
    <t xml:space="preserve">20 Blithedale Terrace </t>
  </si>
  <si>
    <t>Edith</t>
  </si>
  <si>
    <t>Politis</t>
  </si>
  <si>
    <t>(415)720-5721</t>
  </si>
  <si>
    <t xml:space="preserve">211 Reservoir Rd. </t>
  </si>
  <si>
    <t>Eduardo</t>
  </si>
  <si>
    <t>(786)488-4147</t>
  </si>
  <si>
    <t>40 Madrona Ave</t>
  </si>
  <si>
    <t>Eduard</t>
  </si>
  <si>
    <t>OLD</t>
  </si>
  <si>
    <t>(786)488-4178</t>
  </si>
  <si>
    <t xml:space="preserve">40 madrona </t>
  </si>
  <si>
    <t>Eduard Austin</t>
  </si>
  <si>
    <t>(917)385-3300</t>
  </si>
  <si>
    <t xml:space="preserve">70 Locust Avenue </t>
  </si>
  <si>
    <t>Elaine</t>
  </si>
  <si>
    <t>Look</t>
  </si>
  <si>
    <t>(415)450-5582</t>
  </si>
  <si>
    <t xml:space="preserve">866 Butternut Drive </t>
  </si>
  <si>
    <t>Elana</t>
  </si>
  <si>
    <t xml:space="preserve">866 Butternut </t>
  </si>
  <si>
    <t>Eleanor</t>
  </si>
  <si>
    <t>Stagnor</t>
  </si>
  <si>
    <t>(415)699-1111</t>
  </si>
  <si>
    <t xml:space="preserve">3 Hollyhock Court </t>
  </si>
  <si>
    <t>Eliza</t>
  </si>
  <si>
    <t>(415)310-0972</t>
  </si>
  <si>
    <t>45  yuga</t>
  </si>
  <si>
    <t>Zetino</t>
  </si>
  <si>
    <t>(661)289-0030</t>
  </si>
  <si>
    <t xml:space="preserve">230 diviso st </t>
  </si>
  <si>
    <t>Emily</t>
  </si>
  <si>
    <t>Elder</t>
  </si>
  <si>
    <t>(646)469-7117</t>
  </si>
  <si>
    <t>147 Broadmoor  Anselmo</t>
  </si>
  <si>
    <t>Jones</t>
  </si>
  <si>
    <t>(319)621-0006</t>
  </si>
  <si>
    <t>35 Reed Ranch Rd.</t>
  </si>
  <si>
    <t>Switzer</t>
  </si>
  <si>
    <t>(415)590-1085</t>
  </si>
  <si>
    <t>870 College Ave.Unit A</t>
  </si>
  <si>
    <t>Emma</t>
  </si>
  <si>
    <t>Curry</t>
  </si>
  <si>
    <t>(707)299-8035</t>
  </si>
  <si>
    <t xml:space="preserve">11 loch haven ct  </t>
  </si>
  <si>
    <t>Enyo (MCE)</t>
  </si>
  <si>
    <t>Enyo</t>
  </si>
  <si>
    <t>(MCE)</t>
  </si>
  <si>
    <t>(510)417-8771</t>
  </si>
  <si>
    <t xml:space="preserve">1125 Tamalpais ave </t>
  </si>
  <si>
    <t>Senyo-Mensah</t>
  </si>
  <si>
    <t xml:space="preserve">1125 tamalpias  </t>
  </si>
  <si>
    <t>Erica</t>
  </si>
  <si>
    <t>Ferraro</t>
  </si>
  <si>
    <t>(917)502-3711</t>
  </si>
  <si>
    <t xml:space="preserve">1 sunrise ave  </t>
  </si>
  <si>
    <t>Erick</t>
  </si>
  <si>
    <t>Mechler</t>
  </si>
  <si>
    <t>(707)530-5502</t>
  </si>
  <si>
    <t xml:space="preserve">509 Northern Avenue </t>
  </si>
  <si>
    <t>Eric</t>
  </si>
  <si>
    <t>Olson</t>
  </si>
  <si>
    <t>(415)297-4866</t>
  </si>
  <si>
    <t>17 Corona Court</t>
  </si>
  <si>
    <t>Seidman</t>
  </si>
  <si>
    <t>(650)575-8552</t>
  </si>
  <si>
    <t>49 Tomahawk Dr.</t>
  </si>
  <si>
    <t>ca</t>
  </si>
  <si>
    <t>Espen</t>
  </si>
  <si>
    <t>Abrahamsen</t>
  </si>
  <si>
    <t>(415)298-0077</t>
  </si>
  <si>
    <t xml:space="preserve">12 Byron Circle </t>
  </si>
  <si>
    <t>Eugenia</t>
  </si>
  <si>
    <t>Jesberg</t>
  </si>
  <si>
    <t>300   San Rafael Avenue</t>
  </si>
  <si>
    <t>300   San Rafael Ave Belvedere</t>
  </si>
  <si>
    <t>Svedson</t>
  </si>
  <si>
    <t xml:space="preserve">77 Suffield Avenue </t>
  </si>
  <si>
    <t>Evan</t>
  </si>
  <si>
    <t>Reiser</t>
  </si>
  <si>
    <t>(646)283-9493</t>
  </si>
  <si>
    <t>1021 Via Del Gato</t>
  </si>
  <si>
    <t>Alamo</t>
  </si>
  <si>
    <t>Francine</t>
  </si>
  <si>
    <t>Allen</t>
  </si>
  <si>
    <t>(415)342-1233</t>
  </si>
  <si>
    <t xml:space="preserve">107 Madrone Ave. </t>
  </si>
  <si>
    <t>Frank</t>
  </si>
  <si>
    <t>Beck</t>
  </si>
  <si>
    <t xml:space="preserve">180 Ridgewood drive </t>
  </si>
  <si>
    <t>Galen</t>
  </si>
  <si>
    <t>Richard</t>
  </si>
  <si>
    <t>(650)995-6931</t>
  </si>
  <si>
    <t xml:space="preserve">10 Venetia Meadows </t>
  </si>
  <si>
    <t>Gari</t>
  </si>
  <si>
    <t>Sprott</t>
  </si>
  <si>
    <t>(210)241-3149</t>
  </si>
  <si>
    <t xml:space="preserve">250 Tamalpais Avenue </t>
  </si>
  <si>
    <t>Garrett</t>
  </si>
  <si>
    <t>Fitzpatrick</t>
  </si>
  <si>
    <t>(415)815-8796</t>
  </si>
  <si>
    <t xml:space="preserve">38 La Crescents Way </t>
  </si>
  <si>
    <t>(408)823-1739</t>
  </si>
  <si>
    <t xml:space="preserve">2638 Fulton St. </t>
  </si>
  <si>
    <t>Fransisco</t>
  </si>
  <si>
    <t>(646)509-3849</t>
  </si>
  <si>
    <t>394 Hillary Dr.</t>
  </si>
  <si>
    <t>George Oliver</t>
  </si>
  <si>
    <t>George</t>
  </si>
  <si>
    <t>Oliver</t>
  </si>
  <si>
    <t>(415)272-4248</t>
  </si>
  <si>
    <t>42 Hickory Rd.</t>
  </si>
  <si>
    <t>Dodge</t>
  </si>
  <si>
    <t>(415)497-4831</t>
  </si>
  <si>
    <t xml:space="preserve">25 Allyn Avenue </t>
  </si>
  <si>
    <t>Schlesinger</t>
  </si>
  <si>
    <t>(707)758-4552</t>
  </si>
  <si>
    <t xml:space="preserve">111 Kinross way  </t>
  </si>
  <si>
    <t>Geraldine/John</t>
  </si>
  <si>
    <t>Warner</t>
  </si>
  <si>
    <t>(415)518-2909</t>
  </si>
  <si>
    <t xml:space="preserve">20  Lodato </t>
  </si>
  <si>
    <t>Gina</t>
  </si>
  <si>
    <t>Goodrich</t>
  </si>
  <si>
    <t>(510)757-4669</t>
  </si>
  <si>
    <t>3 Laurel Avenue</t>
  </si>
  <si>
    <t>Goodie )</t>
  </si>
  <si>
    <t>Goodie</t>
  </si>
  <si>
    <t>)</t>
  </si>
  <si>
    <t xml:space="preserve">4 Sunnycrest Avenue </t>
  </si>
  <si>
    <t>Graeme</t>
  </si>
  <si>
    <t>Basson</t>
  </si>
  <si>
    <t>(415)450-1615</t>
  </si>
  <si>
    <t xml:space="preserve">117 country club dr  </t>
  </si>
  <si>
    <t>Grant</t>
  </si>
  <si>
    <t>McDonald</t>
  </si>
  <si>
    <t>(213)265-6777</t>
  </si>
  <si>
    <t xml:space="preserve">79 Gregory dr </t>
  </si>
  <si>
    <t>Greg</t>
  </si>
  <si>
    <t>Desmond</t>
  </si>
  <si>
    <t>(917)597-7258</t>
  </si>
  <si>
    <t xml:space="preserve">9 Driftwood Court </t>
  </si>
  <si>
    <t>Gregory</t>
  </si>
  <si>
    <t>(415)299-2465</t>
  </si>
  <si>
    <t>1913 Bridgeway</t>
  </si>
  <si>
    <t>Gremz</t>
  </si>
  <si>
    <t>LLC</t>
  </si>
  <si>
    <t>(415)418-0617</t>
  </si>
  <si>
    <t xml:space="preserve">25 Woodland Place </t>
  </si>
  <si>
    <t>Gunnar</t>
  </si>
  <si>
    <t>Shaw</t>
  </si>
  <si>
    <t xml:space="preserve">240 Cleaveland Ave. </t>
  </si>
  <si>
    <t>Mill Mill Valley</t>
  </si>
  <si>
    <t>Haley</t>
  </si>
  <si>
    <t>Sacia</t>
  </si>
  <si>
    <t>(415)272-2039</t>
  </si>
  <si>
    <t>46 Austin Avenue  Anslemo</t>
  </si>
  <si>
    <t>Heidi</t>
  </si>
  <si>
    <t>Atwal</t>
  </si>
  <si>
    <t>(323)332-7656</t>
  </si>
  <si>
    <t xml:space="preserve">1959 Fifth Avenue </t>
  </si>
  <si>
    <t>Hillary</t>
  </si>
  <si>
    <t>Perkins</t>
  </si>
  <si>
    <t>(561)302-7861</t>
  </si>
  <si>
    <t xml:space="preserve">17 hillside ave </t>
  </si>
  <si>
    <t>Holly</t>
  </si>
  <si>
    <t>Galbrecht</t>
  </si>
  <si>
    <t>(415)409-1335</t>
  </si>
  <si>
    <t xml:space="preserve">560 Presidio Avenue  </t>
  </si>
  <si>
    <t>San Francisco</t>
  </si>
  <si>
    <t>Hunter</t>
  </si>
  <si>
    <t>Maclean</t>
  </si>
  <si>
    <t>(415)823-3404</t>
  </si>
  <si>
    <t xml:space="preserve">169 Bolsa Ave.  </t>
  </si>
  <si>
    <t>Ian</t>
  </si>
  <si>
    <t>Doyle</t>
  </si>
  <si>
    <t>(949)812-8381</t>
  </si>
  <si>
    <t xml:space="preserve">304 bell ln  </t>
  </si>
  <si>
    <t>Ilya</t>
  </si>
  <si>
    <t>Volodarsky</t>
  </si>
  <si>
    <t>(570)690-4150</t>
  </si>
  <si>
    <t xml:space="preserve">35 Sidney Street </t>
  </si>
  <si>
    <t>Ines Zaroff)</t>
  </si>
  <si>
    <t>Ines</t>
  </si>
  <si>
    <t>Zaroff)</t>
  </si>
  <si>
    <t>(650)678-9578</t>
  </si>
  <si>
    <t>433 Bridgeway</t>
  </si>
  <si>
    <t>Ingrid</t>
  </si>
  <si>
    <t>Gallagher</t>
  </si>
  <si>
    <t>(415)889-5115</t>
  </si>
  <si>
    <t>28 Marinero Cr.#18 Belvedere</t>
  </si>
  <si>
    <t>Iris</t>
  </si>
  <si>
    <t>Steven</t>
  </si>
  <si>
    <t>(415)246-1555</t>
  </si>
  <si>
    <t xml:space="preserve">53 monda way  </t>
  </si>
  <si>
    <t>Ishwar</t>
  </si>
  <si>
    <t>Nagar</t>
  </si>
  <si>
    <t>(415)336-9572</t>
  </si>
  <si>
    <t xml:space="preserve">10 hollyhock Court </t>
  </si>
  <si>
    <t>Ivy</t>
  </si>
  <si>
    <t>Fong</t>
  </si>
  <si>
    <t>(415)297-8021</t>
  </si>
  <si>
    <t xml:space="preserve">162 ptains Cove Dr. </t>
  </si>
  <si>
    <t>James</t>
  </si>
  <si>
    <t>Woods</t>
  </si>
  <si>
    <t>(202)817-5293</t>
  </si>
  <si>
    <t xml:space="preserve">234 Cleveland Avenue </t>
  </si>
  <si>
    <t>Janeko</t>
  </si>
  <si>
    <t>Bower</t>
  </si>
  <si>
    <t>(415)302-1917</t>
  </si>
  <si>
    <t xml:space="preserve">172 N  Pedro Road </t>
  </si>
  <si>
    <t>Janine</t>
  </si>
  <si>
    <t>Braun</t>
  </si>
  <si>
    <t>(424)302-7907</t>
  </si>
  <si>
    <t xml:space="preserve">6 Apollo Rd. </t>
  </si>
  <si>
    <t>Janine Hakin</t>
  </si>
  <si>
    <t>Hakin</t>
  </si>
  <si>
    <t>(415)459-4357</t>
  </si>
  <si>
    <t xml:space="preserve">23 Tweed Terrace </t>
  </si>
  <si>
    <t>Janine Washington</t>
  </si>
  <si>
    <t>Washington</t>
  </si>
  <si>
    <t>(415)328-0432</t>
  </si>
  <si>
    <t xml:space="preserve">21 Tweed Terrace </t>
  </si>
  <si>
    <t>Jay</t>
  </si>
  <si>
    <t>Sivachelvan</t>
  </si>
  <si>
    <t>(214)498-2627</t>
  </si>
  <si>
    <t xml:space="preserve">40 cypress hollow drive </t>
  </si>
  <si>
    <t>Jeanette</t>
  </si>
  <si>
    <t>Schar</t>
  </si>
  <si>
    <t>(773)817-0920</t>
  </si>
  <si>
    <t xml:space="preserve">180 sde Drive </t>
  </si>
  <si>
    <t>Jeanice</t>
  </si>
  <si>
    <t>Gantus</t>
  </si>
  <si>
    <t>173 Seadrift Drive</t>
  </si>
  <si>
    <t xml:space="preserve">Stinson Beach  </t>
  </si>
  <si>
    <t>Jean</t>
  </si>
  <si>
    <t xml:space="preserve">33 Taft Court Novato </t>
  </si>
  <si>
    <t>Jeanne</t>
  </si>
  <si>
    <t>Lipson</t>
  </si>
  <si>
    <t>(415)509-1029</t>
  </si>
  <si>
    <t xml:space="preserve">177 Oak ave  </t>
  </si>
  <si>
    <t>Jeff</t>
  </si>
  <si>
    <t>Golihar</t>
  </si>
  <si>
    <t>(800)341-8940</t>
  </si>
  <si>
    <t xml:space="preserve">Lagoon Vista </t>
  </si>
  <si>
    <t>Guthmiller</t>
  </si>
  <si>
    <t>(415)350-9617</t>
  </si>
  <si>
    <t xml:space="preserve">84 Ryan ave  </t>
  </si>
  <si>
    <t>Hardy</t>
  </si>
  <si>
    <t>(415)531-0295</t>
  </si>
  <si>
    <t>Meador</t>
  </si>
  <si>
    <t>(415)902-3764</t>
  </si>
  <si>
    <t xml:space="preserve">279 Riviera Drive </t>
  </si>
  <si>
    <t>Merrick</t>
  </si>
  <si>
    <t>(415)755-5210</t>
  </si>
  <si>
    <t xml:space="preserve">22 Woodside Way  </t>
  </si>
  <si>
    <t>Sterely</t>
  </si>
  <si>
    <t>(415)359-4871</t>
  </si>
  <si>
    <t>162 Meernaa Avenue</t>
  </si>
  <si>
    <t>Wainstein</t>
  </si>
  <si>
    <t xml:space="preserve">207 julia Avenue </t>
  </si>
  <si>
    <t>Jennifer</t>
  </si>
  <si>
    <t>Collins</t>
  </si>
  <si>
    <t>(955)977-2982</t>
  </si>
  <si>
    <t>Dillon Beach</t>
  </si>
  <si>
    <t>Ginsburg</t>
  </si>
  <si>
    <t>(415)290-5149</t>
  </si>
  <si>
    <t xml:space="preserve">28 Meadow Ridge Drive </t>
  </si>
  <si>
    <t>Corte Corte Madera</t>
  </si>
  <si>
    <t>Kern</t>
  </si>
  <si>
    <t>(415)608-0817</t>
  </si>
  <si>
    <t xml:space="preserve">19 Bernard Street </t>
  </si>
  <si>
    <t>JennyJen</t>
  </si>
  <si>
    <t>Barbanel</t>
  </si>
  <si>
    <t>51 Filbert Avenue</t>
  </si>
  <si>
    <t>Jenny</t>
  </si>
  <si>
    <t>McKee</t>
  </si>
  <si>
    <t>200 ta Rosa Avenue</t>
  </si>
  <si>
    <t xml:space="preserve">30 Ellen Dr. (jenaran@gmail.com)  </t>
  </si>
  <si>
    <t>Jeremiah</t>
  </si>
  <si>
    <t>Douglas</t>
  </si>
  <si>
    <t>(619)884-9819</t>
  </si>
  <si>
    <t>228 Mllister Ave.</t>
  </si>
  <si>
    <t>Jerry</t>
  </si>
  <si>
    <t>Dow</t>
  </si>
  <si>
    <t>(415)302-5214</t>
  </si>
  <si>
    <t xml:space="preserve">355 Ironstone Court  </t>
  </si>
  <si>
    <t>Jessica</t>
  </si>
  <si>
    <t>Donehower</t>
  </si>
  <si>
    <t>(415)407-4382</t>
  </si>
  <si>
    <t xml:space="preserve">18 Flying Cloud Court </t>
  </si>
  <si>
    <t>Stielau</t>
  </si>
  <si>
    <t>(206)661-0116</t>
  </si>
  <si>
    <t>990 butterfeild rd  Anselmo</t>
  </si>
  <si>
    <t>Jhaya</t>
  </si>
  <si>
    <t>Warmington</t>
  </si>
  <si>
    <t>(415)637-5340</t>
  </si>
  <si>
    <t>27 Brighton Avenue</t>
  </si>
  <si>
    <t>Bolinas</t>
  </si>
  <si>
    <t>Jill</t>
  </si>
  <si>
    <t>(415)412-5638</t>
  </si>
  <si>
    <t>6 Leeward Road</t>
  </si>
  <si>
    <t>Rieser</t>
  </si>
  <si>
    <t>(415)515-3730</t>
  </si>
  <si>
    <t xml:space="preserve">361 Magee </t>
  </si>
  <si>
    <t>Jim</t>
  </si>
  <si>
    <t>(415)518-9303</t>
  </si>
  <si>
    <t>240  colina Novato</t>
  </si>
  <si>
    <t>Stromando</t>
  </si>
  <si>
    <t>(239)682-5919</t>
  </si>
  <si>
    <t>Joa'Kim</t>
  </si>
  <si>
    <t>Osthus</t>
  </si>
  <si>
    <t>(707)324-9305</t>
  </si>
  <si>
    <t>6 Pinheiro Court</t>
  </si>
  <si>
    <t>Joanne</t>
  </si>
  <si>
    <t>Gilipsie</t>
  </si>
  <si>
    <t>(231)218-0436</t>
  </si>
  <si>
    <t xml:space="preserve">9 stle ROCK DRIVE    94941 </t>
  </si>
  <si>
    <t>Gotelli</t>
  </si>
  <si>
    <t>(415)302-8716</t>
  </si>
  <si>
    <t xml:space="preserve">86 Rose Street </t>
  </si>
  <si>
    <t>Joe</t>
  </si>
  <si>
    <t>Hamwey</t>
  </si>
  <si>
    <t>(831)917-9668</t>
  </si>
  <si>
    <t>310 Evergreen Drive</t>
  </si>
  <si>
    <t>Johanna</t>
  </si>
  <si>
    <t>Beyer</t>
  </si>
  <si>
    <t>(415)686-9592</t>
  </si>
  <si>
    <t xml:space="preserve">131 Harvard Avenue </t>
  </si>
  <si>
    <t>Johan</t>
  </si>
  <si>
    <t>Phillipine</t>
  </si>
  <si>
    <t>(650)823-1663</t>
  </si>
  <si>
    <t xml:space="preserve">663 Cedarberry Lane </t>
  </si>
  <si>
    <t>CAc</t>
  </si>
  <si>
    <t>John</t>
  </si>
  <si>
    <t>Agosta</t>
  </si>
  <si>
    <t>(415)350-2889</t>
  </si>
  <si>
    <t xml:space="preserve">24 Madera Way </t>
  </si>
  <si>
    <t>John Waters</t>
  </si>
  <si>
    <t>Waters</t>
  </si>
  <si>
    <t>(415)238-8994</t>
  </si>
  <si>
    <t xml:space="preserve">441 Tamalpais Avenhe </t>
  </si>
  <si>
    <t>Johnathan</t>
  </si>
  <si>
    <t>Charny</t>
  </si>
  <si>
    <t>(949)300-2420</t>
  </si>
  <si>
    <t xml:space="preserve">94 Rollingwood Drive </t>
  </si>
  <si>
    <t>Sassani</t>
  </si>
  <si>
    <t>(415)314-9574</t>
  </si>
  <si>
    <t xml:space="preserve">2 dstone ct  </t>
  </si>
  <si>
    <t>Burns</t>
  </si>
  <si>
    <t>(415)203-3675</t>
  </si>
  <si>
    <t xml:space="preserve">3618 Sacramento Street  Francisco  </t>
  </si>
  <si>
    <t>Coffey</t>
  </si>
  <si>
    <t>(415)235-7399</t>
  </si>
  <si>
    <t xml:space="preserve">8 Magdalena Court  </t>
  </si>
  <si>
    <t>Iacopi</t>
  </si>
  <si>
    <t>(510)867-6284</t>
  </si>
  <si>
    <t>Luttig</t>
  </si>
  <si>
    <t>(847)323-6707</t>
  </si>
  <si>
    <t xml:space="preserve">435 Marion Avenue </t>
  </si>
  <si>
    <t>Monnito</t>
  </si>
  <si>
    <t>(510)377-4390</t>
  </si>
  <si>
    <t xml:space="preserve">32 Bonnie Banks Way </t>
  </si>
  <si>
    <t>Schirm</t>
  </si>
  <si>
    <t>(440)321-2984</t>
  </si>
  <si>
    <t xml:space="preserve">75 Madrona Avenue </t>
  </si>
  <si>
    <t>Torrey</t>
  </si>
  <si>
    <t>(415)720-5901</t>
  </si>
  <si>
    <t>155 Alta Avenue</t>
  </si>
  <si>
    <t>Walter</t>
  </si>
  <si>
    <t>(219)776-1634</t>
  </si>
  <si>
    <t xml:space="preserve">1117 West Callifornia Avenue  </t>
  </si>
  <si>
    <t>20  lodato Greenbrae</t>
  </si>
  <si>
    <t>Jon Harbor)</t>
  </si>
  <si>
    <t>Jon</t>
  </si>
  <si>
    <t>Harbor)</t>
  </si>
  <si>
    <t xml:space="preserve">110 Loch Lomond DriveDock J </t>
  </si>
  <si>
    <t>Jose</t>
  </si>
  <si>
    <t>Herria</t>
  </si>
  <si>
    <t>(415)601-1449</t>
  </si>
  <si>
    <t>1139 tolina dr Novato</t>
  </si>
  <si>
    <t>Josh</t>
  </si>
  <si>
    <t>Rosenberg</t>
  </si>
  <si>
    <t>(415)203-7076</t>
  </si>
  <si>
    <t xml:space="preserve">216 rdinal Road </t>
  </si>
  <si>
    <t>Judy</t>
  </si>
  <si>
    <t>Shaper</t>
  </si>
  <si>
    <t>28 Issaqai</t>
  </si>
  <si>
    <t>Julia Mika</t>
  </si>
  <si>
    <t>Julia</t>
  </si>
  <si>
    <t>Mika</t>
  </si>
  <si>
    <t>(415)505-2374</t>
  </si>
  <si>
    <t xml:space="preserve">142 Yolo Street </t>
  </si>
  <si>
    <t>Julie</t>
  </si>
  <si>
    <t>Macmillan</t>
  </si>
  <si>
    <t>Po Box 2681</t>
  </si>
  <si>
    <t>Pettijohn</t>
  </si>
  <si>
    <t>(415)350-1765</t>
  </si>
  <si>
    <t xml:space="preserve">1073 Lea Dr. </t>
  </si>
  <si>
    <t>(408)205-1318</t>
  </si>
  <si>
    <t>2101 Bridgeway Unit C</t>
  </si>
  <si>
    <t>Karen</t>
  </si>
  <si>
    <t>Flynn</t>
  </si>
  <si>
    <t>(415)250-7265</t>
  </si>
  <si>
    <t>114 Terrace Avenue</t>
  </si>
  <si>
    <t>(949)463-2968</t>
  </si>
  <si>
    <t xml:space="preserve">260 Monte Vista Ave. </t>
  </si>
  <si>
    <t>Karissa</t>
  </si>
  <si>
    <t>Fenwick</t>
  </si>
  <si>
    <t>(484)888-5176</t>
  </si>
  <si>
    <t xml:space="preserve">139 Richardson drive    94941 </t>
  </si>
  <si>
    <t>Katherine</t>
  </si>
  <si>
    <t>(650)279-9510</t>
  </si>
  <si>
    <t xml:space="preserve">128 dominga ave </t>
  </si>
  <si>
    <t>Kathryn</t>
  </si>
  <si>
    <t>Hogarth</t>
  </si>
  <si>
    <t>(415)827-0929</t>
  </si>
  <si>
    <t xml:space="preserve">535 Tamarack Drive </t>
  </si>
  <si>
    <t>Kathy</t>
  </si>
  <si>
    <t>(415)497-1500</t>
  </si>
  <si>
    <t xml:space="preserve">70 Florence Avenue </t>
  </si>
  <si>
    <t>Anselmo</t>
  </si>
  <si>
    <t>Katie</t>
  </si>
  <si>
    <t>Dedominicis</t>
  </si>
  <si>
    <t>(617)921-1588</t>
  </si>
  <si>
    <t>38 diamond head passage</t>
  </si>
  <si>
    <t>Kelly</t>
  </si>
  <si>
    <t>Armstrong</t>
  </si>
  <si>
    <t>55 Central Avenue</t>
  </si>
  <si>
    <t>Jevis</t>
  </si>
  <si>
    <t>(415)987-7962</t>
  </si>
  <si>
    <t>7 Cecilia Ct. Belvedere</t>
  </si>
  <si>
    <t>Lynch</t>
  </si>
  <si>
    <t>(415)595-3186</t>
  </si>
  <si>
    <t xml:space="preserve">66 Grove Lane </t>
  </si>
  <si>
    <t>Neupert</t>
  </si>
  <si>
    <t>(425)922-2544</t>
  </si>
  <si>
    <t>Prescutti</t>
  </si>
  <si>
    <t>(415)420-3791</t>
  </si>
  <si>
    <t xml:space="preserve">72 Holstein rd  </t>
  </si>
  <si>
    <t>Kelsey</t>
  </si>
  <si>
    <t>Bechelli</t>
  </si>
  <si>
    <t>(415)686-1895</t>
  </si>
  <si>
    <t>74 Buckelew street</t>
  </si>
  <si>
    <t>Kenny</t>
  </si>
  <si>
    <t>Lee</t>
  </si>
  <si>
    <t>(408)605-6379</t>
  </si>
  <si>
    <t>331 Salito blvd Salito</t>
  </si>
  <si>
    <t>Kevin McCullough</t>
  </si>
  <si>
    <t>Kevin</t>
  </si>
  <si>
    <t>McCullough</t>
  </si>
  <si>
    <t>225 Locust StreetBoat “Tophat”</t>
  </si>
  <si>
    <t>Khashi</t>
  </si>
  <si>
    <t>Mohebali</t>
  </si>
  <si>
    <t>(415)412-4921</t>
  </si>
  <si>
    <t xml:space="preserve">78 El mino Drive </t>
  </si>
  <si>
    <t>Kim</t>
  </si>
  <si>
    <t>Beverett</t>
  </si>
  <si>
    <t>(312)513-3521</t>
  </si>
  <si>
    <t>11 Eden Lane</t>
  </si>
  <si>
    <t>Stiffler</t>
  </si>
  <si>
    <t>(415)794-1323</t>
  </si>
  <si>
    <t xml:space="preserve">50 Plaza Dr. </t>
  </si>
  <si>
    <t>Kiri</t>
  </si>
  <si>
    <t>Fischer</t>
  </si>
  <si>
    <t>(510)207-1102</t>
  </si>
  <si>
    <t xml:space="preserve">150 Morning side </t>
  </si>
  <si>
    <t>Kristina</t>
  </si>
  <si>
    <t>(510)209-4800</t>
  </si>
  <si>
    <t xml:space="preserve">58 Bret Harte Ln. </t>
  </si>
  <si>
    <t>Noel</t>
  </si>
  <si>
    <t>(415)505-2022</t>
  </si>
  <si>
    <t>585 Elridge Road</t>
  </si>
  <si>
    <t>Kristine</t>
  </si>
  <si>
    <t>Klu</t>
  </si>
  <si>
    <t>(415)310-8946</t>
  </si>
  <si>
    <t>89 W Shore Rd. Belvedere</t>
  </si>
  <si>
    <t>Kurt</t>
  </si>
  <si>
    <t>(614)562-4725</t>
  </si>
  <si>
    <t>12 Geary Ave.</t>
  </si>
  <si>
    <t>Lacey</t>
  </si>
  <si>
    <t>Williams</t>
  </si>
  <si>
    <t>(415)769-0675</t>
  </si>
  <si>
    <t xml:space="preserve">634 Manzanita Avenue </t>
  </si>
  <si>
    <t>Lani</t>
  </si>
  <si>
    <t>Fraser</t>
  </si>
  <si>
    <t>(707)536-6987</t>
  </si>
  <si>
    <t xml:space="preserve">330 er Avenue </t>
  </si>
  <si>
    <t>Lara</t>
  </si>
  <si>
    <t>Rajninger</t>
  </si>
  <si>
    <t>(415)637-1414</t>
  </si>
  <si>
    <t>30 ard Road</t>
  </si>
  <si>
    <t>Lauraine</t>
  </si>
  <si>
    <t>(914)255-5687</t>
  </si>
  <si>
    <t xml:space="preserve">9 Bungalow Ave </t>
  </si>
  <si>
    <t>Lauren</t>
  </si>
  <si>
    <t>(415)990-8708</t>
  </si>
  <si>
    <t xml:space="preserve">210 Southern Heights Blvd. </t>
  </si>
  <si>
    <t>Hollingsworth</t>
  </si>
  <si>
    <t>(415)269-4886</t>
  </si>
  <si>
    <t>2 Villa Ct.</t>
  </si>
  <si>
    <t>Leah</t>
  </si>
  <si>
    <t>Bershad</t>
  </si>
  <si>
    <t>(917)346-3910</t>
  </si>
  <si>
    <t xml:space="preserve">170 Bayview Drive  </t>
  </si>
  <si>
    <t>Leslie</t>
  </si>
  <si>
    <t>Kastner</t>
  </si>
  <si>
    <t>(646)808-6351</t>
  </si>
  <si>
    <t xml:space="preserve">24 hillside dr </t>
  </si>
  <si>
    <t>Lida</t>
  </si>
  <si>
    <t>Wong</t>
  </si>
  <si>
    <t>(415)509-8926</t>
  </si>
  <si>
    <t>50 via La Cumbre</t>
  </si>
  <si>
    <t>Lida Findtner</t>
  </si>
  <si>
    <t>Findtner</t>
  </si>
  <si>
    <t>(541)255-8902</t>
  </si>
  <si>
    <t xml:space="preserve">73 vista Marin dr  </t>
  </si>
  <si>
    <t>Lilianne</t>
  </si>
  <si>
    <t>Sommers</t>
  </si>
  <si>
    <t>(415)424-8580</t>
  </si>
  <si>
    <t xml:space="preserve">4810 paradise Dr </t>
  </si>
  <si>
    <t>Linda</t>
  </si>
  <si>
    <t>Dramuk</t>
  </si>
  <si>
    <t>(917)824-3882</t>
  </si>
  <si>
    <t xml:space="preserve">8 cliff rd </t>
  </si>
  <si>
    <t>Nisbet</t>
  </si>
  <si>
    <t>(707)339-0251</t>
  </si>
  <si>
    <t>Rames</t>
  </si>
  <si>
    <t>(415)388-8492</t>
  </si>
  <si>
    <t xml:space="preserve">240 Morningsun </t>
  </si>
  <si>
    <t>Stein</t>
  </si>
  <si>
    <t>(650)888-3804</t>
  </si>
  <si>
    <t>58 sunny oaks dr ta Venetia</t>
  </si>
  <si>
    <t>Lindsay</t>
  </si>
  <si>
    <t>Boyce</t>
  </si>
  <si>
    <t>(415)246-5909</t>
  </si>
  <si>
    <t>276  Felipe Way</t>
  </si>
  <si>
    <t>Gehman</t>
  </si>
  <si>
    <t>(310)801-5386</t>
  </si>
  <si>
    <t xml:space="preserve">36  circle </t>
  </si>
  <si>
    <t>Lisa</t>
  </si>
  <si>
    <t>Cimarelli</t>
  </si>
  <si>
    <t xml:space="preserve">172 Roundtree </t>
  </si>
  <si>
    <t>Cochran</t>
  </si>
  <si>
    <t>(650)867-0117</t>
  </si>
  <si>
    <t xml:space="preserve">16 west gate dr  </t>
  </si>
  <si>
    <t>Powers</t>
  </si>
  <si>
    <t>(310)717-9791</t>
  </si>
  <si>
    <t>40  Amato Greenbrae lifornia</t>
  </si>
  <si>
    <t>Lorna</t>
  </si>
  <si>
    <t>Hagg</t>
  </si>
  <si>
    <t>(415)272-6624</t>
  </si>
  <si>
    <t>150 Washington St.</t>
  </si>
  <si>
    <t>Ludwing</t>
  </si>
  <si>
    <t>Demorizi</t>
  </si>
  <si>
    <t>(415)608-1173</t>
  </si>
  <si>
    <t xml:space="preserve">6 Whittier Court </t>
  </si>
  <si>
    <t>Lulu Madera</t>
  </si>
  <si>
    <t>Lulu</t>
  </si>
  <si>
    <t>Madera</t>
  </si>
  <si>
    <t>(415)993-4312</t>
  </si>
  <si>
    <t xml:space="preserve">1620 Redwood Highway </t>
  </si>
  <si>
    <t>Mac</t>
  </si>
  <si>
    <t>Coffee</t>
  </si>
  <si>
    <t>(415)987-6143</t>
  </si>
  <si>
    <t>5044 paradise dr</t>
  </si>
  <si>
    <t>Manny</t>
  </si>
  <si>
    <t>Kopstein</t>
  </si>
  <si>
    <t>(415)408-8917</t>
  </si>
  <si>
    <t>3499 Paradise Drive</t>
  </si>
  <si>
    <t>Marcello</t>
  </si>
  <si>
    <t>Fonio</t>
  </si>
  <si>
    <t>(415)305-0833</t>
  </si>
  <si>
    <t xml:space="preserve">1600 Lincoln Avenue </t>
  </si>
  <si>
    <t>Marc</t>
  </si>
  <si>
    <t>Viendetti</t>
  </si>
  <si>
    <t>(415)450-5309</t>
  </si>
  <si>
    <t>19 Muriel Place</t>
  </si>
  <si>
    <t>Margaret</t>
  </si>
  <si>
    <t>Alderman</t>
  </si>
  <si>
    <t xml:space="preserve">108 Harbor Drive </t>
  </si>
  <si>
    <t>Marin Chueung</t>
  </si>
  <si>
    <t>Marin</t>
  </si>
  <si>
    <t>Chueung</t>
  </si>
  <si>
    <t>(415)453-3812</t>
  </si>
  <si>
    <t xml:space="preserve">1001 Grand Avenue </t>
  </si>
  <si>
    <t>Mark</t>
  </si>
  <si>
    <t>Boyle</t>
  </si>
  <si>
    <t>Brinkman</t>
  </si>
  <si>
    <t>(415)342-7222</t>
  </si>
  <si>
    <t>130 ta Maria Drive</t>
  </si>
  <si>
    <t>(415)722-0100</t>
  </si>
  <si>
    <t xml:space="preserve">430 ridge road </t>
  </si>
  <si>
    <t>Jennings</t>
  </si>
  <si>
    <t>(415)358-2081</t>
  </si>
  <si>
    <t xml:space="preserve">312 south street </t>
  </si>
  <si>
    <t>Lavine</t>
  </si>
  <si>
    <t>(646)784-4383</t>
  </si>
  <si>
    <t xml:space="preserve">15 Morning Sun Avenue </t>
  </si>
  <si>
    <t>Simmons</t>
  </si>
  <si>
    <t>(650)224-2982</t>
  </si>
  <si>
    <t xml:space="preserve">20 Vasco Drive </t>
  </si>
  <si>
    <t>Zhu</t>
  </si>
  <si>
    <t xml:space="preserve">203 Roundtree Way </t>
  </si>
  <si>
    <t>Zhu:Melissa</t>
  </si>
  <si>
    <t>Marlo -</t>
  </si>
  <si>
    <t>-</t>
  </si>
  <si>
    <t>(415)419-4193</t>
  </si>
  <si>
    <t xml:space="preserve">20 Cecil Road  </t>
  </si>
  <si>
    <t xml:space="preserve">San Geronimo </t>
  </si>
  <si>
    <t>Mary Pringle</t>
  </si>
  <si>
    <t>Mary</t>
  </si>
  <si>
    <t>Pringle</t>
  </si>
  <si>
    <t>(415)572-1710</t>
  </si>
  <si>
    <t xml:space="preserve">249 Perry St. </t>
  </si>
  <si>
    <t>Decuir</t>
  </si>
  <si>
    <t>(415)233-3416</t>
  </si>
  <si>
    <t xml:space="preserve">67 Bay Vista Drive  </t>
  </si>
  <si>
    <t>Faucette</t>
  </si>
  <si>
    <t>(843)637-0741</t>
  </si>
  <si>
    <t xml:space="preserve">25 Dominin Dr. </t>
  </si>
  <si>
    <t>Huck</t>
  </si>
  <si>
    <t>(415)515-9786</t>
  </si>
  <si>
    <t xml:space="preserve">15 Heuters Lane </t>
  </si>
  <si>
    <t>Sherman</t>
  </si>
  <si>
    <t>(415)215-0957</t>
  </si>
  <si>
    <t xml:space="preserve">7 Eton way  </t>
  </si>
  <si>
    <t>Matthew</t>
  </si>
  <si>
    <t>Duval</t>
  </si>
  <si>
    <t>200 Birch Avenue</t>
  </si>
  <si>
    <t>Eggers</t>
  </si>
  <si>
    <t>(650)996-2961</t>
  </si>
  <si>
    <t>115 William avenue</t>
  </si>
  <si>
    <t>Ryder-Smith</t>
  </si>
  <si>
    <t>(415)430-5751</t>
  </si>
  <si>
    <t xml:space="preserve">11   Ave. </t>
  </si>
  <si>
    <t>Woebcke</t>
  </si>
  <si>
    <t>(415)533-0206</t>
  </si>
  <si>
    <t xml:space="preserve">605 Baker Street </t>
  </si>
  <si>
    <t>Matt</t>
  </si>
  <si>
    <t>Myzak</t>
  </si>
  <si>
    <t>(415)238-0176</t>
  </si>
  <si>
    <t xml:space="preserve">7 Bellevue dr </t>
  </si>
  <si>
    <t>Megan</t>
  </si>
  <si>
    <t>Bordes</t>
  </si>
  <si>
    <t>(504)236-4143</t>
  </si>
  <si>
    <t xml:space="preserve">800 Las Colindas Rd. </t>
  </si>
  <si>
    <t>Morrow</t>
  </si>
  <si>
    <t>(415)671-5025</t>
  </si>
  <si>
    <t>848 Sir Francis Drake Blvd</t>
  </si>
  <si>
    <t>Wright</t>
  </si>
  <si>
    <t>(510)912-5311</t>
  </si>
  <si>
    <t xml:space="preserve">50  Pablo Avenue </t>
  </si>
  <si>
    <t>Melanie</t>
  </si>
  <si>
    <t>Foltz</t>
  </si>
  <si>
    <t>(650)704-9797</t>
  </si>
  <si>
    <t xml:space="preserve">76 montford  </t>
  </si>
  <si>
    <t>Hamburger</t>
  </si>
  <si>
    <t>(415)999-3197</t>
  </si>
  <si>
    <t xml:space="preserve">14451 Sir Francis Drake Blvd </t>
  </si>
  <si>
    <t>Maier</t>
  </si>
  <si>
    <t>(415)515-1816</t>
  </si>
  <si>
    <t>32 Yale Ave</t>
  </si>
  <si>
    <t>Waxman</t>
  </si>
  <si>
    <t>(561)789-1494</t>
  </si>
  <si>
    <t xml:space="preserve">3 Mannan court </t>
  </si>
  <si>
    <t>Melissa</t>
  </si>
  <si>
    <t>Leviton</t>
  </si>
  <si>
    <t>(240)515-1268</t>
  </si>
  <si>
    <t xml:space="preserve">7 Tartan Rd </t>
  </si>
  <si>
    <t>(470)440-0163</t>
  </si>
  <si>
    <t xml:space="preserve">163 Merrydale Unit 12  </t>
  </si>
  <si>
    <t>Michael</t>
  </si>
  <si>
    <t>(415)205-0171</t>
  </si>
  <si>
    <t xml:space="preserve">294 shoreline hwy  </t>
  </si>
  <si>
    <t>Michael Murphy</t>
  </si>
  <si>
    <t>(925)878-5908</t>
  </si>
  <si>
    <t xml:space="preserve">18812 Sonoma Highways Sonoma  95476 </t>
  </si>
  <si>
    <t>Sonoma</t>
  </si>
  <si>
    <t>(650)339-1926</t>
  </si>
  <si>
    <t xml:space="preserve">35 El mino Drive </t>
  </si>
  <si>
    <t>Weber</t>
  </si>
  <si>
    <t>(415)377-0827</t>
  </si>
  <si>
    <t xml:space="preserve">19 ta Clara ct.  </t>
  </si>
  <si>
    <t>(415)309-1779</t>
  </si>
  <si>
    <t xml:space="preserve">51 Martens </t>
  </si>
  <si>
    <t>G</t>
  </si>
  <si>
    <t>(650)291-5521</t>
  </si>
  <si>
    <t xml:space="preserve">60  Ramon </t>
  </si>
  <si>
    <t>Gerber</t>
  </si>
  <si>
    <t>Lubey</t>
  </si>
  <si>
    <t>(415)798-1804</t>
  </si>
  <si>
    <t>Purvey</t>
  </si>
  <si>
    <t>(415)640-4501</t>
  </si>
  <si>
    <t xml:space="preserve">160 pine st  </t>
  </si>
  <si>
    <t>Schalich</t>
  </si>
  <si>
    <t xml:space="preserve">46 Spindrift Passage </t>
  </si>
  <si>
    <t>Mike</t>
  </si>
  <si>
    <t>Baurenfield</t>
  </si>
  <si>
    <t>(415)300-6250</t>
  </si>
  <si>
    <t>58 Hickory Road</t>
  </si>
  <si>
    <t>Cohen</t>
  </si>
  <si>
    <t xml:space="preserve">40 Bretano </t>
  </si>
  <si>
    <t>Pile</t>
  </si>
  <si>
    <t>(415)272-9655</t>
  </si>
  <si>
    <t xml:space="preserve">817 Ridgeview  </t>
  </si>
  <si>
    <t xml:space="preserve">51 Martens Blvd </t>
  </si>
  <si>
    <t>(415)299-5690</t>
  </si>
  <si>
    <t xml:space="preserve">551 Montgomery Blvd. </t>
  </si>
  <si>
    <t>Min</t>
  </si>
  <si>
    <t>Zhang</t>
  </si>
  <si>
    <t>(626)688-0168</t>
  </si>
  <si>
    <t xml:space="preserve">3 community rd Belvedere </t>
  </si>
  <si>
    <t>Molly</t>
  </si>
  <si>
    <t>Sipperley</t>
  </si>
  <si>
    <t>(516)761-6916</t>
  </si>
  <si>
    <t xml:space="preserve">97 Wellington Avenue </t>
  </si>
  <si>
    <t>Nathaniel</t>
  </si>
  <si>
    <t>Hamburg</t>
  </si>
  <si>
    <t>(831)566-9870</t>
  </si>
  <si>
    <t xml:space="preserve">21 Hyannis Cove </t>
  </si>
  <si>
    <t>Neha</t>
  </si>
  <si>
    <t>Shah</t>
  </si>
  <si>
    <t>(650)804-0171</t>
  </si>
  <si>
    <t>4 Heathcliff Dr.</t>
  </si>
  <si>
    <t>Neil</t>
  </si>
  <si>
    <t>Moran</t>
  </si>
  <si>
    <t>(415)259-8824</t>
  </si>
  <si>
    <t xml:space="preserve">188 Brett Harte Road </t>
  </si>
  <si>
    <t>Nick</t>
  </si>
  <si>
    <t>Woldeselasie</t>
  </si>
  <si>
    <t>(628)257-4458</t>
  </si>
  <si>
    <t xml:space="preserve">246 talina </t>
  </si>
  <si>
    <t>Pamela</t>
  </si>
  <si>
    <t>Olivier</t>
  </si>
  <si>
    <t>(415)717-1003</t>
  </si>
  <si>
    <t xml:space="preserve">232 Riviera Drive </t>
  </si>
  <si>
    <t>Pat</t>
  </si>
  <si>
    <t>(415)389-1700</t>
  </si>
  <si>
    <t xml:space="preserve">131 Harvard Avenue    94941 </t>
  </si>
  <si>
    <t>Patricia</t>
  </si>
  <si>
    <t>Mcshane</t>
  </si>
  <si>
    <t>(415)310-5439</t>
  </si>
  <si>
    <t>605 Spring Street</t>
  </si>
  <si>
    <t>Patrick</t>
  </si>
  <si>
    <t>Kiley</t>
  </si>
  <si>
    <t>(415)407-3469</t>
  </si>
  <si>
    <t xml:space="preserve">15 Portola Avenue </t>
  </si>
  <si>
    <t>Murray</t>
  </si>
  <si>
    <t>(415)578-8349</t>
  </si>
  <si>
    <t xml:space="preserve">123 scenic Avenue </t>
  </si>
  <si>
    <t>(415)572-8391</t>
  </si>
  <si>
    <t xml:space="preserve">252  Fransisco Blvd. </t>
  </si>
  <si>
    <t>Paula</t>
  </si>
  <si>
    <t>Hammons</t>
  </si>
  <si>
    <t>(415)948-8451</t>
  </si>
  <si>
    <t xml:space="preserve">105 Dowitcher Way </t>
  </si>
  <si>
    <t>Jeschke</t>
  </si>
  <si>
    <t>(415)388-2278</t>
  </si>
  <si>
    <t>77 Starbuck Dr. Muir</t>
  </si>
  <si>
    <t>Beach</t>
  </si>
  <si>
    <t>Librodo</t>
  </si>
  <si>
    <t>(617)435-9526</t>
  </si>
  <si>
    <t xml:space="preserve">156 Mariner Green Court </t>
  </si>
  <si>
    <t>mulligan</t>
  </si>
  <si>
    <t>(650)521-3404</t>
  </si>
  <si>
    <t xml:space="preserve">200 Wilson Way </t>
  </si>
  <si>
    <t>Payne</t>
  </si>
  <si>
    <t>Cantrill</t>
  </si>
  <si>
    <t>(415)988-2625</t>
  </si>
  <si>
    <t xml:space="preserve">69 Point  Pedro Road </t>
  </si>
  <si>
    <t>Peak Marina</t>
  </si>
  <si>
    <t>Peak</t>
  </si>
  <si>
    <t>Marina</t>
  </si>
  <si>
    <t>(415)595-4458</t>
  </si>
  <si>
    <t xml:space="preserve">699 Marina Blvd </t>
  </si>
  <si>
    <t>Pete</t>
  </si>
  <si>
    <t>Gilmore</t>
  </si>
  <si>
    <t>(415)370-4591</t>
  </si>
  <si>
    <t xml:space="preserve">141 Sunnyside Avenue </t>
  </si>
  <si>
    <t>Peter</t>
  </si>
  <si>
    <t>Bales</t>
  </si>
  <si>
    <t xml:space="preserve">2 Tamalpais Avenue </t>
  </si>
  <si>
    <t>Fabian</t>
  </si>
  <si>
    <t>(415)261-7379</t>
  </si>
  <si>
    <t xml:space="preserve">217 Willow Avenue </t>
  </si>
  <si>
    <t>Scully</t>
  </si>
  <si>
    <t>(415)819-9983</t>
  </si>
  <si>
    <t xml:space="preserve">239 Round Hill Road </t>
  </si>
  <si>
    <t>Phil</t>
  </si>
  <si>
    <t>(415)910-0309</t>
  </si>
  <si>
    <t>1915 Mar West Street</t>
  </si>
  <si>
    <t>Point COA</t>
  </si>
  <si>
    <t>Point</t>
  </si>
  <si>
    <t>COA</t>
  </si>
  <si>
    <t>6820 Pacific AvenueSuite 2A</t>
  </si>
  <si>
    <t>Stockton</t>
  </si>
  <si>
    <t>Rachel</t>
  </si>
  <si>
    <t>Shipp</t>
  </si>
  <si>
    <t>(703)915-0333</t>
  </si>
  <si>
    <t xml:space="preserve">55 Park Avenue </t>
  </si>
  <si>
    <t>Raymond</t>
  </si>
  <si>
    <t>Soudah</t>
  </si>
  <si>
    <t>(415)383-7100</t>
  </si>
  <si>
    <t xml:space="preserve">Fernwood Funeral Homes 301 Tennessee  rd  </t>
  </si>
  <si>
    <t>Rebecca</t>
  </si>
  <si>
    <t>(415)906-2220</t>
  </si>
  <si>
    <t xml:space="preserve">70 Lomita Drive </t>
  </si>
  <si>
    <t>Newton</t>
  </si>
  <si>
    <t>(415)717-1169</t>
  </si>
  <si>
    <t xml:space="preserve">2072 Fifth Avenue </t>
  </si>
  <si>
    <t>Renee</t>
  </si>
  <si>
    <t>Benziger</t>
  </si>
  <si>
    <t>(503)380-0938</t>
  </si>
  <si>
    <t xml:space="preserve">5 zadero Lane </t>
  </si>
  <si>
    <t>(415)302-8667</t>
  </si>
  <si>
    <t>155 Tomales Street</t>
  </si>
  <si>
    <t>Rich Neighbors</t>
  </si>
  <si>
    <t>(415)613-8525</t>
  </si>
  <si>
    <t xml:space="preserve">27 oakcrest dr  </t>
  </si>
  <si>
    <t>Sabel</t>
  </si>
  <si>
    <t>(208)720-7268</t>
  </si>
  <si>
    <t xml:space="preserve">31 Balboa </t>
  </si>
  <si>
    <t>Beckman</t>
  </si>
  <si>
    <t>(415)577-7214</t>
  </si>
  <si>
    <t xml:space="preserve">393 Irwin st  </t>
  </si>
  <si>
    <t>Taber</t>
  </si>
  <si>
    <t xml:space="preserve">27 Oak Crest Drive  </t>
  </si>
  <si>
    <t>Rick</t>
  </si>
  <si>
    <t>Langlois</t>
  </si>
  <si>
    <t>(919)478-4728</t>
  </si>
  <si>
    <t xml:space="preserve">64 liberty dock </t>
  </si>
  <si>
    <t>Ridgeway</t>
  </si>
  <si>
    <t>Apartments</t>
  </si>
  <si>
    <t>(707)394-1797</t>
  </si>
  <si>
    <t>141 Donahue Street</t>
  </si>
  <si>
    <t>Rob UNK</t>
  </si>
  <si>
    <t>Rob</t>
  </si>
  <si>
    <t>UNK</t>
  </si>
  <si>
    <t>Robb</t>
  </si>
  <si>
    <t>Webb</t>
  </si>
  <si>
    <t>(415)264-1584</t>
  </si>
  <si>
    <t xml:space="preserve">10 Shady Lane    94941 </t>
  </si>
  <si>
    <t>Robert Reiser</t>
  </si>
  <si>
    <t>Robert</t>
  </si>
  <si>
    <t>(415)297-1016</t>
  </si>
  <si>
    <t xml:space="preserve">945 Butterfield Rd. </t>
  </si>
  <si>
    <t>Roberta</t>
  </si>
  <si>
    <t>Schafer</t>
  </si>
  <si>
    <t>(415)272-4825</t>
  </si>
  <si>
    <t xml:space="preserve">466 Wellesley Drive    94941 </t>
  </si>
  <si>
    <t>101 Sunrise Lane</t>
  </si>
  <si>
    <t>Veit</t>
  </si>
  <si>
    <t>(415)860-7773</t>
  </si>
  <si>
    <t xml:space="preserve">396 Durant    94941 </t>
  </si>
  <si>
    <t>Rohana Rice</t>
  </si>
  <si>
    <t>Rohana</t>
  </si>
  <si>
    <t>Rice</t>
  </si>
  <si>
    <t>(415)798-0669</t>
  </si>
  <si>
    <t>72 Holstrom Cir.</t>
  </si>
  <si>
    <t>Romana</t>
  </si>
  <si>
    <t>Stanek</t>
  </si>
  <si>
    <t>(415)419-4416</t>
  </si>
  <si>
    <t>21 Turnagain Rd.</t>
  </si>
  <si>
    <t>Ronald</t>
  </si>
  <si>
    <t>Simon</t>
  </si>
  <si>
    <t>(415)897-3004</t>
  </si>
  <si>
    <t>234  Felipe Way</t>
  </si>
  <si>
    <t>Russell</t>
  </si>
  <si>
    <t>Anguiano</t>
  </si>
  <si>
    <t>(707)615-6862</t>
  </si>
  <si>
    <t>100 Stony Point RoadSuite #180 ta</t>
  </si>
  <si>
    <t>Rosa</t>
  </si>
  <si>
    <t>Ryan</t>
  </si>
  <si>
    <t>Cook</t>
  </si>
  <si>
    <t>(559)392-1412</t>
  </si>
  <si>
    <t xml:space="preserve">442 Panoramic Hwy. </t>
  </si>
  <si>
    <t>Oppelt</t>
  </si>
  <si>
    <t>(415)290-8624</t>
  </si>
  <si>
    <t xml:space="preserve">63 Briarwood    94901 </t>
  </si>
  <si>
    <t>cA</t>
  </si>
  <si>
    <t>Morcha!dani</t>
  </si>
  <si>
    <t>(415)453-5337</t>
  </si>
  <si>
    <t xml:space="preserve">21 Fawn Court </t>
  </si>
  <si>
    <t>(248)220-9906</t>
  </si>
  <si>
    <t>3333 Paradise Drive</t>
  </si>
  <si>
    <t>Salon</t>
  </si>
  <si>
    <t>Centric</t>
  </si>
  <si>
    <t>(929)264-7907</t>
  </si>
  <si>
    <t xml:space="preserve">781 Anderson Drive </t>
  </si>
  <si>
    <t>Sarah</t>
  </si>
  <si>
    <t>Kaplan</t>
  </si>
  <si>
    <t>(415)509-5840</t>
  </si>
  <si>
    <t>26 Claire Way</t>
  </si>
  <si>
    <t>Loomis</t>
  </si>
  <si>
    <t>(415)722-4790</t>
  </si>
  <si>
    <t>218 Sea  Drift road Stinson</t>
  </si>
  <si>
    <t>Satoko</t>
  </si>
  <si>
    <t>Furuta</t>
  </si>
  <si>
    <t>(415)306-0042</t>
  </si>
  <si>
    <t>209 Jamai Street</t>
  </si>
  <si>
    <t>Scott</t>
  </si>
  <si>
    <t>Carter</t>
  </si>
  <si>
    <t>(310)902-0827</t>
  </si>
  <si>
    <t xml:space="preserve">88 buena vista ave  </t>
  </si>
  <si>
    <t>(203)800-6830</t>
  </si>
  <si>
    <t xml:space="preserve">10 acela </t>
  </si>
  <si>
    <t>Scout</t>
  </si>
  <si>
    <t>Valentine</t>
  </si>
  <si>
    <t>(916)601-1834</t>
  </si>
  <si>
    <t>9 Charlotte Way Muir</t>
  </si>
  <si>
    <t>Gaitani</t>
  </si>
  <si>
    <t>(415)269-6946</t>
  </si>
  <si>
    <t xml:space="preserve">58 Brentwood Drive </t>
  </si>
  <si>
    <t>Shane</t>
  </si>
  <si>
    <t>Tien</t>
  </si>
  <si>
    <t>(650)421-5227</t>
  </si>
  <si>
    <t>87 Paseo Way</t>
  </si>
  <si>
    <t>Shannon</t>
  </si>
  <si>
    <t>Bond</t>
  </si>
  <si>
    <t>(415)307-4187</t>
  </si>
  <si>
    <t>310 Donahue st Salito</t>
  </si>
  <si>
    <t>Sharmeen</t>
  </si>
  <si>
    <t>Ahmed</t>
  </si>
  <si>
    <t>(415)299-9987</t>
  </si>
  <si>
    <t xml:space="preserve">39 Cove Road </t>
  </si>
  <si>
    <t>Shawn</t>
  </si>
  <si>
    <t>Dej</t>
  </si>
  <si>
    <t>(415)312-5074</t>
  </si>
  <si>
    <t xml:space="preserve">820 Spring Avenue </t>
  </si>
  <si>
    <t>Rosenberger</t>
  </si>
  <si>
    <t>(415)250-9970</t>
  </si>
  <si>
    <t>54 Sequoia Road</t>
  </si>
  <si>
    <t>Sheila</t>
  </si>
  <si>
    <t>Chinichian</t>
  </si>
  <si>
    <t>(714)932-3997</t>
  </si>
  <si>
    <t>280 headlands ct Salito</t>
  </si>
  <si>
    <t>Shelley</t>
  </si>
  <si>
    <t>Black</t>
  </si>
  <si>
    <t>(408)348-4785</t>
  </si>
  <si>
    <t>10 Dutch Lane</t>
  </si>
  <si>
    <t>Sophia</t>
  </si>
  <si>
    <t>Colamarino</t>
  </si>
  <si>
    <t>(415)829-3038</t>
  </si>
  <si>
    <t xml:space="preserve">2924 Steiner  </t>
  </si>
  <si>
    <t>Spencer Mars</t>
  </si>
  <si>
    <t>Spencer</t>
  </si>
  <si>
    <t>Mars</t>
  </si>
  <si>
    <t>(703)963-3203</t>
  </si>
  <si>
    <t xml:space="preserve">147 Lovell ave  </t>
  </si>
  <si>
    <t xml:space="preserve">10 Professional Center ParkwayUnit 5 </t>
  </si>
  <si>
    <t>Sridharan</t>
  </si>
  <si>
    <t>McPhail</t>
  </si>
  <si>
    <t xml:space="preserve">30A Edison Avenue </t>
  </si>
  <si>
    <t>(650)823-4415</t>
  </si>
  <si>
    <t xml:space="preserve">408 Wendy way  </t>
  </si>
  <si>
    <t>Stephanie Lau</t>
  </si>
  <si>
    <t>Lau</t>
  </si>
  <si>
    <t>(415)595-9668</t>
  </si>
  <si>
    <t xml:space="preserve">31 Reed Blvd.Apartment 11D </t>
  </si>
  <si>
    <t>Stephen</t>
  </si>
  <si>
    <t>(415)535-6331</t>
  </si>
  <si>
    <t xml:space="preserve">45 lagoon vista rd </t>
  </si>
  <si>
    <t>Steve</t>
  </si>
  <si>
    <t>Bettis</t>
  </si>
  <si>
    <t>(415)497-2420</t>
  </si>
  <si>
    <t xml:space="preserve">33 Mahongony Drive </t>
  </si>
  <si>
    <t>Chen</t>
  </si>
  <si>
    <t>(408)613-5762</t>
  </si>
  <si>
    <t xml:space="preserve">16 st .Jude road  </t>
  </si>
  <si>
    <t>Cole</t>
  </si>
  <si>
    <t>(415)747-7632</t>
  </si>
  <si>
    <t>75 Buena Vista</t>
  </si>
  <si>
    <t>Compagno</t>
  </si>
  <si>
    <t>(415)609-8752</t>
  </si>
  <si>
    <t xml:space="preserve">8 Marina Court Drive </t>
  </si>
  <si>
    <t>Eagleton</t>
  </si>
  <si>
    <t>(415)720-7222</t>
  </si>
  <si>
    <t xml:space="preserve">31 rolina Ave. </t>
  </si>
  <si>
    <t>Marshall</t>
  </si>
  <si>
    <t>(219)741-6282</t>
  </si>
  <si>
    <t xml:space="preserve">64 Clayton Street </t>
  </si>
  <si>
    <t>Wallace</t>
  </si>
  <si>
    <t>(415)233-0066</t>
  </si>
  <si>
    <t>100 Phillips Drive</t>
  </si>
  <si>
    <t>Sundial</t>
  </si>
  <si>
    <t>Broadcasting</t>
  </si>
  <si>
    <t>(415)816-7423</t>
  </si>
  <si>
    <t>P.O. Box 297</t>
  </si>
  <si>
    <t>Susan</t>
  </si>
  <si>
    <t>Mckeag</t>
  </si>
  <si>
    <t>(415)250-7469</t>
  </si>
  <si>
    <t xml:space="preserve">47 creek rd </t>
  </si>
  <si>
    <t>Reanheart</t>
  </si>
  <si>
    <t>(415)601-6855</t>
  </si>
  <si>
    <t>37 upper road</t>
  </si>
  <si>
    <t>Reed</t>
  </si>
  <si>
    <t>(415)717-7688</t>
  </si>
  <si>
    <t xml:space="preserve">11 Fawn Court </t>
  </si>
  <si>
    <t>Suzanne</t>
  </si>
  <si>
    <t>Forest Knolls</t>
  </si>
  <si>
    <t>Sylvie</t>
  </si>
  <si>
    <t>Devin</t>
  </si>
  <si>
    <t>(415)244-3367</t>
  </si>
  <si>
    <t>Tamara</t>
  </si>
  <si>
    <t>Greenleaf</t>
  </si>
  <si>
    <t>(510)786-7552</t>
  </si>
  <si>
    <t>1287 Parkwood Drive</t>
  </si>
  <si>
    <t>Willat</t>
  </si>
  <si>
    <t>(415)272-1753</t>
  </si>
  <si>
    <t xml:space="preserve">314 Via Recodo </t>
  </si>
  <si>
    <t>Tara</t>
  </si>
  <si>
    <t>Boyer</t>
  </si>
  <si>
    <t>(530)635-1392</t>
  </si>
  <si>
    <t xml:space="preserve">37 Elizabeth Way </t>
  </si>
  <si>
    <t>Ted</t>
  </si>
  <si>
    <t>Captainian</t>
  </si>
  <si>
    <t>(415)225-8230</t>
  </si>
  <si>
    <t xml:space="preserve">1350 Idylberry Rd </t>
  </si>
  <si>
    <t>Terry Kessler</t>
  </si>
  <si>
    <t>Terry</t>
  </si>
  <si>
    <t>Kessler</t>
  </si>
  <si>
    <t>(415)246-4645</t>
  </si>
  <si>
    <t>24 Old Landing Road</t>
  </si>
  <si>
    <t>Tim</t>
  </si>
  <si>
    <t>Biel</t>
  </si>
  <si>
    <t>(415)845-5940</t>
  </si>
  <si>
    <t xml:space="preserve">11 Gable Ct #2580 </t>
  </si>
  <si>
    <t>Cogliandro</t>
  </si>
  <si>
    <t>(415)254-8561</t>
  </si>
  <si>
    <t xml:space="preserve">23 rollingwood drive </t>
  </si>
  <si>
    <t>Irish</t>
  </si>
  <si>
    <t>(415)306-6714</t>
  </si>
  <si>
    <t xml:space="preserve">26 Rubicon Ct </t>
  </si>
  <si>
    <t>Keane</t>
  </si>
  <si>
    <t>(415)786-6153</t>
  </si>
  <si>
    <t xml:space="preserve">1906 los galininas ave  </t>
  </si>
  <si>
    <t>Luu</t>
  </si>
  <si>
    <t>(415)608-1461</t>
  </si>
  <si>
    <t xml:space="preserve">10 Ney Street </t>
  </si>
  <si>
    <t>Wingert</t>
  </si>
  <si>
    <t>(925)360-8942</t>
  </si>
  <si>
    <t xml:space="preserve">836 Wilmac ave </t>
  </si>
  <si>
    <t>Tom Bricka</t>
  </si>
  <si>
    <t>Tom</t>
  </si>
  <si>
    <t>Bricka</t>
  </si>
  <si>
    <t>(310)270-5475</t>
  </si>
  <si>
    <t xml:space="preserve">110 Point  Pedro Rd. </t>
  </si>
  <si>
    <t>Tony</t>
  </si>
  <si>
    <t>Falsetto</t>
  </si>
  <si>
    <t>(734)658-4746</t>
  </si>
  <si>
    <t xml:space="preserve">15 Sunny Oaks Dr. </t>
  </si>
  <si>
    <t>Trish</t>
  </si>
  <si>
    <t>Ottens</t>
  </si>
  <si>
    <t>(415)225-9999</t>
  </si>
  <si>
    <t xml:space="preserve">118 meadowcroft dr </t>
  </si>
  <si>
    <t>Valerie</t>
  </si>
  <si>
    <t>Taylor</t>
  </si>
  <si>
    <t>(415)827-0800</t>
  </si>
  <si>
    <t xml:space="preserve">110 Garden Ave. </t>
  </si>
  <si>
    <t>Vanessa</t>
  </si>
  <si>
    <t>Arent</t>
  </si>
  <si>
    <t>(510)593-9996</t>
  </si>
  <si>
    <t xml:space="preserve">314 Tennessee  road </t>
  </si>
  <si>
    <t>Vickie</t>
  </si>
  <si>
    <t>Day</t>
  </si>
  <si>
    <t>(415)320-5523</t>
  </si>
  <si>
    <t xml:space="preserve">2663 Heatherstone Drive    </t>
  </si>
  <si>
    <t>Victoria</t>
  </si>
  <si>
    <t>Dominguez</t>
  </si>
  <si>
    <t>(415)609-1017</t>
  </si>
  <si>
    <t xml:space="preserve">8 Lupine Court </t>
  </si>
  <si>
    <t>Vivek Sejal</t>
  </si>
  <si>
    <t>Sejal</t>
  </si>
  <si>
    <t>(832)443-8722</t>
  </si>
  <si>
    <t>40 Reed Ranch Road</t>
  </si>
  <si>
    <t>William Inspection)</t>
  </si>
  <si>
    <t>William</t>
  </si>
  <si>
    <t>Inspection)</t>
  </si>
  <si>
    <t>(415)555-5555</t>
  </si>
  <si>
    <t xml:space="preserve">120 mcallister </t>
  </si>
  <si>
    <t>Wyatt</t>
  </si>
  <si>
    <t>Hyman</t>
  </si>
  <si>
    <t>(415)250-5167</t>
  </si>
  <si>
    <t xml:space="preserve">85 Tamalpais Avenue </t>
  </si>
  <si>
    <t>Xiao Tan</t>
  </si>
  <si>
    <t>Xiao</t>
  </si>
  <si>
    <t>Tan</t>
  </si>
  <si>
    <t>303 Belvedere</t>
  </si>
  <si>
    <t>Yasmin</t>
  </si>
  <si>
    <t>Mogul</t>
  </si>
  <si>
    <t>(415)448-5959</t>
  </si>
  <si>
    <t xml:space="preserve">2211 Juniperberry Road </t>
  </si>
  <si>
    <t>Zip</t>
  </si>
  <si>
    <t>Rent</t>
  </si>
  <si>
    <t>(415)843-5964</t>
  </si>
  <si>
    <t xml:space="preserve">8 Balra drive </t>
  </si>
  <si>
    <t>Zorik</t>
  </si>
  <si>
    <t>Hakoupian</t>
  </si>
  <si>
    <t>(818)859-0606</t>
  </si>
  <si>
    <t>2640 Center Road</t>
  </si>
  <si>
    <t>last updated</t>
  </si>
  <si>
    <t>|</t>
  </si>
  <si>
    <t>Aaron Kornetzke|
Aaron Weiss|
Adam Fry|
Adam Gyi|
Adam Laskowitz|
Adriana Chaves|
Aga Wick|
Alan Cohan|
Alan Go|
Alexander Seidel|
Alex Cloyd|
Alissa Harris|
Allan Conway|
Allan Solway|
Allison Stuart|
Alvin Sale|
Ameerah Calshaker|
Amnipl|
Amy Dugdale|
Amy Lewis|
Amy Perl|
Andrea Hanson|
Andrea Madden|
Andres Botas|
Andrew Getz|
Andrew Mayfield|
Andrew Tanner|
Andrew Tritz|
Andy Price|
Angela Quartiroli|
Aninha Livingstone|
Ann Adams|
Anna Wade|
Anna Zane|
Anne Fuchs-Chesey|
Anne Murphy|
Anne Thompson|
Annette Colterman|
Annie Song|
Annie Wooster|
Ariel Ford|
Art Wasserman|
Ashley Seefield|
Austin Blackmon|
Austin Luke|
Barbara Gamlen|
Barry Hessenius|
Benjamin Vanderford|
Ben Kahane|
Ben Serrurier|
Ben Wasserman|
Beth Denowitz|
Bill Johnson|
Bill Lewis|
Bob Meyer|
Bonnie Lu|
Brent BecVar|
Brian Chew|
Brian Hemingway|
Brian Sharpe|
Bridget Hyland|
Bruce Shapiro|
Bryan O'Malley|
Bryn Baker|
Caitlin Rusche|
Caitlyn Cobb|
Camilla Burraston|
Camille Hildebrand|
Carin Gidney|
Cari Pace|
Carl Morabito|
Carly Abbott|
Carly Walker|
Carol Nash|
Carol Wilson|
Caron|
Casey Davis|
Cathy Spratling|
Cedric Betts|
Charles Harrington|
Charlotte Johnston|
Charmaine Chow|
Chelsea Ellsworth|
Chet|
Chris Michelle|
Chris Brown|
Chris Connolly|
Chris Mancebo|
Christian Coffman|
Christian Jensen|
Christine Raschke|
Christin Rashke|
Christopher Degenhardt|
Chuck Myers|
Claire Cericola|
Claire Sebastian|
Clara Ditter|
Clare Goldschein|
Claudia Carillo|
Colin Behr|
Colleen Camp|
Collin Construction)|
Connie Lathrop|
Corrine Boggs|
Costi Quffa|
Courtney Smith|
Curt Harris|
Curtis Underhill|
Cynthia Liuska|
Damon Kass|
Dana Borneo|
Dan Cardozo|
Danielle Moore|
Danielle Sercu|
Dan Morgan|
Dan Piponi|
Dash Laryea|
Dave Gray|
David Leonard|
David Mishook|
David Morris|
David Silberman|
David Stouffer|
Davina group|
Debby Thurlow|
Debra Turner|
Denise Martin|
Dennis Naranche|
Derak B|
Design Construction|
Diane Calkins|
Diane Josephs|
Diane Bowers|
Dmitry Lerner|
Donna Brydon|
Doug Colaizzo|
Doug Kent|
Dr. Gannon|
Dustin Clair|
Edith Politis|
Eduardo Harrington|
Eduard OLD|
Eduard Austin|
Elaine Look|
Elana Look|
Eleanor Stagnor|
Eliza Martin|
Eliza Zetino|
Emily Elder|
Emily Jones|
Emily Switzer|
Emma Curry|
Enyo (MCE)|
Enyo Senyo-Mensah|
Erica Ferraro|
Erick Mechler|
Eric Olson|
Eric Seidman|
Espen Abrahamsen|
Eugenia Jesberg|
Eugenia Jesberg|
Eugenia Svedson|
Evan Reiser|
Francine Allen|
Frank Beck|
Galen Richard|
Gari Sprott|
Garrett Fitzpatrick|
Gautam|
Gautham|
George Oliver|
George Dodge|
George Schlesinger|
Geraldine/John Warner|
Gina Goodrich|
Goodie )|
Graeme Basson|
Grant McDonald|
Greg Desmond|
Gregory Martin|
Gremz LLC|
Gunnar Shaw|
Haley Sacia|
Heidi Atwal|
Hillary Perkins|
Holly Galbrecht|
Hunter Maclean|
Ian Doyle|
Ilya Volodarsky|
Ines Zaroff)|
Ingrid Gallagher|
Iris Steven|
Ishwar Nagar|
Ivy Fong|
James Woods|
Janeko Bower|
Janine Braun|
Janine Hakin|
Janine Washington|
Jay Sivachelvan|
Jeanette Schar|
Jeanice Gantus|
Jean Johnson|
Jeanne Lipson|
Jeff Golihar|
Jeff Guthmiller|
Jeff Hardy|
Jeff Meador|
Jeff Merrick|
Jeff Sterely|
Jeff Wainstein|
Jennifer Collins|
Jennifer Ginsburg|
Jennifer Kern|
JennyJen Barbanel|
Jenny McKee|
Jen W|
Jeremiah Douglas|
Jerry Dow|
Jessica Donehower|
Jessica Stielau|
Jhaya Warmington|
Jill Nash|
Jill Rieser|
Jim Allen|
Jim Stromando|
Joa'Kim Osthus|
Joanne Gilipsie|
Joanne Gotelli|
Joe Hamwey|
Johanna Beyer|
Johan Phillipine|
John Agosta|
John Waters|
Johnathan Charny|
Johnathan Sassani|
John Burns|
John Coffey|
John Iacopi|
John Luttig|
John Monnito|
John Schirm|
John Torrey|
John Walter|
John Warner|
Jon Harbor)|
Jose Herria|
Josh Rosenberg|
Judy Shaper|
Julia Mika|
Julie Macmillan|
Julie Pettijohn|
Justin|
Karen Flynn|
Karen Morabito|
Karissa Fenwick|
Katherine Johnson|
Kathryn Hogarth|
Kathy Baker|
Katie Dedominicis|
Kelly Armstrong|
Kelly Jevis|
Kelly Lynch|
Kelly Neupert|
Kelly Prescutti|
Kelsey Bechelli|
Kenny Lee|
Kevin McCullough|
Khashi Mohebali|
Kim Beverett|
Kim Stiffler|
Kiri Fischer|
Kristina Collins|
Kristina Noel|
Kristine Klu|
Kurt Charles|
Lacey Williams|
Lani Fraser|
Lara Rajninger|
Lauraine Allen|
Lauren Brown|
Lauren Hollingsworth|
Leah Bershad|
Leslie Kastner|
Lida Wong|
Lida Findtner|
Lilianne Sommers|
Linda Dramuk|
Linda Nisbet|
Linda Rames|
Linda Stein|
Lindsay Boyce|
Lindsay Gehman|
Lisa Cimarelli|
Lisa Cochran|
Lisa Powers|
Lorna Hagg|
Ludwing Demorizi|
Lulu Madera|
Mac Coffee|
Manny Kopstein|
Marcello Fonio|
Marc Viendetti|
Margaret Alderman|
Marin Chueung|
Mark Boyle|
Mark Brinkman|
Mark Gray|
Mark Jennings|
Mark Lavine|
Mark Simmons|
Mark Zhu|
Mark Zhu:Melissa|
Marlo -|
Mary Pringle|
Mary Decuir|
Mary Faucette|
Mary Huck|
Mary Sherman|
Matthew Duval|
Matthew Eggers|
Matthew Ryder-Smith|
Matthew Woebcke|
Matt Myzak|
Megan Bordes|
Megan Morrow|
Megan Wright|
Melanie Foltz|
Melanie Hamburger|
Melanie Maier|
Melanie Waxman|
Melissa Leviton|
Merrydale Meadows|
Michael B|
Michael Murphy|
Michael Jensen|
Michael Weber|
Michael Williams|
Michelle G|
Michelle Gerber|
Michelle Lubey|
Michelle Purvey|
Michelle Schalich|
Mike Baurenfield|
Mike Cohen|
Mike Pile|
Mike Williams|
Miles|
Min Zhang|
Molly Sipperley|
Myriam|
Nathaniel Hamburg|
Neha Shah|
Neil Moran|
Nick Woldeselasie|
Pamela Olivier|
Pat Johnson|
Patricia Mcshane|
Patrick Kiley|
Patrick Murray|
Paul|
Paula Hammons|
Paul Jeschke|
Paul Librodo|
Paul mulligan|
Paul Nash|
Payne Cantrill|
Peak Marina|
Pete Gilmore|
Peter Bales|
Peter Fabian|
Peter Scully|
Phil Johnson|
Point COA|
Rachel Shipp|
Raymond Soudah|
Rebecca Lewis|
Rebecca Newton|
Renee Benziger|
Renee Lee|
Rich Neighbors|
Richard Sabel|
Rich Beckman|
Rich Taber|
Rick Langlois|
Ridgeway Apartments|
Rob UNK|
Robb Webb|
Robert Reiser|
Roberta Schafer|
Robert Brown|
Robert Veit|
Rohana Rice|
Romana Stanek|
Ronald Simon|
Russell Anguiano|
Ryan Cook|
Ryan Oppelt|
Sally Morcha!dani|
Sally Su|
Salon Centric|
Sarah Kaplan|
Sarah Loomis|
Satoko Furuta|
Scott Carter|
Scott Zhu|
Scout Valentine|
Sebastian Gaitani|
Shane Tien|
Shannon Bond|
Sharmeen Ahmed|
Shawn Dej|
Shawn Rosenberger|
Sheila Chinichian|
Shelley Black|
Sophia Colamarino|
Spencer Mars|
Spencer Reiser|
Sridharan McPhail|
Stephanie|
Stephanie Lau|
Stephen Bower|
Steve Bettis|
Steve Chen|
Steve Cole|
Steve Compagno|
Steve Eagleton|
Steve Marshall|
Steve Wallace|
Sundial Broadcasting|
Susan Mckeag|
Susan Reanheart|
Susan Reed|
Suzanne Woods|
Sylvie Devin|
Tamara Greenleaf|
Tamara Willat|
Tara Boyer|
Ted Captainian|
Terry Kessler|
Tim Biel|
Tim Cogliandro|
Tim Irish|
Tim Keane|
Tim Luu|
Tim Wingert|
Tom Bricka|
Tony Falsetto|
Trish Ottens|
Valerie Taylor|
Vanessa Arent|
Vickie Day|
Victoria Dominguez|
Vivek Sejal|
William Inspection)|
Wyatt Hyman|
Xiao Tan|
Yasmin Mogul|
Zip Rent|
Zorik Hakoupian|</t>
  </si>
  <si>
    <t>Product</t>
  </si>
  <si>
    <t>Type</t>
  </si>
  <si>
    <t>Description</t>
  </si>
  <si>
    <t>Aluminum Flashing</t>
  </si>
  <si>
    <t>Non-inventory</t>
  </si>
  <si>
    <t>Aluminum flashing plate for exclusion  and weatherproofing.</t>
  </si>
  <si>
    <t>Animal Removal</t>
  </si>
  <si>
    <t>Service</t>
  </si>
  <si>
    <t>Removal of dead animal from property outside of normal contracted service calls.</t>
  </si>
  <si>
    <t>Anti-fungal Treatment</t>
  </si>
  <si>
    <t>Primary treatment of fungal spores and deposits.  Additional use of desiccants, dehumidification and/or ventilation as needed.</t>
  </si>
  <si>
    <t>Bait Station</t>
  </si>
  <si>
    <t>One rodent bait station with Kat Sense trap and bait pre-installed.  No poison used ever.</t>
  </si>
  <si>
    <t>Bait Station Installation</t>
  </si>
  <si>
    <t>Service charge for installation of bait stations.</t>
  </si>
  <si>
    <t>Bondo Wood Filler</t>
  </si>
  <si>
    <t>20 oz Bondo Wood Filler</t>
  </si>
  <si>
    <t>Broadcast/Area Treatment</t>
  </si>
  <si>
    <t>Broadcast treatment of yards, lawns, dirt or wooded areas.</t>
  </si>
  <si>
    <t>Carpenter Ant Treatment</t>
  </si>
  <si>
    <t>Primary non-repellent treatment of carpenter ants.</t>
  </si>
  <si>
    <t>Cockroach Service</t>
  </si>
  <si>
    <t>Treatment Plan and Extermination Services for Cockroaches (Existing Colony/Brood)</t>
  </si>
  <si>
    <t>Concrete</t>
  </si>
  <si>
    <t>60# Bag of Concrete Mix</t>
  </si>
  <si>
    <t>Contractor Bags</t>
  </si>
  <si>
    <t>Husky brand, 50-gallon contractor bags.</t>
  </si>
  <si>
    <t>Custom Amount</t>
  </si>
  <si>
    <t>Contractor's Sealant</t>
  </si>
  <si>
    <t>Deposit</t>
  </si>
  <si>
    <t>Materials deposit, directly applied to invoice.</t>
  </si>
  <si>
    <t>Deposit Reimbursement</t>
  </si>
  <si>
    <t>Reimbursement for deposit taken.</t>
  </si>
  <si>
    <t>Dimensional Lumber</t>
  </si>
  <si>
    <t>Disinfectant</t>
  </si>
  <si>
    <t>Hospital-grade pet + child safe sanitizer with disinfectant.  Used in remediation and removing rodent pheromones.</t>
  </si>
  <si>
    <t>Drain Fly Treatment</t>
  </si>
  <si>
    <t>Treatment of drain/sewer flies with three prong treatment.  Followup visits every day for five days, drains will be out of order during this time.</t>
  </si>
  <si>
    <t>Est. Materials</t>
  </si>
  <si>
    <t>Estimate for materials cost.</t>
  </si>
  <si>
    <t>Exclusion</t>
  </si>
  <si>
    <t>Locate and seal rodent entry points.</t>
  </si>
  <si>
    <t>Expanding Foam</t>
  </si>
  <si>
    <t>Expanding foam applied to anchored wire or wire form, used for exclusion.</t>
  </si>
  <si>
    <t>Follow Up Visit</t>
  </si>
  <si>
    <t>Regular check in as described below to ensure successful completion of all elements of the job.</t>
  </si>
  <si>
    <t>Hardware Cloth</t>
  </si>
  <si>
    <t>0.25" Mesh, Galvanized Steel Hardware Cloth</t>
  </si>
  <si>
    <t>Insect Control Services:Bed Bug Service</t>
  </si>
  <si>
    <t>Removal of Bed Bugs with primary non repellent treatment and/or heat treatment.</t>
  </si>
  <si>
    <t>Insect Control Services:Carpet Beetle Treatment</t>
  </si>
  <si>
    <t>Treatment for carpet beetles, larva and eggs using primary non-repellent treatment.  Customer must follow-up with aggressive vacuuming on a daily basis, upholstery cleaning and laundering of potentially infested clothes/linens on hot using detergent for the following week to avoid recursion.  Removed/seperated fabrics not to re-enter without treatment and/or hot laundering.</t>
  </si>
  <si>
    <t>Insect Control Services:Flying Insect Treatment</t>
  </si>
  <si>
    <t>Removal or treatment of hornets, wasps or yellowjackets.</t>
  </si>
  <si>
    <t>Insect Control Services:Primary Non-repellent Treatment</t>
  </si>
  <si>
    <t>BoraCare 78oz @ 95$ x
TimBor 1.5# @ 22$ x
Fipronil 78oz @ 102$ x</t>
  </si>
  <si>
    <t>Insect Control Services:Termite Discovery</t>
  </si>
  <si>
    <t>Extensive probing for termite activity to figure out the extent of the termite damage and size of the termite colony in order to produce an estimate for treatment and prevention.</t>
  </si>
  <si>
    <t>Insect Control Services:Termite Prevention (10 Year)</t>
  </si>
  <si>
    <t>Termite prevention via short-rodding Fipronil (Taurus SC or Navigator SC) into the ground around the property allowing for 5-10 years of prevention against subterranean termites.</t>
  </si>
  <si>
    <t>Insect Spraying Service</t>
  </si>
  <si>
    <t>Primary non-repellent treatment for common household insects sprayed around the perimeter of the property and as needed inside.</t>
  </si>
  <si>
    <t>Inspection</t>
  </si>
  <si>
    <t>Inspection for treatment, service fee to be credited towards final invoice.</t>
  </si>
  <si>
    <t>Inspection Reimbursement</t>
  </si>
  <si>
    <t>Reimbursement of inspection deposit taken.</t>
  </si>
  <si>
    <t>Insulation Services (install)</t>
  </si>
  <si>
    <t>Installing insulation of equivalent R-grade to that removed.</t>
  </si>
  <si>
    <t>Insulation Services (removal)</t>
  </si>
  <si>
    <t>Removing soiled insulation from crawlspace and dumping it offsite.</t>
  </si>
  <si>
    <t>Late fee</t>
  </si>
  <si>
    <t>Late Fees</t>
  </si>
  <si>
    <t>30% Late Fee Added After 90 Days</t>
  </si>
  <si>
    <t>Manual Labor (General)</t>
  </si>
  <si>
    <t>Input the description when you make invoice</t>
  </si>
  <si>
    <t>Materials Deposit</t>
  </si>
  <si>
    <t>Deposit taken to account for materials charges but  applicable account credit towards any balance.</t>
  </si>
  <si>
    <t>Misc. Hardware</t>
  </si>
  <si>
    <t>(Enter description.)</t>
  </si>
  <si>
    <t>Mortar</t>
  </si>
  <si>
    <t>60# Bag of S-Type Mortar</t>
  </si>
  <si>
    <t>Non-transactional:Invoice Notation</t>
  </si>
  <si>
    <t>Non-transactional:Note -  Outdoor Rodent Control</t>
  </si>
  <si>
    <t>Effective treatment of rodents indoors is complete eradication, however when dealing with the outdoors, rodent control is focused on population management.
There are definite treatment methods that can be employed to deter rodents and often times if done in concert with sanitizing the area to remove attractive pheromones, it can be quite effective.  
Other environmental, social and geographical variables factor in as well and depending on where you live and who you live near: your treatment will range.  
As a company focused on honest communication and ethical business practices we always make this clear prior to starting work.  
Outdoor rodent work, based on the reasons aforementioned, cannot be guaranteed in good propriety.</t>
  </si>
  <si>
    <t>Non-transactional:Site Survey</t>
  </si>
  <si>
    <t>Review or follow-up on site to determine if work is needed.</t>
  </si>
  <si>
    <t>Non-transactional:Wait Time / Delay of Service</t>
  </si>
  <si>
    <t>Service time extension due to customer delay.  Billed hourly at normal labor rate.</t>
  </si>
  <si>
    <t>Note to Customer</t>
  </si>
  <si>
    <t>Personal Protective Equipment</t>
  </si>
  <si>
    <t>Plastic Sheeting</t>
  </si>
  <si>
    <t>Covering for work site and treatment areas.  4-6mil.</t>
  </si>
  <si>
    <t>Powderpost Beetle Treatment</t>
  </si>
  <si>
    <t>Treatment for powderpost beetles using Bora-Care and Timbor treatments. Materials cost included.</t>
  </si>
  <si>
    <t>ProTecta Landscape Rat Bait Station</t>
  </si>
  <si>
    <t>ProTecta Landscape Rat Bait Station (Granite) -  Disguised rodent bait station that looks like a gray rock.  
This line item includes the KatSense Mechanical Trap and the bait installed within the bait station.</t>
  </si>
  <si>
    <t>R30 Insulation UF/F Batts/Rolls</t>
  </si>
  <si>
    <t>R30 Insulation, (un)faced batts or rolls.  Price based on current cost.</t>
  </si>
  <si>
    <t>Rat Trap (Kat Sense)</t>
  </si>
  <si>
    <t>KatSense Mechanical Rodent Trap</t>
  </si>
  <si>
    <t>Rat Trap (Victor)</t>
  </si>
  <si>
    <t>Victor Mechanical Rodent Trap</t>
  </si>
  <si>
    <t>Remediation</t>
  </si>
  <si>
    <t>Vacuum rodent droppings, clear major debris from crawlspace, sanitize and disinfect effected areas to remove rodent pheromones and apply a commercial deodorizer.</t>
  </si>
  <si>
    <t>Rental Fee</t>
  </si>
  <si>
    <t>Fees incurred for rental equipment such as dumpsters or scaffolding.</t>
  </si>
  <si>
    <t>Returned Check Fee</t>
  </si>
  <si>
    <t>Returned check fee.</t>
  </si>
  <si>
    <t>Rodent Control Services:Insulation Services:Insulation</t>
  </si>
  <si>
    <t>R30 Insulation Faced</t>
  </si>
  <si>
    <t>Rodent Control Services:Subterranean Rodentia Treatment</t>
  </si>
  <si>
    <t>Trapping, bait and/or sulfur gassing of gopher/mole/vole or other ground-dwelling  rodents.  Includes a follow up visit.</t>
  </si>
  <si>
    <t>Rodent Control Services:Trapping:Trapping Service</t>
  </si>
  <si>
    <t>Four weeks of weekly trap checks, remove dead rodents, rebait traps and reposition traps as needed.</t>
  </si>
  <si>
    <t>Sales</t>
  </si>
  <si>
    <t>Sanitizing Disinfectant</t>
  </si>
  <si>
    <t>Hospital Grade Cleaner and Deodorizer</t>
  </si>
  <si>
    <t>Silicone</t>
  </si>
  <si>
    <t>10 ounce tube of silicone/hybrid polymer</t>
  </si>
  <si>
    <t>Termite Treatment</t>
  </si>
  <si>
    <t>Termite treatment using primary non-repellent treatments, IGRs, dessicants and borate salts.</t>
  </si>
  <si>
    <t>Trade Labor</t>
  </si>
  <si>
    <t>Labor charge for tradework</t>
  </si>
  <si>
    <t>Tradework:Delivery:Delivery/Hauling</t>
  </si>
  <si>
    <t>Delivery or removal of goods priced on an individualized basis.</t>
  </si>
  <si>
    <t>Tradework:Delivery:Dump Run</t>
  </si>
  <si>
    <t>Trip to Marin Recycling Center for refuse disposal.</t>
  </si>
  <si>
    <t>Tradework:Demolition / Site Prep</t>
  </si>
  <si>
    <t>Demolition prior to trade work or preparation of jobsite and materials.  Also used for junk hauling or complicated junk extractions from jobsites.</t>
  </si>
  <si>
    <t>Tradework:Vapor Barrier Installation</t>
  </si>
  <si>
    <t>Vapor Barrier Installation for crawlspace area.  Includes cost of vapor barrier and materials for installation.
$1.70 per ft²</t>
  </si>
  <si>
    <t>Tradework:Wood Restoration:Sealant or Waterproofing</t>
  </si>
  <si>
    <t>Sealant and weather proofer with UV protection or CopperClear.</t>
  </si>
  <si>
    <t>Tradework:Wood Restoration:Wood Restoration</t>
  </si>
  <si>
    <t>Water damage, dry rot or fungal decay restoration.</t>
  </si>
  <si>
    <t>Trap Check</t>
  </si>
  <si>
    <t>Service call for a traps check (single visit)</t>
  </si>
  <si>
    <t>Treatment Follow-Up</t>
  </si>
  <si>
    <t>Retreatment within 14 days of original treatment.</t>
  </si>
  <si>
    <t>Treatments and IGRs:Aerosol Fogging</t>
  </si>
  <si>
    <t>Primary non-repellent treatment applied via aerosol foggers to the property.  Expect to be outside of the house while the aerosol fog pressurizes and during it's ventilation to safe levels.</t>
  </si>
  <si>
    <t>Tyvek Suit</t>
  </si>
  <si>
    <t>Tyvek suit for the prevention of exposure to chemicals and other biohazards while completing work in areas requiring PPE.</t>
  </si>
  <si>
    <t>Yellow Jacket/Wasp/Hornet Removal</t>
  </si>
  <si>
    <t>Removal and treatment of yellow jackets, wasps or hornets.</t>
  </si>
  <si>
    <t>10 ounce tube of Liquid Nails Blue or Loc-Tite Sealant</t>
  </si>
  <si>
    <t>AddressNumber</t>
  </si>
  <si>
    <t>ZipCode</t>
  </si>
  <si>
    <t>127</t>
  </si>
  <si>
    <t>peacock</t>
  </si>
  <si>
    <t>drive</t>
  </si>
  <si>
    <t>94901</t>
  </si>
  <si>
    <t>Submission Date</t>
  </si>
  <si>
    <t xml:space="preserve">Date </t>
  </si>
  <si>
    <t>Technician Name</t>
  </si>
  <si>
    <t>Other Techs On Jobsite</t>
  </si>
  <si>
    <t>Jobsite Address</t>
  </si>
  <si>
    <t>Jobsite City</t>
  </si>
  <si>
    <t>Jobsite State</t>
  </si>
  <si>
    <t>Customer Name - First Name</t>
  </si>
  <si>
    <t>Customer Name - Last Name</t>
  </si>
  <si>
    <t>Jobsite  Address - Street and Number</t>
  </si>
  <si>
    <t>Jobsite  Address - City</t>
  </si>
  <si>
    <t>Jobsite  Address - State / Province</t>
  </si>
  <si>
    <t>Your Billable Hours</t>
  </si>
  <si>
    <t xml:space="preserve">Combined Billable Hours </t>
  </si>
  <si>
    <t xml:space="preserve">Materials Used </t>
  </si>
  <si>
    <t>Upload Pictures</t>
  </si>
  <si>
    <t>Payment, Followup, Traps - Select all that apply!!</t>
  </si>
  <si>
    <t>Notes For Office</t>
  </si>
  <si>
    <t>Submission IP</t>
  </si>
  <si>
    <t>Submission URL</t>
  </si>
  <si>
    <t>Submission Edit URL</t>
  </si>
  <si>
    <t>Last Update Date</t>
  </si>
  <si>
    <t>Jobsite Address - Country</t>
  </si>
  <si>
    <t>currentcust</t>
  </si>
  <si>
    <t>Billable Item</t>
  </si>
  <si>
    <t>Customer List</t>
  </si>
  <si>
    <t>Billable Service</t>
  </si>
  <si>
    <t>Other Techs Present</t>
  </si>
  <si>
    <t>My Products: Products</t>
  </si>
  <si>
    <t>My Products: Payer Info</t>
  </si>
  <si>
    <t>My Products: Payer Address</t>
  </si>
  <si>
    <t>Invoice ID</t>
  </si>
  <si>
    <t>Job Progress</t>
  </si>
  <si>
    <t>Traps</t>
  </si>
  <si>
    <t>Payment</t>
  </si>
  <si>
    <t>Jobsite Address - Zip Code</t>
  </si>
  <si>
    <t>Customer Number</t>
  </si>
  <si>
    <t>Submission ID</t>
  </si>
  <si>
    <t>Jorge Sisneros</t>
  </si>
  <si>
    <t>10 Professional Center Drive</t>
  </si>
  <si>
    <t>https://www.jotform.com/uploads/marinpestcontrol/240032533975151/6276796306483572483/mpc-brochure-draft.png</t>
  </si>
  <si>
    <t>98.45.184.6</t>
  </si>
  <si>
    <t>https://submit.jotform.com/inbox/6276796306483572483</t>
  </si>
  <si>
    <t>https://submit.jotform.com/edit/6276796306483572483</t>
  </si>
  <si>
    <t>Job Progress: finished, Payment Info: Payment Taken - Check, Traps Placed?: No Traps Installed, Traps Installed: 1, Trapping List: Add to Trapping List, Other:</t>
  </si>
  <si>
    <t>Concrete (Amount: 0.00 USD, Quantity: 1)
Disinfectant (Amount: 0.00 USD, Quantity: 1)
Rat Trap (Victor) (Amount: 0.00 USD, Quantity: 4)
Bed Bug Service (Amount: 0.00 USD, Quantity: 1)
Trade Labor (Amount: 0.00 USD, Quantity: 1)
Tax: 0.00
Total: 0.00 USD
Coupon used: OOQ76</t>
  </si>
  <si>
    <t># INV-000002</t>
  </si>
  <si>
    <t>6276796306483572483</t>
  </si>
  <si>
    <t>Tristan Ford</t>
  </si>
  <si>
    <t>California</t>
  </si>
  <si>
    <t>https://www.jotform.com/uploads/marinpestcontrol/240032533975151/6276792316484483964/mpc-brochure-draft.png</t>
  </si>
  <si>
    <t>Lorem ipsum dolor sit amet, consectetur adipiscing elit. Aenean mollis ultricies interdum. Nullam pharetra vitae lectus eget volutpat. Integer in sodales ligula. Vestibulum pellentesque arcu in est aliquam rhoncus. Curabitur et dui quis arcu scelerisque congue. Pellentesque libero ligula, sagittis a tempus quis, finibus eget erat. Nunc sed tempor nunc. Mauris tempor odio id lorem commodo dapibus. Nulla viverra mi in magna imperdiet volutpat.</t>
  </si>
  <si>
    <t>https://submit.jotform.com/inbox/6276792316484483964</t>
  </si>
  <si>
    <t>https://submit.jotform.com/edit/6276792316484483964</t>
  </si>
  <si>
    <t>textbox_sample5</t>
  </si>
  <si>
    <t>Job Progress: finished, Payment Info: Payment Taken - Check, Traps Placed?: Traps Installed, Traps Installed: 4, Trapping List: Add to Trapping List, Other:</t>
  </si>
  <si>
    <t>Broadcast/Area Treatment (Amount: 0.00 USD, Quantity: 1)
Tax: 0.00
Total: 0.00 USD
Coupon used: OOQ76</t>
  </si>
  <si>
    <t># INV-000001</t>
  </si>
  <si>
    <t>6276792316484483964</t>
  </si>
  <si>
    <t>Boden Haines</t>
  </si>
  <si>
    <t>Lolly</t>
  </si>
  <si>
    <t>LollyBROWN13@gmail.com</t>
  </si>
  <si>
    <t>2540 paradise Dr</t>
  </si>
  <si>
    <t>Belvedere Tiburon</t>
  </si>
  <si>
    <t>https://www.jotform.com/uploads/marinpestcontrol/240032533975151/6274011731474010419/IMG_4300_6982.jpeg</t>
  </si>
  <si>
    <t>2600:387:f:4b1b::b</t>
  </si>
  <si>
    <t>https://submit.jotform.com/inbox/6274011731474010419</t>
  </si>
  <si>
    <t>https://submit.jotform.com/edit/6274011731474010419</t>
  </si>
  <si>
    <t>United States</t>
  </si>
  <si>
    <t>Item to Bill: Misc. Hardware, Quantity: .5, Notes: Half a gallon of concentrated wasp/ bee spray</t>
  </si>
  <si>
    <t>Item to Bill: Yellow Jacket/Wasp/Hornet Removal, Units / Hours: 1.5, Notes:</t>
  </si>
  <si>
    <t>: Other Technicians on Site and Their Hours Should be Entered Here (even if seperate hours and materials are done)., Technician: , Hours:</t>
  </si>
  <si>
    <t>Job Progress: finished, Payment Info: Needs Invoice, Traps: , unique:2[Traps]: , Trapping List:</t>
  </si>
  <si>
    <t>6274011731474010419</t>
  </si>
  <si>
    <t>8 marina court Dr</t>
  </si>
  <si>
    <t>https://www.jotform.com/uploads/marinpestcontrol/240032533975151/6273935001479853846/image.jpg</t>
  </si>
  <si>
    <t>https://submit.jotform.com/inbox/6273935001479853846</t>
  </si>
  <si>
    <t>https://submit.jotform.com/edit/6273935001479853846</t>
  </si>
  <si>
    <t>Item to Bill: Insect Spraying Service, Units / Hours: 1, Notes:</t>
  </si>
  <si>
    <t>6273935001479853846</t>
  </si>
  <si>
    <t>Sable</t>
  </si>
  <si>
    <t>Scooter.Sable@gmail.com</t>
  </si>
  <si>
    <t>31 balboa Ave</t>
  </si>
  <si>
    <t>https://www.jotform.com/uploads/marinpestcontrol/240032533975151/6273764791471269063/IMG_4277.jpeg
https://www.jotform.com/uploads/marinpestcontrol/240032533975151/6273764791471269063/IMG_4278.jpeg
https://www.jotform.com/uploads/marinpestcontrol/240032533975151/6273764791471269063/IMG_4276.jpeg
https://www.jotform.com/uploads/marinpestcontrol/240032533975151/6273764791471269063/IMG_4279.jpeg
https://www.jotform.com/uploads/marinpestcontrol/240032533975151/6273764791471269063/IMG_4281.jpeg
https://www.jotform.com/uploads/marinpestcontrol/240032533975151/6273764791471269063/IMG_4282.jpeg
https://www.jotform.com/uploads/marinpestcontrol/240032533975151/6273764791471269063/IMG_4283.jpeg
https://www.jotform.com/uploads/marinpestcontrol/240032533975151/6273764791471269063/IMG_4284.jpeg
https://www.jotform.com/uploads/marinpestcontrol/240032533975151/6273764791471269063/IMG_4285.jpeg
https://www.jotform.com/uploads/marinpestcontrol/240032533975151/6273764791471269063/IMG_4286.jpeg
https://www.jotform.com/uploads/marinpestcontrol/240032533975151/6273764791471269063/IMG_4287.jpeg
https://www.jotform.com/uploads/marinpestcontrol/240032533975151/6273764791471269063/IMG_4280.jpeg
https://www.jotform.com/uploads/marinpestcontrol/240032533975151/6273764791471269063/IMG_4275.jpeg
https://www.jotform.com/uploads/marinpestcontrol/240032533975151/6273764791471269063/IMG_4288.jpeg
https://www.jotform.com/uploads/marinpestcontrol/240032533975151/6273764791471269063/IMG_4289.jpeg</t>
  </si>
  <si>
    <t>https://submit.jotform.com/inbox/6273764791471269063</t>
  </si>
  <si>
    <t>https://submit.jotform.com/edit/6273764791471269063</t>
  </si>
  <si>
    <t>Item to Bill: Misc. Hardware, Quantity: 4, Notes: Gopher gassers</t>
  </si>
  <si>
    <t>Item to Bill: Subterranean Rodentia Treatment, Units / Hours: 1, Notes:</t>
  </si>
  <si>
    <t>6273764791471269063</t>
  </si>
  <si>
    <t>Sasha</t>
  </si>
  <si>
    <t>Faulkner</t>
  </si>
  <si>
    <t>171 Ethel Ave</t>
  </si>
  <si>
    <t>Mill valley</t>
  </si>
  <si>
    <t>https://www.jotform.com/uploads/marinpestcontrol/240032533975151/6272229687014704792/IMG_4132.jpeg</t>
  </si>
  <si>
    <t>2600:387:f:4b10::7</t>
  </si>
  <si>
    <t>https://submit.jotform.com/inbox/6272229687014704792</t>
  </si>
  <si>
    <t>https://submit.jotform.com/edit/6272229687014704792</t>
  </si>
  <si>
    <t>Item to Bill: Misc. Hardware, Quantity: 1, Notes: Can of wasp and hornet foam</t>
  </si>
  <si>
    <t>Item to Bill: Follow Up Visit, Units / Hours: 0.5, Notes:</t>
  </si>
  <si>
    <t>Job Progress: finished, Payment Info: No Payment Required, Traps: , unique:2[Traps]: , Trapping List:</t>
  </si>
  <si>
    <t>6272229687014704792</t>
  </si>
  <si>
    <t>3499 paradise Dr</t>
  </si>
  <si>
    <t>https://www.jotform.com/uploads/marinpestcontrol/240032533975151/6272189517011399544/IMG_3928.jpeg
https://www.jotform.com/uploads/marinpestcontrol/240032533975151/6272189517011399544/IMG_3915.jpeg
https://www.jotform.com/uploads/marinpestcontrol/240032533975151/6272189517011399544/IMG_3917.jpeg</t>
  </si>
  <si>
    <t>https://submit.jotform.com/inbox/6272189517011399544</t>
  </si>
  <si>
    <t>https://submit.jotform.com/edit/6272189517011399544</t>
  </si>
  <si>
    <t>Item to Bill: Misc. Hardware, Quantity: , Notes: Wasp &amp; hornet foam</t>
  </si>
  <si>
    <t>6272189517011399544</t>
  </si>
  <si>
    <t>39 cove rd</t>
  </si>
  <si>
    <t>https://www.jotform.com/uploads/marinpestcontrol/240032533975151/6272135607015162911/IMG_4129.jpeg
https://www.jotform.com/uploads/marinpestcontrol/240032533975151/6272135607015162911/IMG_4128.jpeg
https://www.jotform.com/uploads/marinpestcontrol/240032533975151/6272135607015162911/IMG_4130.jpeg</t>
  </si>
  <si>
    <t>https://submit.jotform.com/inbox/6272135607015162911</t>
  </si>
  <si>
    <t>https://submit.jotform.com/edit/6272135607015162911</t>
  </si>
  <si>
    <t>Item to Bill: Primary Non-repellent Treatment, Quantity: 0.5, Notes:</t>
  </si>
  <si>
    <t>Item to Bill: Insect Spraying Service, Units / Hours: 0.5, Notes:</t>
  </si>
  <si>
    <t>6272135607015162911</t>
  </si>
  <si>
    <t>Yassaman</t>
  </si>
  <si>
    <t>Taromi</t>
  </si>
  <si>
    <t>460 Los Cerros Dr</t>
  </si>
  <si>
    <t>CA 94904, USA</t>
  </si>
  <si>
    <t>https://www.jotform.com/uploads/marinpestcontrol/240032533975151/6271327830462135248/IMG_3108.jpeg</t>
  </si>
  <si>
    <t>2607:fb90:9f97:4c6:586d:cbe5:8d77:640a</t>
  </si>
  <si>
    <t>https://submit.jotform.com/inbox/6271327830462135248</t>
  </si>
  <si>
    <t>https://submit.jotform.com/edit/6271327830462135248</t>
  </si>
  <si>
    <t>Item to Bill: Primary Non-repellent Treatment, Quantity: , Notes: MPC mix</t>
  </si>
  <si>
    <t>Item to Bill: Insect Spraying Service, Units / Hours: , Notes: Spider knockdown &amp; spray service</t>
  </si>
  <si>
    <t>: Other Technicians on Site and Their Hours Should be Entered Here (even if seperate hours and materials are done)., Technician: Boden Haines, Hours: 1</t>
  </si>
  <si>
    <t>Job Progress: finished, Payment Info: Needs Invoice, Traps: , unique:2[Traps]: , Trapping List: , unique:2[Trapping List]:</t>
  </si>
  <si>
    <t>6271327830462135248</t>
  </si>
  <si>
    <t>Evo</t>
  </si>
  <si>
    <t>Gregorian</t>
  </si>
  <si>
    <t>Info@structuralintegrity.biz</t>
  </si>
  <si>
    <t>52 Foothill Rd</t>
  </si>
  <si>
    <t>CA 94960, USA</t>
  </si>
  <si>
    <t>https://www.jotform.com/uploads/marinpestcontrol/240032533975151/6271292031218428256/IMG_3107.jpeg</t>
  </si>
  <si>
    <t>2607:fb90:9e70:8358:bd26:c17a:9167:1f21</t>
  </si>
  <si>
    <t>https://submit.jotform.com/inbox/6271292031218428256</t>
  </si>
  <si>
    <t>https://submit.jotform.com/edit/6271292031218428256</t>
  </si>
  <si>
    <t>Item to Bill: , Quantity: 0, Notes:</t>
  </si>
  <si>
    <t>Item to Bill: Insect Spraying Service, Units / Hours: 1, Notes: Spider spray &amp; knockdown service</t>
  </si>
  <si>
    <t>6271292031218428256</t>
  </si>
  <si>
    <t>ahmed@aiol.com</t>
  </si>
  <si>
    <t>40 reed ranch road</t>
  </si>
  <si>
    <t>tiburon</t>
  </si>
  <si>
    <t>https://www.jotform.com/uploads/marinpestcontrol/240032533975151/6271122596487041205/plantas.pdf</t>
  </si>
  <si>
    <t>https://submit.jotform.com/inbox/6271122596487041205</t>
  </si>
  <si>
    <t>https://submit.jotform.com/edit/6271122596487041205</t>
  </si>
  <si>
    <t>Item to Bill: Hardware Cloth, Quantity: 2, Notes: 
Item to Bill: Silicone, Quantity: 1, Notes: 
Item to Bill: Misc. Hardware, Quantity: 1, Notes: price 8$</t>
  </si>
  <si>
    <t>Item to Bill: Exclusion, Units / Hours: 4, Notes: boden 2 jorge 2
Item to Bill: Remediation, Units / Hours: 1, Notes: 
Item to Bill: Trapping Service, Units / Hours: 1, Notes: 4 weeks</t>
  </si>
  <si>
    <t>: Other Technicians on Site and Their Hours Should be Entered Here (even if seperate hours and materials are done)., Technician: Boden Haines, Hours: 1
: Other Technicians on Site and Their Hours Should be Entered Here (even if seperate hours and materials are done)., Technician: Jorge Cisneros, Hours: 1</t>
  </si>
  <si>
    <t>Job Progress: finished, Payment Info: Needs Invoice, Traps: Traps Installed, unique:2[Traps]: , Trapping List: Add To List, unique:2[Trapping List]:</t>
  </si>
  <si>
    <t>6271122596487041205</t>
  </si>
  <si>
    <t>A</t>
  </si>
  <si>
    <t>1 can of wasp killer, cypermethrin,</t>
  </si>
  <si>
    <t>https://www.jotform.com/uploads/marinpestcontrol/240032533975151/6268692491412986963/IMG_4068.jpeg
https://www.jotform.com/uploads/marinpestcontrol/240032533975151/6268692491412986963/IMG_4070.jpeg
https://www.jotform.com/uploads/marinpestcontrol/240032533975151/6268692491412986963/IMG_4071.jpeg
https://www.jotform.com/uploads/marinpestcontrol/240032533975151/6268692491412986963/IMG_4069.jpeg</t>
  </si>
  <si>
    <t>Work - Finished
Payment - Venmo Sent
Customer - Appears to be happy.</t>
  </si>
  <si>
    <t>2600:387:f:4b14::1</t>
  </si>
  <si>
    <t>https://www.jotform.com/inbox/6268692491412986963</t>
  </si>
  <si>
    <t>https://www.jotform.com/edit/6268692491412986963</t>
  </si>
  <si>
    <t>6268692491412986963</t>
  </si>
  <si>
    <t>jillrieser@me.com</t>
  </si>
  <si>
    <t>361 magee ave</t>
  </si>
  <si>
    <t>1 gallon of Mpc mix,</t>
  </si>
  <si>
    <t>https://www.jotform.com/uploads/marinpestcontrol/240032533975151/6268647701415439157/image.jpg</t>
  </si>
  <si>
    <t>Work - Finished
Payment - Needs Invoice</t>
  </si>
  <si>
    <t>https://www.jotform.com/inbox/6268647701415439157</t>
  </si>
  <si>
    <t>https://www.jotform.com/edit/6268647701415439157</t>
  </si>
  <si>
    <t>6268647701415439157</t>
  </si>
  <si>
    <t>848 sir Francis drake blvd</t>
  </si>
  <si>
    <t>1 gallon of Mpc mix</t>
  </si>
  <si>
    <t>https://www.jotform.com/uploads/marinpestcontrol/240032533975151/6268613141415373898/IMG_4053.jpeg
https://www.jotform.com/uploads/marinpestcontrol/240032533975151/6268613141415373898/IMG_4054.jpeg
https://www.jotform.com/uploads/marinpestcontrol/240032533975151/6268613141415373898/IMG_4050.jpeg
https://www.jotform.com/uploads/marinpestcontrol/240032533975151/6268613141415373898/IMG_4055.jpeg
https://www.jotform.com/uploads/marinpestcontrol/240032533975151/6268613141415373898/IMG_4056.jpeg
https://www.jotform.com/uploads/marinpestcontrol/240032533975151/6268613141415373898/IMG_4057.jpeg
https://www.jotform.com/uploads/marinpestcontrol/240032533975151/6268613141415373898/IMG_4058.jpeg
https://www.jotform.com/uploads/marinpestcontrol/240032533975151/6268613141415373898/IMG_4059.jpeg
https://www.jotform.com/uploads/marinpestcontrol/240032533975151/6268613141415373898/IMG_4061.jpeg
https://www.jotform.com/uploads/marinpestcontrol/240032533975151/6268613141415373898/IMG_4060.jpeg
https://www.jotform.com/uploads/marinpestcontrol/240032533975151/6268613141415373898/IMG_4062.jpeg
https://www.jotform.com/uploads/marinpestcontrol/240032533975151/6268613141415373898/IMG_4065.jpeg
https://www.jotform.com/uploads/marinpestcontrol/240032533975151/6268613141415373898/IMG_4066.jpeg
https://www.jotform.com/uploads/marinpestcontrol/240032533975151/6268613141415373898/IMG_4067.jpeg</t>
  </si>
  <si>
    <t>Work - Finished
Customer - Appears to be happy.</t>
  </si>
  <si>
    <t>https://www.jotform.com/inbox/6268613141415373898</t>
  </si>
  <si>
    <t>https://www.jotform.com/edit/6268613141415373898</t>
  </si>
  <si>
    <t>6268613141415373898</t>
  </si>
  <si>
    <t>Miguel</t>
  </si>
  <si>
    <t>Mendoza</t>
  </si>
  <si>
    <t>Miguel.mendozaep@gmail.com</t>
  </si>
  <si>
    <t>351 evergreen</t>
  </si>
  <si>
    <t>Dry foggers x4, 1 gallon of cypermethrin and lamada,</t>
  </si>
  <si>
    <t>https://www.jotform.com/uploads/marinpestcontrol/240032533975151/6268568111415703775/IMG_4018.jpeg
https://www.jotform.com/uploads/marinpestcontrol/240032533975151/6268568111415703775/IMG_4019.jpeg
https://www.jotform.com/uploads/marinpestcontrol/240032533975151/6268568111415703775/IMG_4020.jpeg
https://www.jotform.com/uploads/marinpestcontrol/240032533975151/6268568111415703775/IMG_4021.jpeg
https://www.jotform.com/uploads/marinpestcontrol/240032533975151/6268568111415703775/IMG_4022.jpeg
https://www.jotform.com/uploads/marinpestcontrol/240032533975151/6268568111415703775/IMG_4033.jpeg
https://www.jotform.com/uploads/marinpestcontrol/240032533975151/6268568111415703775/IMG_4035.jpeg
https://www.jotform.com/uploads/marinpestcontrol/240032533975151/6268568111415703775/IMG_4036.jpeg
https://www.jotform.com/uploads/marinpestcontrol/240032533975151/6268568111415703775/IMG_4038.jpeg
https://www.jotform.com/uploads/marinpestcontrol/240032533975151/6268568111415703775/IMG_4034.jpeg
https://www.jotform.com/uploads/marinpestcontrol/240032533975151/6268568111415703775/IMG_4039.jpeg
https://www.jotform.com/uploads/marinpestcontrol/240032533975151/6268568111415703775/IMG_4041.jpeg
https://www.jotform.com/uploads/marinpestcontrol/240032533975151/6268568111415703775/IMG_4023.jpeg
https://www.jotform.com/uploads/marinpestcontrol/240032533975151/6268568111415703775/IMG_4042.jpeg
https://www.jotform.com/uploads/marinpestcontrol/240032533975151/6268568111415703775/IMG_4040.jpeg</t>
  </si>
  <si>
    <t>Work - Finished
Payment - Needs Invoice
Customer - Appears to be happy.</t>
  </si>
  <si>
    <t>https://www.jotform.com/inbox/6268568111415703775</t>
  </si>
  <si>
    <t>https://www.jotform.com/edit/6268568111415703775</t>
  </si>
  <si>
    <t>6268568111415703775</t>
  </si>
  <si>
    <t>7 Eton way</t>
  </si>
  <si>
    <t>4 feet of 2x4 , kill 2 primer, bondo wood filler,</t>
  </si>
  <si>
    <t>https://www.jotform.com/uploads/marinpestcontrol/240032533975151/6266267811617752785/IMG_3892.jpeg
https://www.jotform.com/uploads/marinpestcontrol/240032533975151/6266267811617752785/IMG_3894.jpeg
https://www.jotform.com/uploads/marinpestcontrol/240032533975151/6266267811617752785/IMG_3899.jpeg
https://www.jotform.com/uploads/marinpestcontrol/240032533975151/6266267811617752785/IMG_3897.jpeg
https://www.jotform.com/uploads/marinpestcontrol/240032533975151/6266267811617752785/IMG_3895.jpeg
https://www.jotform.com/uploads/marinpestcontrol/240032533975151/6266267811617752785/IMG_3902.jpeg
https://www.jotform.com/uploads/marinpestcontrol/240032533975151/6266267811617752785/IMG_3908.jpeg
https://www.jotform.com/uploads/marinpestcontrol/240032533975151/6266267811617752785/IMG_3909.jpeg
https://www.jotform.com/uploads/marinpestcontrol/240032533975151/6266267811617752785/IMG_3912.jpeg
https://www.jotform.com/uploads/marinpestcontrol/240032533975151/6266267811617752785/IMG_3910.jpeg</t>
  </si>
  <si>
    <t>2600:387:f:4b16::1</t>
  </si>
  <si>
    <t>https://www.jotform.com/inbox/6266267811617752785</t>
  </si>
  <si>
    <t>https://www.jotform.com/edit/6266267811617752785</t>
  </si>
  <si>
    <t>6266267811617752785</t>
  </si>
  <si>
    <t>Ari</t>
  </si>
  <si>
    <t>Info@easy-breezy.com</t>
  </si>
  <si>
    <t>119 Corte madera town center</t>
  </si>
  <si>
    <t>Corte madera</t>
  </si>
  <si>
    <t>1 gallon of bifenthrin</t>
  </si>
  <si>
    <t>https://www.jotform.com/uploads/marinpestcontrol/240032533975151/6265919581617578286/IMG_3879.jpeg
https://www.jotform.com/uploads/marinpestcontrol/240032533975151/6265919581617578286/IMG_3880.jpeg
https://www.jotform.com/uploads/marinpestcontrol/240032533975151/6265919581617578286/IMG_3881.jpeg
https://www.jotform.com/uploads/marinpestcontrol/240032533975151/6265919581617578286/IMG_3882.jpeg
https://www.jotform.com/uploads/marinpestcontrol/240032533975151/6265919581617578286/IMG_3883.jpeg
https://www.jotform.com/uploads/marinpestcontrol/240032533975151/6265919581617578286/IMG_3884.jpeg
https://www.jotform.com/uploads/marinpestcontrol/240032533975151/6265919581617578286/IMG_3887.jpeg
https://www.jotform.com/uploads/marinpestcontrol/240032533975151/6265919581617578286/IMG_3886.jpeg
https://www.jotform.com/uploads/marinpestcontrol/240032533975151/6265919581617578286/IMG_3885.jpeg
https://www.jotform.com/uploads/marinpestcontrol/240032533975151/6265919581617578286/IMG_3888.jpeg</t>
  </si>
  <si>
    <t>https://www.jotform.com/inbox/6265919581617578286</t>
  </si>
  <si>
    <t>https://www.jotform.com/edit/6265919581617578286</t>
  </si>
  <si>
    <t>6265919581617578286</t>
  </si>
  <si>
    <t>Chris &amp; Ellen</t>
  </si>
  <si>
    <t>Strempek</t>
  </si>
  <si>
    <t>34 El Cerrito Ave</t>
  </si>
  <si>
    <t>Deltamethrin &amp; lambda-cynalothrin</t>
  </si>
  <si>
    <t>https://www.jotform.com/uploads/marinpestcontrol/240032533975151/6265119241836542579/IMG_3090.jpeg
https://www.jotform.com/uploads/marinpestcontrol/240032533975151/6265119241836542579/IMG_3089.jpeg
https://www.jotform.com/uploads/marinpestcontrol/240032533975151/6265119241836542579/IMG_3087.jpeg
https://www.jotform.com/uploads/marinpestcontrol/240032533975151/6265119241836542579/IMG_3091.jpeg
https://www.jotform.com/uploads/marinpestcontrol/240032533975151/6265119241836542579/IMG_3093.jpeg</t>
  </si>
  <si>
    <t>Work - Finished
Payment - No Payment Required
Customer - Appears to be happy.</t>
  </si>
  <si>
    <t>2607:fb90:9e31:de:b47a:de56:9267:381a</t>
  </si>
  <si>
    <t>https://www.jotform.com/inbox/6265119241836542579</t>
  </si>
  <si>
    <t>https://www.jotform.com/edit/6265119241836542579</t>
  </si>
  <si>
    <t>6265119241836542579</t>
  </si>
  <si>
    <t>Kolb</t>
  </si>
  <si>
    <t>lkolb2020@gmail.com</t>
  </si>
  <si>
    <t>17 Alta Vista Ave</t>
  </si>
  <si>
    <t>Spray MPC mix</t>
  </si>
  <si>
    <t>https://www.jotform.com/uploads/marinpestcontrol/240032533975151/6262626003795758769/IMG_3854.jpeg
https://www.jotform.com/uploads/marinpestcontrol/240032533975151/6262626003795758769/IMG_3856.jpeg
https://www.jotform.com/uploads/marinpestcontrol/240032533975151/6262626003795758769/IMG_3853.jpeg</t>
  </si>
  <si>
    <t>2607:fb90:9e67:4204:e9ea:24d5:6de:9973</t>
  </si>
  <si>
    <t>https://www.jotform.com/inbox/6262626003795758769</t>
  </si>
  <si>
    <t>https://www.jotform.com/edit/6262626003795758769</t>
  </si>
  <si>
    <t>6262626003795758769</t>
  </si>
  <si>
    <t>Collen</t>
  </si>
  <si>
    <t>Dtagons-nrst@comcsdy.net</t>
  </si>
  <si>
    <t>150 Forbes Ave</t>
  </si>
  <si>
    <t>San Raphael</t>
  </si>
  <si>
    <t>1 gallon bifenthrin and deltamethrin, bifenthrin+deltamethrin granules</t>
  </si>
  <si>
    <t>https://www.jotform.com/uploads/marinpestcontrol/240032533975151/6262594446119931269/IMG_3852.jpeg</t>
  </si>
  <si>
    <t>2600:387:f:611b::6</t>
  </si>
  <si>
    <t>https://www.jotform.com/inbox/6262594446119931269</t>
  </si>
  <si>
    <t>https://www.jotform.com/edit/6262594446119931269</t>
  </si>
  <si>
    <t>6262594446119931269</t>
  </si>
  <si>
    <t>Monitto</t>
  </si>
  <si>
    <t>32 Bonnie banks way</t>
  </si>
  <si>
    <t>https://www.jotform.com/uploads/marinpestcontrol/240032533975151/6261775831416819306/image.jpg</t>
  </si>
  <si>
    <t>https://www.jotform.com/inbox/6261775831416819306</t>
  </si>
  <si>
    <t>https://www.jotform.com/edit/6261775831416819306</t>
  </si>
  <si>
    <t>6261775831416819306</t>
  </si>
  <si>
    <t>Chris and Ellen</t>
  </si>
  <si>
    <t>Spray-MPC mix</t>
  </si>
  <si>
    <t>https://www.jotform.com/uploads/marinpestcontrol/240032533975151/6261735395018955590/IMG_3069.png</t>
  </si>
  <si>
    <t>Work - Finished
Payment - Check Taken At Site
Customer - Appears to be happy.</t>
  </si>
  <si>
    <t>2607:fb90:9f83:c1ff:ec40:4126:88ed:10b5</t>
  </si>
  <si>
    <t>https://www.jotform.com/inbox/6261735395018955590</t>
  </si>
  <si>
    <t>https://www.jotform.com/edit/6261735395018955590</t>
  </si>
  <si>
    <t>6261735395018955590</t>
  </si>
  <si>
    <t>75 Madrona Ave</t>
  </si>
  <si>
    <t>Spray MPC</t>
  </si>
  <si>
    <t>https://www.jotform.com/uploads/marinpestcontrol/240032533975151/6261678655019895247/image.jpg</t>
  </si>
  <si>
    <t>https://www.jotform.com/inbox/6261678655019895247</t>
  </si>
  <si>
    <t>https://www.jotform.com/edit/6261678655019895247</t>
  </si>
  <si>
    <t>6261678655019895247</t>
  </si>
  <si>
    <t>11 twin oaks ave</t>
  </si>
  <si>
    <t>MPC mix</t>
  </si>
  <si>
    <t>https://www.jotform.com/uploads/marinpestcontrol/240032533975151/6261646075011628953/image.jpg</t>
  </si>
  <si>
    <t>https://www.jotform.com/inbox/6261646075011628953</t>
  </si>
  <si>
    <t>https://www.jotform.com/edit/6261646075011628953</t>
  </si>
  <si>
    <t>6261646075011628953</t>
  </si>
  <si>
    <t>https://www.jotform.com/uploads/marinpestcontrol/240032533975151/6256630748519262707/image_9018.jpg</t>
  </si>
  <si>
    <t>Needs Venmo</t>
  </si>
  <si>
    <t>2607:fb90:9f2a:c612:6cb5:d9df:e1cf:ec58</t>
  </si>
  <si>
    <t>https://www.jotform.com/inbox/6256630748519262707</t>
  </si>
  <si>
    <t>https://www.jotform.com/edit/6256630748519262707</t>
  </si>
  <si>
    <t>6256630748519262707</t>
  </si>
  <si>
    <t>31 Elda Dr</t>
  </si>
  <si>
    <t>San Refeal</t>
  </si>
  <si>
    <t>Contractors bags, contractor sealant, 6 rat traps, peanut butter+ pheromone bait, 3ft-pt 2 by 4, cypermethrin, timbor, acors, flashing, microfiber towels x5, disposable tarp x2</t>
  </si>
  <si>
    <t>https://www.jotform.com/uploads/marinpestcontrol/240032533975151/6254904418858884292/IMG_3039.jpeg
https://www.jotform.com/uploads/marinpestcontrol/240032533975151/6254904418858884292/IMG_3040.jpeg
https://www.jotform.com/uploads/marinpestcontrol/240032533975151/6254904418858884292/IMG_3038.jpeg
https://www.jotform.com/uploads/marinpestcontrol/240032533975151/6254904418858884292/IMG_3042.jpeg
https://www.jotform.com/uploads/marinpestcontrol/240032533975151/6254904418858884292/IMG_3041.jpeg
https://www.jotform.com/uploads/marinpestcontrol/240032533975151/6254904418858884292/IMG_3043.jpeg</t>
  </si>
  <si>
    <t>2607:fb90:9f81:4238:f1d8:ce68:129a:6588</t>
  </si>
  <si>
    <t>https://www.jotform.com/inbox/6254904418858884292</t>
  </si>
  <si>
    <t>https://www.jotform.com/edit/6254904418858884292</t>
  </si>
  <si>
    <t>6254904418858884292</t>
  </si>
  <si>
    <t>P</t>
  </si>
  <si>
    <t>Davina@marinperio.com</t>
  </si>
  <si>
    <t>1044 sir Francis drake blvd</t>
  </si>
  <si>
    <t>https://www.jotform.com/uploads/marinpestcontrol/240032533975151/6254114413195065929/IMG_3815.jpeg
https://www.jotform.com/uploads/marinpestcontrol/240032533975151/6254114413195065929/IMG_3816.jpeg</t>
  </si>
  <si>
    <t>2600:387:15:491b::3</t>
  </si>
  <si>
    <t>https://www.jotform.com/inbox/6254114413195065929</t>
  </si>
  <si>
    <t>https://www.jotform.com/edit/6254114413195065929</t>
  </si>
  <si>
    <t>6254114413195065929</t>
  </si>
  <si>
    <t>Concrete, 5 contractors bags, spray foam</t>
  </si>
  <si>
    <t>https://www.jotform.com/uploads/marinpestcontrol/240032533975151/6254106505396907108/IMG_2967.jpeg
https://www.jotform.com/uploads/marinpestcontrol/240032533975151/6254106505396907108/IMG_2986.jpeg
https://www.jotform.com/uploads/marinpestcontrol/240032533975151/6254106505396907108/IMG_2965.jpeg
https://www.jotform.com/uploads/marinpestcontrol/240032533975151/6254106505396907108/IMG_2988.jpeg
https://www.jotform.com/uploads/marinpestcontrol/240032533975151/6254106505396907108/IMG_2992.jpeg
https://www.jotform.com/uploads/marinpestcontrol/240032533975151/6254106505396907108/IMG_2994.jpeg
https://www.jotform.com/uploads/marinpestcontrol/240032533975151/6254106505396907108/IMG_3001.jpeg
https://www.jotform.com/uploads/marinpestcontrol/240032533975151/6254106505396907108/IMG_3005.jpeg
https://www.jotform.com/uploads/marinpestcontrol/240032533975151/6254106505396907108/IMG_3010.jpeg
https://www.jotform.com/uploads/marinpestcontrol/240032533975151/6254106505396907108/IMG_3007.jpeg
https://www.jotform.com/uploads/marinpestcontrol/240032533975151/6254106505396907108/IMG_3014.jpeg
https://www.jotform.com/uploads/marinpestcontrol/240032533975151/6254106505396907108/IMG_3015.jpeg</t>
  </si>
  <si>
    <t>Work - Not Finished</t>
  </si>
  <si>
    <t>2607:fb90:dd16:c457:1594:9c6c:3e2e:935a</t>
  </si>
  <si>
    <t>https://www.jotform.com/inbox/6254106505396907108</t>
  </si>
  <si>
    <t>https://www.jotform.com/edit/6254106505396907108</t>
  </si>
  <si>
    <t>6254106505396907108</t>
  </si>
  <si>
    <t>11 twin oaks Ave</t>
  </si>
  <si>
    <t>https://www.jotform.com/uploads/marinpestcontrol/240032533975151/6254042743191622069/image.jpg</t>
  </si>
  <si>
    <t>Work - Finished</t>
  </si>
  <si>
    <t>https://www.jotform.com/inbox/6254042743191622069</t>
  </si>
  <si>
    <t>https://www.jotform.com/edit/6254042743191622069</t>
  </si>
  <si>
    <t>6254042743191622069</t>
  </si>
  <si>
    <t>cstrempek@gmail.com</t>
  </si>
  <si>
    <t>San anselmo</t>
  </si>
  <si>
    <t>https://www.jotform.com/uploads/marinpestcontrol/240032533975151/6253201061447757405/image.jpg</t>
  </si>
  <si>
    <t>2607:fb90:9e19:8d8c:f417:360c:bfba:44a1</t>
  </si>
  <si>
    <t>https://www.jotform.com/inbox/6253201061447757405</t>
  </si>
  <si>
    <t>https://www.jotform.com/edit/6253201061447757405</t>
  </si>
  <si>
    <t>6253201061447757405</t>
  </si>
  <si>
    <t>Adrian</t>
  </si>
  <si>
    <t>566 Chapman dr</t>
  </si>
  <si>
    <t>Bee treatment, cypermetheran</t>
  </si>
  <si>
    <t>https://www.jotform.com/uploads/marinpestcontrol/240032533975151/6249700897171289288/image.jpg</t>
  </si>
  <si>
    <t>2607:fb90:9e90:4d5:3439:947e:2cd7:e17f</t>
  </si>
  <si>
    <t>https://www.jotform.com/inbox/6249700897171289288</t>
  </si>
  <si>
    <t>https://www.jotform.com/edit/6249700897171289288</t>
  </si>
  <si>
    <t>6249700897171289288</t>
  </si>
  <si>
    <t>Mgsipps@gmail.com</t>
  </si>
  <si>
    <t>97 Wellington ave</t>
  </si>
  <si>
    <t>Fipronil, 2 gal timbor, contractor sealant</t>
  </si>
  <si>
    <t>https://www.jotform.com/uploads/marinpestcontrol/240032533975151/6249667967172831845/IMG_2928.jpeg
https://www.jotform.com/uploads/marinpestcontrol/240032533975151/6249667967172831845/IMG_2927.jpeg
https://www.jotform.com/uploads/marinpestcontrol/240032533975151/6249667967172831845/IMG_2926.jpeg
https://www.jotform.com/uploads/marinpestcontrol/240032533975151/6249667967172831845/IMG_2929.jpeg
https://www.jotform.com/uploads/marinpestcontrol/240032533975151/6249667967172831845/IMG_2930.jpeg
https://www.jotform.com/uploads/marinpestcontrol/240032533975151/6249667967172831845/IMG_2931.jpeg
https://www.jotform.com/uploads/marinpestcontrol/240032533975151/6249667967172831845/IMG_2932.jpeg
https://www.jotform.com/uploads/marinpestcontrol/240032533975151/6249667967172831845/IMG_2934.jpeg
https://www.jotform.com/uploads/marinpestcontrol/240032533975151/6249667967172831845/IMG_2935.jpeg
https://www.jotform.com/uploads/marinpestcontrol/240032533975151/6249667967172831845/IMG_2936.jpeg
https://www.jotform.com/uploads/marinpestcontrol/240032533975151/6249667967172831845/IMG_2937.jpeg
https://www.jotform.com/uploads/marinpestcontrol/240032533975151/6249667967172831845/IMG_2938.jpeg
https://www.jotform.com/uploads/marinpestcontrol/240032533975151/6249667967172831845/IMG_2940.jpeg
https://www.jotform.com/uploads/marinpestcontrol/240032533975151/6249667967172831845/IMG_2939.jpeg</t>
  </si>
  <si>
    <t>https://www.jotform.com/inbox/6249667967172831845</t>
  </si>
  <si>
    <t>https://www.jotform.com/edit/6249667967172831845</t>
  </si>
  <si>
    <t>6249667967172831845</t>
  </si>
  <si>
    <t>Iyer</t>
  </si>
  <si>
    <t>40 Reed Ranch Rd</t>
  </si>
  <si>
    <t>Mouse traps x3 peanut butter</t>
  </si>
  <si>
    <t>https://www.jotform.com/uploads/marinpestcontrol/240032533975151/6248890365324777961/IMG_2919_9133.jpeg
https://www.jotform.com/uploads/marinpestcontrol/240032533975151/6248890365324777961/IMG_2920_5139.jpeg
https://www.jotform.com/uploads/marinpestcontrol/240032533975151/6248890365324777961/IMG_2921_9695.jpeg
https://www.jotform.com/uploads/marinpestcontrol/240032533975151/6248890365324777961/IMG_2922_1851.jpeg
https://www.jotform.com/uploads/marinpestcontrol/240032533975151/6248890365324777961/IMG_2923_5037.jpeg
https://www.jotform.com/uploads/marinpestcontrol/240032533975151/6248890365324777961/IMG_2924_9203.jpeg</t>
  </si>
  <si>
    <t>Work - Finished
Traps - Installed
Customer - Appears to be happy.</t>
  </si>
  <si>
    <t>2607:fb90:9e04:86d2:949e:b23f:bfdc:5ec</t>
  </si>
  <si>
    <t>https://www.jotform.com/inbox/6248890365324777961</t>
  </si>
  <si>
    <t>https://www.jotform.com/edit/6248890365324777961</t>
  </si>
  <si>
    <t>6248890365324777961</t>
  </si>
  <si>
    <t>39 cove</t>
  </si>
  <si>
    <t>1 gallon of MPC mix, deltamethrin byfinthrin granludes</t>
  </si>
  <si>
    <t>https://www.jotform.com/uploads/marinpestcontrol/240032533975151/6248867655165954079/IMG_3748.jpeg</t>
  </si>
  <si>
    <t>2600:387:c:6c1b::5</t>
  </si>
  <si>
    <t>https://www.jotform.com/inbox/6248867655165954079</t>
  </si>
  <si>
    <t>https://www.jotform.com/edit/6248867655165954079</t>
  </si>
  <si>
    <t>6248867655165954079</t>
  </si>
  <si>
    <t>566 Chapman Dr</t>
  </si>
  <si>
    <t>Flat rate bee treatment</t>
  </si>
  <si>
    <t>https://www.jotform.com/uploads/marinpestcontrol/240032533975151/6248844985327310403/image.jpg</t>
  </si>
  <si>
    <t>Work - Not Finished
Customer - Appears to be happy.</t>
  </si>
  <si>
    <t>https://www.jotform.com/inbox/6248844985327310403</t>
  </si>
  <si>
    <t>https://www.jotform.com/edit/6248844985327310403</t>
  </si>
  <si>
    <t>6248844985327310403</t>
  </si>
  <si>
    <t>169 Bolsa ave</t>
  </si>
  <si>
    <t>1 bag of mortar</t>
  </si>
  <si>
    <t>https://www.jotform.com/uploads/marinpestcontrol/240032533975151/6248776915164156012/IMG_3732.jpeg
https://www.jotform.com/uploads/marinpestcontrol/240032533975151/6248776915164156012/IMG_3733_698.jpeg
https://www.jotform.com/uploads/marinpestcontrol/240032533975151/6248776915164156012/IMG_3732_6834.jpeg</t>
  </si>
  <si>
    <t>https://www.jotform.com/inbox/6248776915164156012</t>
  </si>
  <si>
    <t>https://www.jotform.com/edit/6248776915164156012</t>
  </si>
  <si>
    <t>6248776915164156012</t>
  </si>
  <si>
    <t>sarah@kerrest.com</t>
  </si>
  <si>
    <t>218 seadrift rd</t>
  </si>
  <si>
    <t>Stinson beach</t>
  </si>
  <si>
    <t>1 gallon Mpc mix</t>
  </si>
  <si>
    <t>https://www.jotform.com/uploads/marinpestcontrol/240032533975151/6248715213113069795/image.jpg</t>
  </si>
  <si>
    <t>166.198.34.113</t>
  </si>
  <si>
    <t>https://www.jotform.com/inbox/6248715213113069795</t>
  </si>
  <si>
    <t>https://www.jotform.com/edit/6248715213113069795</t>
  </si>
  <si>
    <t>6248715213113069795</t>
  </si>
  <si>
    <t>11 walla vista</t>
  </si>
  <si>
    <t>Stepson beach</t>
  </si>
  <si>
    <t>1 gallon of Mpc mix, 3 gopher gassers, gopher pellets</t>
  </si>
  <si>
    <t>https://www.jotform.com/uploads/marinpestcontrol/240032533975151/6248711973111207374/IMG_3729.jpeg
https://www.jotform.com/uploads/marinpestcontrol/240032533975151/6248711973111207374/IMG_3728_5012.jpeg
https://www.jotform.com/uploads/marinpestcontrol/240032533975151/6248711973111207374/IMG_3727_7609.jpeg</t>
  </si>
  <si>
    <t>Not all photos were accepted on jotform</t>
  </si>
  <si>
    <t>https://www.jotform.com/inbox/6248711973111207374</t>
  </si>
  <si>
    <t>https://www.jotform.com/edit/6248711973111207374</t>
  </si>
  <si>
    <t>6248711973111207374</t>
  </si>
  <si>
    <t>V</t>
  </si>
  <si>
    <t>35 Sidney st</t>
  </si>
  <si>
    <t>Drain fly treatment</t>
  </si>
  <si>
    <t>https://www.jotform.com/uploads/marinpestcontrol/240032533975151/6243585453711960136/IMG_3671.jpeg
https://www.jotform.com/uploads/marinpestcontrol/240032533975151/6243585453711960136/IMG_3670.jpeg</t>
  </si>
  <si>
    <t>2600:387:15:5017::3</t>
  </si>
  <si>
    <t>https://www.jotform.com/inbox/6243585453711960136</t>
  </si>
  <si>
    <t>https://www.jotform.com/edit/6243585453711960136</t>
  </si>
  <si>
    <t>6243585453711960136</t>
  </si>
  <si>
    <t>linda.drabik@gmail.com</t>
  </si>
  <si>
    <t>8 cliff rd</t>
  </si>
  <si>
    <t>2 bait stations, rat poison</t>
  </si>
  <si>
    <t>https://www.jotform.com/uploads/marinpestcontrol/240032533975151/6242630159144266360/IMG_3705.jpeg
https://www.jotform.com/uploads/marinpestcontrol/240032533975151/6242630159144266360/IMG_3707.jpeg</t>
  </si>
  <si>
    <t>2600:387:15:5419::c</t>
  </si>
  <si>
    <t>https://www.jotform.com/inbox/6242630159144266360</t>
  </si>
  <si>
    <t>https://www.jotform.com/edit/6242630159144266360</t>
  </si>
  <si>
    <t>6242630159144266360</t>
  </si>
  <si>
    <t>40 madrona</t>
  </si>
  <si>
    <t>1 gallon of MPC mix</t>
  </si>
  <si>
    <t>https://www.jotform.com/uploads/marinpestcontrol/240032533975151/6242619019142851842/IMG_3703.jpeg</t>
  </si>
  <si>
    <t>https://www.jotform.com/inbox/6242619019142851842</t>
  </si>
  <si>
    <t>https://www.jotform.com/edit/6242619019142851842</t>
  </si>
  <si>
    <t>6242619019142851842</t>
  </si>
  <si>
    <t>I</t>
  </si>
  <si>
    <t>36 Sidney dr</t>
  </si>
  <si>
    <t>Nibor-D, gentrol, citronella oil, rag</t>
  </si>
  <si>
    <t>https://www.jotform.com/uploads/marinpestcontrol/240032533975151/6242000394754785676/IMG_2869_1595.jpeg
https://www.jotform.com/uploads/marinpestcontrol/240032533975151/6242000394754785676/IMG_2872_2367.jpeg</t>
  </si>
  <si>
    <t>2607:fb90:9e99:cfa8:51ed:f372:6f45:7574</t>
  </si>
  <si>
    <t>https://www.jotform.com/inbox/6242000394754785676</t>
  </si>
  <si>
    <t>https://www.jotform.com/edit/6242000394754785676</t>
  </si>
  <si>
    <t>6242000394754785676</t>
  </si>
  <si>
    <t>Tunnel sealing</t>
  </si>
  <si>
    <t>https://www.jotform.com/uploads/marinpestcontrol/240032533975151/6241960779148362323/IMG_3699.jpeg
https://www.jotform.com/uploads/marinpestcontrol/240032533975151/6241960779148362323/IMG_3698.jpeg</t>
  </si>
  <si>
    <t>Sealed tunnels on exterior, need to install bait stations with poison. As well as concrete to fix masonry in which could be an access point</t>
  </si>
  <si>
    <t>https://www.jotform.com/inbox/6241960779148362323</t>
  </si>
  <si>
    <t>https://www.jotform.com/edit/6241960779148362323</t>
  </si>
  <si>
    <t>6241960779148362323</t>
  </si>
  <si>
    <t>8 Cliff Rd</t>
  </si>
  <si>
    <t>Tunnel ceiling</t>
  </si>
  <si>
    <t>https://www.jotform.com/uploads/marinpestcontrol/240032533975151/6241959747199621797/IMG_2866.jpeg
https://www.jotform.com/uploads/marinpestcontrol/240032533975151/6241959747199621797/IMG_2867.jpeg</t>
  </si>
  <si>
    <t>2607:fb90:9e91:46a7:d1f9:55ab:9abb:1fa7</t>
  </si>
  <si>
    <t>https://www.jotform.com/inbox/6241959747199621797</t>
  </si>
  <si>
    <t>https://www.jotform.com/edit/6241959747199621797</t>
  </si>
  <si>
    <t>6241959747199621797</t>
  </si>
  <si>
    <t>yngtwinkie17@gmail.com</t>
  </si>
  <si>
    <t>46 Austin ave</t>
  </si>
  <si>
    <t>Timbor, cypermetherin, trash bag</t>
  </si>
  <si>
    <t>https://www.jotform.com/uploads/marinpestcontrol/240032533975151/6241883677194194048/IMG_2805.jpeg
https://www.jotform.com/uploads/marinpestcontrol/240032533975151/6241883677194194048/IMG_2803.jpeg
https://www.jotform.com/uploads/marinpestcontrol/240032533975151/6241883677194194048/IMG_2807.jpeg
https://www.jotform.com/uploads/marinpestcontrol/240032533975151/6241883677194194048/IMG_2814.jpeg
https://www.jotform.com/uploads/marinpestcontrol/240032533975151/6241883677194194048/IMG_2828.jpeg
https://www.jotform.com/uploads/marinpestcontrol/240032533975151/6241883677194194048/IMG_2830.jpeg
https://www.jotform.com/uploads/marinpestcontrol/240032533975151/6241883677194194048/IMG_2829.jpeg
https://www.jotform.com/uploads/marinpestcontrol/240032533975151/6241883677194194048/IMG_2837.jpeg
https://www.jotform.com/uploads/marinpestcontrol/240032533975151/6241883677194194048/IMG_2838.jpeg
https://www.jotform.com/uploads/marinpestcontrol/240032533975151/6241883677194194048/IMG_2840.jpeg
https://www.jotform.com/uploads/marinpestcontrol/240032533975151/6241883677194194048/IMG_2836.jpeg
https://www.jotform.com/uploads/marinpestcontrol/240032533975151/6241883677194194048/IMG_2850.jpeg
https://www.jotform.com/uploads/marinpestcontrol/240032533975151/6241883677194194048/IMG_2853.jpeg
https://www.jotform.com/uploads/marinpestcontrol/240032533975151/6241883677194194048/IMG_2855.jpeg
https://www.jotform.com/uploads/marinpestcontrol/240032533975151/6241883677194194048/IMG_2854.jpeg</t>
  </si>
  <si>
    <t>Dead rat removal in the end of the garage in the crawl space.</t>
  </si>
  <si>
    <t>https://www.jotform.com/inbox/6241883677194194048</t>
  </si>
  <si>
    <t>https://www.jotform.com/edit/6241883677194194048</t>
  </si>
  <si>
    <t>6241883677194194048</t>
  </si>
  <si>
    <t>36 Sidney</t>
  </si>
  <si>
    <t>Lye based drain cleaner, nibor-D aerosol, bifenthrin, gentrol aerosol, citronella oil-based treatment, shop towel, disposable drop cloth</t>
  </si>
  <si>
    <t>https://www.jotform.com/uploads/marinpestcontrol/240032533975151/6241010692059981870/IMG_2793_7385.jpeg
https://www.jotform.com/uploads/marinpestcontrol/240032533975151/6241010692059981870/IMG_2794_2212.jpeg
https://www.jotform.com/uploads/marinpestcontrol/240032533975151/6241010692059981870/IMG_2796_6797.jpeg</t>
  </si>
  <si>
    <t>2607:fb90:9f2a:c495:a5a5:c174:135d:c02</t>
  </si>
  <si>
    <t>https://www.jotform.com/inbox/6241010692059981870</t>
  </si>
  <si>
    <t>https://www.jotform.com/edit/6241010692059981870</t>
  </si>
  <si>
    <t>6241010692059981870</t>
  </si>
  <si>
    <t>Drain fly tx, disposable drop cloth, tape, 1oz  bifenthrin</t>
  </si>
  <si>
    <t>https://www.jotform.com/uploads/marinpestcontrol/240032533975151/6241008902516325622/IMG_3671.jpeg
https://www.jotform.com/uploads/marinpestcontrol/240032533975151/6241008902516325622/IMG_3670.jpeg</t>
  </si>
  <si>
    <t>2600:387:f:6115::2</t>
  </si>
  <si>
    <t>https://www.jotform.com/inbox/6241008902516325622</t>
  </si>
  <si>
    <t>https://www.jotform.com/edit/6241008902516325622</t>
  </si>
  <si>
    <t>6241008902516325622</t>
  </si>
  <si>
    <t>Murer</t>
  </si>
  <si>
    <t>1440 Sir Francis Drake Blvd</t>
  </si>
  <si>
    <t>1gal MPC mix, cockroach bait</t>
  </si>
  <si>
    <t>https://www.jotform.com/uploads/marinpestcontrol/240032533975151/6238474313419176742/image.jpg</t>
  </si>
  <si>
    <t>2607:fb90:dda1:4f9c:e46f:afa9:d5d1:ed43</t>
  </si>
  <si>
    <t>https://www.jotform.com/inbox/6238474313419176742</t>
  </si>
  <si>
    <t>https://www.jotform.com/edit/6238474313419176742</t>
  </si>
  <si>
    <t>6238474313419176742</t>
  </si>
  <si>
    <t>1440 sir Francis drake blvd</t>
  </si>
  <si>
    <t>1 gallon of Mpc mix, advion cockroach bait</t>
  </si>
  <si>
    <t>https://www.jotform.com/uploads/marinpestcontrol/240032533975151/6238471853114667396/image.jpg</t>
  </si>
  <si>
    <t>2600:387:15:4911::3</t>
  </si>
  <si>
    <t>https://www.jotform.com/inbox/6238471853114667396</t>
  </si>
  <si>
    <t>https://www.jotform.com/edit/6238471853114667396</t>
  </si>
  <si>
    <t>6238471853114667396</t>
  </si>
  <si>
    <t>5 Cecilia ct</t>
  </si>
  <si>
    <t>https://www.jotform.com/uploads/marinpestcontrol/240032533975151/6238434435188963280/IMG_3665.jpeg</t>
  </si>
  <si>
    <t>209.184.138.15</t>
  </si>
  <si>
    <t>https://www.jotform.com/inbox/6238434435188963280</t>
  </si>
  <si>
    <t>https://www.jotform.com/edit/6238434435188963280</t>
  </si>
  <si>
    <t>6238434435188963280</t>
  </si>
  <si>
    <t>5 Cecilia Ct</t>
  </si>
  <si>
    <t>1gal MPC mix</t>
  </si>
  <si>
    <t>https://www.jotform.com/uploads/marinpestcontrol/240032533975151/6238432423411773784/image.jpg</t>
  </si>
  <si>
    <t>https://www.jotform.com/inbox/6238432423411773784</t>
  </si>
  <si>
    <t>https://www.jotform.com/edit/6238432423411773784</t>
  </si>
  <si>
    <t>6238432423411773784</t>
  </si>
  <si>
    <t>Hamway</t>
  </si>
  <si>
    <t>310 evergreen</t>
  </si>
  <si>
    <t>1 bag of mortar, 12oz of fipronil(5 gallon bucked tx x3) 
1 gallon MPC mix,</t>
  </si>
  <si>
    <t>https://www.jotform.com/uploads/marinpestcontrol/240032533975151/6238394323113583176/IMG_3648.jpeg
https://www.jotform.com/uploads/marinpestcontrol/240032533975151/6238394323113583176/IMG_3646.jpeg
https://www.jotform.com/uploads/marinpestcontrol/240032533975151/6238394323113583176/IMG_3647.jpeg
https://www.jotform.com/uploads/marinpestcontrol/240032533975151/6238394323113583176/IMG_3649.jpeg
https://www.jotform.com/uploads/marinpestcontrol/240032533975151/6238394323113583176/IMG_3650.jpeg
https://www.jotform.com/uploads/marinpestcontrol/240032533975151/6238394323113583176/IMG_3651.jpeg
https://www.jotform.com/uploads/marinpestcontrol/240032533975151/6238394323113583176/IMG_3652.jpeg
https://www.jotform.com/uploads/marinpestcontrol/240032533975151/6238394323113583176/IMG_3653.jpeg
https://www.jotform.com/uploads/marinpestcontrol/240032533975151/6238394323113583176/IMG_3655.jpeg
https://www.jotform.com/uploads/marinpestcontrol/240032533975151/6238394323113583176/IMG_3654.jpeg
https://www.jotform.com/uploads/marinpestcontrol/240032533975151/6238394323113583176/IMG_3656.jpeg
https://www.jotform.com/uploads/marinpestcontrol/240032533975151/6238394323113583176/IMG_3657.jpeg
https://www.jotform.com/uploads/marinpestcontrol/240032533975151/6238394323113583176/IMG_3659.jpeg
https://www.jotform.com/uploads/marinpestcontrol/240032533975151/6238394323113583176/IMG_3658.jpeg
https://www.jotform.com/uploads/marinpestcontrol/240032533975151/6238394323113583176/IMG_3660.jpeg</t>
  </si>
  <si>
    <t>https://www.jotform.com/inbox/6238394323113583176</t>
  </si>
  <si>
    <t>https://www.jotform.com/edit/6238394323113583176</t>
  </si>
  <si>
    <t>6238394323113583176</t>
  </si>
  <si>
    <t>310 Evergreen Dr</t>
  </si>
  <si>
    <t>12oz fipronil, concentrate( mortar),
Trash bag, 1gal MPC mix</t>
  </si>
  <si>
    <t>https://www.jotform.com/uploads/marinpestcontrol/240032533975151/6238393003419625339/IMG_2780.jpeg
https://www.jotform.com/uploads/marinpestcontrol/240032533975151/6238393003419625339/IMG_2779.jpeg
https://www.jotform.com/uploads/marinpestcontrol/240032533975151/6238393003419625339/IMG_2781.jpeg
https://www.jotform.com/uploads/marinpestcontrol/240032533975151/6238393003419625339/IMG_2782.jpeg
https://www.jotform.com/uploads/marinpestcontrol/240032533975151/6238393003419625339/IMG_2783.jpeg</t>
  </si>
  <si>
    <t>https://www.jotform.com/inbox/6238393003419625339</t>
  </si>
  <si>
    <t>https://www.jotform.com/edit/6238393003419625339</t>
  </si>
  <si>
    <t>6238393003419625339</t>
  </si>
  <si>
    <t>27 oak crest Dr</t>
  </si>
  <si>
    <t>5 bags of insulation, tyvek suit</t>
  </si>
  <si>
    <t>https://www.jotform.com/uploads/marinpestcontrol/240032533975151/6236775832817532483/image.jpg</t>
  </si>
  <si>
    <t>2600:387:15:4918::2</t>
  </si>
  <si>
    <t>https://www.jotform.com/inbox/6236775832817532483</t>
  </si>
  <si>
    <t>https://www.jotform.com/edit/6236775832817532483</t>
  </si>
  <si>
    <t>6236775832817532483</t>
  </si>
  <si>
    <t>4810 Paradise Dr</t>
  </si>
  <si>
    <t>Peanut butter, trash bag, traps</t>
  </si>
  <si>
    <t>https://www.jotform.com/uploads/marinpestcontrol/240032533975151/6235804924404802537/image.jpg</t>
  </si>
  <si>
    <t>Work - Finished
Traps - Installed
Payment - Needs Invoice
Customer - Appears to be happy.</t>
  </si>
  <si>
    <t>Spotted wasp nest near crawl space entrance.</t>
  </si>
  <si>
    <t>2607:fb90:dda7:cd41:4444:3b17:f3a0:44e</t>
  </si>
  <si>
    <t>https://www.jotform.com/inbox/6235804924404802537</t>
  </si>
  <si>
    <t>https://www.jotform.com/edit/6235804924404802537</t>
  </si>
  <si>
    <t>6235804924404802537</t>
  </si>
  <si>
    <t>4810 paradise Dr</t>
  </si>
  <si>
    <t>6 traps, peanut butter, trash bag, anchors</t>
  </si>
  <si>
    <t>https://www.jotform.com/uploads/marinpestcontrol/240032533975151/6235802679518013162/image.jpg</t>
  </si>
  <si>
    <t>Spotted wasps nest in the ground near crawlspace entrance</t>
  </si>
  <si>
    <t>2600:387:15:4915::9</t>
  </si>
  <si>
    <t>https://www.jotform.com/inbox/6235802679518013162</t>
  </si>
  <si>
    <t>https://www.jotform.com/edit/6235802679518013162</t>
  </si>
  <si>
    <t>6235802679518013162</t>
  </si>
  <si>
    <t>51 Martens Blvd</t>
  </si>
  <si>
    <t>1gal carpenter ant treatment</t>
  </si>
  <si>
    <t>https://www.jotform.com/uploads/marinpestcontrol/240032533975151/6235752564405872633/IMG_2750.jpeg</t>
  </si>
  <si>
    <t>https://www.jotform.com/inbox/6235752564405872633</t>
  </si>
  <si>
    <t>https://www.jotform.com/edit/6235752564405872633</t>
  </si>
  <si>
    <t>6235752564405872633</t>
  </si>
  <si>
    <t>Civilexec@gmail.com</t>
  </si>
  <si>
    <t>51 martens blvd</t>
  </si>
  <si>
    <t>1 gallon of carpenter and treatment</t>
  </si>
  <si>
    <t>https://www.jotform.com/uploads/marinpestcontrol/240032533975151/6235751729515696906/image.jpg</t>
  </si>
  <si>
    <t>https://www.jotform.com/inbox/6235751729515696906</t>
  </si>
  <si>
    <t>https://www.jotform.com/edit/6235751729515696906</t>
  </si>
  <si>
    <t>6235751729515696906</t>
  </si>
  <si>
    <t>T</t>
  </si>
  <si>
    <t>bodenhaines5@gmail.com</t>
  </si>
  <si>
    <t>https://www.jotform.com/uploads/marinpestcontrol/240032533975151/6234900013146576104/IMG_3443.jpeg
https://www.jotform.com/uploads/marinpestcontrol/240032533975151/6234900013146576104/IMG_3442.jpeg</t>
  </si>
  <si>
    <t>2600:387:f:4b1a::3</t>
  </si>
  <si>
    <t>https://www.jotform.com/inbox/6234900013146576104</t>
  </si>
  <si>
    <t>https://www.jotform.com/edit/6234900013146576104</t>
  </si>
  <si>
    <t>6234900013146576104</t>
  </si>
  <si>
    <t>Spencer Reiser
Jorge Sisneros</t>
  </si>
  <si>
    <t>27 oakcrest dr</t>
  </si>
  <si>
    <t>40+ contractor bags, 2 tyvex suits repertory filters</t>
  </si>
  <si>
    <t>https://www.jotform.com/uploads/marinpestcontrol/240032533975151/6231376213213042215/IMG_3290.jpeg
https://www.jotform.com/uploads/marinpestcontrol/240032533975151/6231376213213042215/IMG_3292.jpeg
https://www.jotform.com/uploads/marinpestcontrol/240032533975151/6231376213213042215/IMG_3289.jpeg
https://www.jotform.com/uploads/marinpestcontrol/240032533975151/6231376213213042215/IMG_3293.jpeg
https://www.jotform.com/uploads/marinpestcontrol/240032533975151/6231376213213042215/IMG_3294.jpeg
https://www.jotform.com/uploads/marinpestcontrol/240032533975151/6231376213213042215/IMG_3295.jpeg
https://www.jotform.com/uploads/marinpestcontrol/240032533975151/6231376213213042215/IMG_3296.jpeg
https://www.jotform.com/uploads/marinpestcontrol/240032533975151/6231376213213042215/IMG_3298.jpeg
https://www.jotform.com/uploads/marinpestcontrol/240032533975151/6231376213213042215/IMG_3445.jpeg
https://www.jotform.com/uploads/marinpestcontrol/240032533975151/6231376213213042215/IMG_3444.jpeg
https://www.jotform.com/uploads/marinpestcontrol/240032533975151/6231376213213042215/IMG_3443.jpeg
https://www.jotform.com/uploads/marinpestcontrol/240032533975151/6231376213213042215/IMG_3441.jpeg</t>
  </si>
  <si>
    <t>2600:387:15:4912::3</t>
  </si>
  <si>
    <t>https://www.jotform.com/inbox/6231376213213042215</t>
  </si>
  <si>
    <t>https://www.jotform.com/edit/6231376213213042215</t>
  </si>
  <si>
    <t>6231376213213042215</t>
  </si>
  <si>
    <t>Belvedere-Tiburon</t>
  </si>
  <si>
    <t>2 trash bags</t>
  </si>
  <si>
    <t>https://www.jotform.com/uploads/marinpestcontrol/240032533975151/6230811023544124006/IMG_3500.jpeg
https://www.jotform.com/uploads/marinpestcontrol/240032533975151/6230811023544124006/IMG_3501.jpeg
https://www.jotform.com/uploads/marinpestcontrol/240032533975151/6230811023544124006/IMG_3458.jpeg</t>
  </si>
  <si>
    <t>2601:645:b00:ab60:6c3d:ea99:7c6f:45b3</t>
  </si>
  <si>
    <t>https://www.jotform.com/inbox/6230811023544124006</t>
  </si>
  <si>
    <t>https://www.jotform.com/edit/6230811023544124006</t>
  </si>
  <si>
    <t>6230811023544124006</t>
  </si>
  <si>
    <t>Liz</t>
  </si>
  <si>
    <t>Champagne</t>
  </si>
  <si>
    <t>2504 Laguna vista dr</t>
  </si>
  <si>
    <t>https://www.jotform.com/uploads/marinpestcontrol/240032533975151/6230551593211235131/image.jpg</t>
  </si>
  <si>
    <t>Work - Finished
Payment - Check Taken At Site</t>
  </si>
  <si>
    <t>https://www.jotform.com/inbox/6230551593211235131</t>
  </si>
  <si>
    <t>https://www.jotform.com/edit/6230551593211235131</t>
  </si>
  <si>
    <t>6230551593211235131</t>
  </si>
  <si>
    <t>Benjamin.vanderford@usbank.com</t>
  </si>
  <si>
    <t>10 Nogales ct</t>
  </si>
  <si>
    <t>https://www.jotform.com/uploads/marinpestcontrol/240032533975151/6230550453218115498/IMG_3488.jpeg
https://www.jotform.com/uploads/marinpestcontrol/240032533975151/6230550453218115498/IMG_3489.jpeg
https://www.jotform.com/uploads/marinpestcontrol/240032533975151/6230550453218115498/IMG_3490.jpeg
https://www.jotform.com/uploads/marinpestcontrol/240032533975151/6230550453218115498/IMG_3492.jpeg
https://www.jotform.com/uploads/marinpestcontrol/240032533975151/6230550453218115498/IMG_3491.jpeg
https://www.jotform.com/uploads/marinpestcontrol/240032533975151/6230550453218115498/IMG_3495.jpeg
https://www.jotform.com/uploads/marinpestcontrol/240032533975151/6230550453218115498/IMG_3497.jpeg
https://www.jotform.com/uploads/marinpestcontrol/240032533975151/6230550453218115498/IMG_3496.jpeg
https://www.jotform.com/uploads/marinpestcontrol/240032533975151/6230550453218115498/IMG_3494.jpeg
https://www.jotform.com/uploads/marinpestcontrol/240032533975151/6230550453218115498/IMG_3498.jpeg
https://www.jotform.com/uploads/marinpestcontrol/240032533975151/6230550453218115498/IMG_3493.jpeg</t>
  </si>
  <si>
    <t>https://www.jotform.com/inbox/6230550453218115498</t>
  </si>
  <si>
    <t>https://www.jotform.com/edit/6230550453218115498</t>
  </si>
  <si>
    <t>6230550453218115498</t>
  </si>
  <si>
    <t>Charlie</t>
  </si>
  <si>
    <t>230 madrona ave</t>
  </si>
  <si>
    <t>Painters backing, pest blocker spray foam One tube of contractor Sealant</t>
  </si>
  <si>
    <t>https://www.jotform.com/uploads/marinpestcontrol/240032533975151/6229780326192422927/IMG_3487.jpeg</t>
  </si>
  <si>
    <t>2600:387:15:4916::a</t>
  </si>
  <si>
    <t>https://www.jotform.com/inbox/6229780326192422927</t>
  </si>
  <si>
    <t>https://www.jotform.com/edit/6229780326192422927</t>
  </si>
  <si>
    <t>6229780326192422927</t>
  </si>
  <si>
    <t>Hardware cloth, 1 gallon hospital grade detergent one can of pest control spray foam</t>
  </si>
  <si>
    <t>https://www.jotform.com/uploads/marinpestcontrol/240032533975151/6229741596196513494/IMG_3478.jpeg
https://www.jotform.com/uploads/marinpestcontrol/240032533975151/6229741596196513494/IMG_3479.jpeg
https://www.jotform.com/uploads/marinpestcontrol/240032533975151/6229741596196513494/IMG_3481.jpeg
https://www.jotform.com/uploads/marinpestcontrol/240032533975151/6229741596196513494/IMG_3480.jpeg
https://www.jotform.com/uploads/marinpestcontrol/240032533975151/6229741596196513494/IMG_3482.jpeg
https://www.jotform.com/uploads/marinpestcontrol/240032533975151/6229741596196513494/IMG_3483.jpeg
https://www.jotform.com/uploads/marinpestcontrol/240032533975151/6229741596196513494/IMG_3477.jpeg
https://www.jotform.com/uploads/marinpestcontrol/240032533975151/6229741596196513494/IMG_3476.jpeg
https://www.jotform.com/uploads/marinpestcontrol/240032533975151/6229741596196513494/IMG_3475.jpeg
https://www.jotform.com/uploads/marinpestcontrol/240032533975151/6229741596196513494/IMG_3468.jpeg
https://www.jotform.com/uploads/marinpestcontrol/240032533975151/6229741596196513494/IMG_3469.jpeg
https://www.jotform.com/uploads/marinpestcontrol/240032533975151/6229741596196513494/IMG_3473.jpeg
https://www.jotform.com/uploads/marinpestcontrol/240032533975151/6229741596196513494/IMG_3467.jpeg
https://www.jotform.com/uploads/marinpestcontrol/240032533975151/6229741596196513494/IMG_3466.jpeg</t>
  </si>
  <si>
    <t>https://www.jotform.com/inbox/6229741596196513494</t>
  </si>
  <si>
    <t>https://www.jotform.com/edit/6229741596196513494</t>
  </si>
  <si>
    <t>6229741596196513494</t>
  </si>
  <si>
    <t>Keller</t>
  </si>
  <si>
    <t>Josh@joshkeller-homes.com</t>
  </si>
  <si>
    <t>775 pine ln</t>
  </si>
  <si>
    <t>https://www.jotform.com/uploads/marinpestcontrol/240032533975151/6224502917199962934/IMG_3374.jpeg
https://www.jotform.com/uploads/marinpestcontrol/240032533975151/6224502917199962934/IMG_3373.jpeg
https://www.jotform.com/uploads/marinpestcontrol/240032533975151/6224502917199962934/IMG_3375.jpeg
https://www.jotform.com/uploads/marinpestcontrol/240032533975151/6224502917199962934/IMG_3377.jpeg
https://www.jotform.com/uploads/marinpestcontrol/240032533975151/6224502917199962934/IMG_3376.jpeg</t>
  </si>
  <si>
    <t>Josh was not present for spray so I was unable to collect</t>
  </si>
  <si>
    <t>2600:387:15:4917::c</t>
  </si>
  <si>
    <t>https://www.jotform.com/inbox/6224502917199962934</t>
  </si>
  <si>
    <t>https://www.jotform.com/edit/6224502917199962934</t>
  </si>
  <si>
    <t>6224502917199962934</t>
  </si>
  <si>
    <t>MCHW</t>
  </si>
  <si>
    <t>SF</t>
  </si>
  <si>
    <t>6301 3rd st</t>
  </si>
  <si>
    <t>https://www.jotform.com/uploads/marinpestcontrol/240032533975151/6223679078213462072/IMG_3367.jpeg</t>
  </si>
  <si>
    <t>2600:387:f:6112::8</t>
  </si>
  <si>
    <t>https://www.jotform.com/inbox/6223679078213462072</t>
  </si>
  <si>
    <t>https://www.jotform.com/edit/6223679078213462072</t>
  </si>
  <si>
    <t>6223679078213462072</t>
  </si>
  <si>
    <t>100 Philips Dr</t>
  </si>
  <si>
    <t>https://www.jotform.com/uploads/marinpestcontrol/240032533975151/6223632518214435720/IMG_3366.jpeg</t>
  </si>
  <si>
    <t>https://www.jotform.com/inbox/6223632518214435720</t>
  </si>
  <si>
    <t>https://www.jotform.com/edit/6223632518214435720</t>
  </si>
  <si>
    <t>6223632518214435720</t>
  </si>
  <si>
    <t>880 las galinas ave</t>
  </si>
  <si>
    <t>https://www.jotform.com/uploads/marinpestcontrol/240032533975151/6223587108215052762/IMG_3364.jpeg
https://www.jotform.com/uploads/marinpestcontrol/240032533975151/6223587108215052762/IMG_3365.jpeg</t>
  </si>
  <si>
    <t>https://www.jotform.com/inbox/6223587108215052762</t>
  </si>
  <si>
    <t>https://www.jotform.com/edit/6223587108215052762</t>
  </si>
  <si>
    <t>6223587108215052762</t>
  </si>
  <si>
    <t>131 Taylor rd</t>
  </si>
  <si>
    <t>https://www.jotform.com/uploads/marinpestcontrol/240032533975151/6222970257417242450/image.jpg</t>
  </si>
  <si>
    <t>2600:387:f:4b14::7</t>
  </si>
  <si>
    <t>https://www.jotform.com/inbox/6222970257417242450</t>
  </si>
  <si>
    <t>https://www.jotform.com/edit/6222970257417242450</t>
  </si>
  <si>
    <t>6222970257417242450</t>
  </si>
  <si>
    <t>dcardozo229@outlook.com</t>
  </si>
  <si>
    <t>229 tamalpias rd</t>
  </si>
  <si>
    <t>1 gallon of Timbor</t>
  </si>
  <si>
    <t>https://www.jotform.com/uploads/marinpestcontrol/240032533975151/6222886077419002908/image.jpg</t>
  </si>
  <si>
    <t>https://www.jotform.com/inbox/6222886077419002908</t>
  </si>
  <si>
    <t>https://www.jotform.com/edit/6222886077419002908</t>
  </si>
  <si>
    <t>6222886077419002908</t>
  </si>
  <si>
    <t>Hayaman</t>
  </si>
  <si>
    <t>85 tamapalis dr</t>
  </si>
  <si>
    <t>https://www.jotform.com/uploads/marinpestcontrol/240032533975151/6222847967418363788/IMG_3324.jpeg
https://www.jotform.com/uploads/marinpestcontrol/240032533975151/6222847967418363788/IMG_3325.jpeg
https://www.jotform.com/uploads/marinpestcontrol/240032533975151/6222847967418363788/IMG_3322.jpeg
https://www.jotform.com/uploads/marinpestcontrol/240032533975151/6222847967418363788/IMG_3323.jpeg
https://www.jotform.com/uploads/marinpestcontrol/240032533975151/6222847967418363788/IMG_3327.jpeg
https://www.jotform.com/uploads/marinpestcontrol/240032533975151/6222847967418363788/IMG_3326.jpeg
https://www.jotform.com/uploads/marinpestcontrol/240032533975151/6222847967418363788/IMG_3329.jpeg</t>
  </si>
  <si>
    <t>https://www.jotform.com/inbox/6222847967418363788</t>
  </si>
  <si>
    <t>https://www.jotform.com/edit/6222847967418363788</t>
  </si>
  <si>
    <t>6222847967418363788</t>
  </si>
  <si>
    <t>De Marz</t>
  </si>
  <si>
    <t>147 Lovell</t>
  </si>
  <si>
    <t>Concrete, 2 feet of wire, three gopher gases</t>
  </si>
  <si>
    <t>https://www.jotform.com/uploads/marinpestcontrol/240032533975151/6220239774614723393/IMG_3281.jpeg
https://www.jotform.com/uploads/marinpestcontrol/240032533975151/6220239774614723393/IMG_3282.jpeg
https://www.jotform.com/uploads/marinpestcontrol/240032533975151/6220239774614723393/IMG_3284.jpeg
https://www.jotform.com/uploads/marinpestcontrol/240032533975151/6220239774614723393/IMG_3285.jpeg
https://www.jotform.com/uploads/marinpestcontrol/240032533975151/6220239774614723393/IMG_3286.jpeg
https://www.jotform.com/uploads/marinpestcontrol/240032533975151/6220239774614723393/IMG_3280.jpeg
https://www.jotform.com/uploads/marinpestcontrol/240032533975151/6220239774614723393/IMG_3279.jpeg</t>
  </si>
  <si>
    <t>2600:387:f:6116::4</t>
  </si>
  <si>
    <t>https://www.jotform.com/inbox/6220239774614723393</t>
  </si>
  <si>
    <t>https://www.jotform.com/edit/6220239774614723393</t>
  </si>
  <si>
    <t>6220239774614723393</t>
  </si>
  <si>
    <t>De mars</t>
  </si>
  <si>
    <t>147 lovell ave</t>
  </si>
  <si>
    <t>Wire 2ft , 3 gofer gassers , concrete</t>
  </si>
  <si>
    <t>https://www.jotform.com/uploads/marinpestcontrol/240032533975151/6220238254469239354/IMG_2471.jpeg
https://www.jotform.com/uploads/marinpestcontrol/240032533975151/6220238254469239354/IMG_2472.jpeg</t>
  </si>
  <si>
    <t>2607:fb90:9e49:c263:1038:448a:a7b5:c644</t>
  </si>
  <si>
    <t>https://www.jotform.com/inbox/6220238254469239354</t>
  </si>
  <si>
    <t>https://www.jotform.com/edit/6220238254469239354</t>
  </si>
  <si>
    <t>6220238254469239354</t>
  </si>
  <si>
    <t>2 Tamalpais ave</t>
  </si>
  <si>
    <t>https://www.jotform.com/uploads/marinpestcontrol/240032533975151/6219469869493199404/image.jpg</t>
  </si>
  <si>
    <t>Work - Finished
Payment - Already Paid</t>
  </si>
  <si>
    <t>2607:fb90:9e49:c263:f8bd:b6ab:cc39:e49c</t>
  </si>
  <si>
    <t>https://www.jotform.com/inbox/6219469869493199404</t>
  </si>
  <si>
    <t>https://www.jotform.com/edit/6219469869493199404</t>
  </si>
  <si>
    <t>6219469869493199404</t>
  </si>
  <si>
    <t>330 Corte madera Ave</t>
  </si>
  <si>
    <t>10' of hardware cloth, 1 can of spray foam , sardines, 1 large live catch cage, 8' of rope, zip ties</t>
  </si>
  <si>
    <t>https://www.jotform.com/uploads/marinpestcontrol/240032533975151/6219447184619003657/IMG_3270.jpeg
https://www.jotform.com/uploads/marinpestcontrol/240032533975151/6219447184619003657/IMG_3271.jpeg
https://www.jotform.com/uploads/marinpestcontrol/240032533975151/6219447184619003657/IMG_3269.jpeg
https://www.jotform.com/uploads/marinpestcontrol/240032533975151/6219447184619003657/IMG_3268.jpeg
https://www.jotform.com/uploads/marinpestcontrol/240032533975151/6219447184619003657/IMG_3273.jpeg
https://www.jotform.com/uploads/marinpestcontrol/240032533975151/6219447184619003657/IMG_3272.jpeg</t>
  </si>
  <si>
    <t>https://www.jotform.com/inbox/6219447184619003657</t>
  </si>
  <si>
    <t>https://www.jotform.com/edit/6219447184619003657</t>
  </si>
  <si>
    <t>6219447184619003657</t>
  </si>
  <si>
    <t>Theresa</t>
  </si>
  <si>
    <t>Hayes</t>
  </si>
  <si>
    <t>terrihayes415@gmail.com</t>
  </si>
  <si>
    <t>1162 Lea dr</t>
  </si>
  <si>
    <t>1.5 gallons of MPC mix</t>
  </si>
  <si>
    <t>https://www.jotform.com/uploads/marinpestcontrol/240032533975151/6219266174613353226/image.jpg</t>
  </si>
  <si>
    <t>https://www.jotform.com/inbox/6219266174613353226</t>
  </si>
  <si>
    <t>https://www.jotform.com/edit/6219266174613353226</t>
  </si>
  <si>
    <t>6219266174613353226</t>
  </si>
  <si>
    <t>169 Bolsa Ave</t>
  </si>
  <si>
    <t>Cement/tools, detergent, contractor bags</t>
  </si>
  <si>
    <t>https://www.jotform.com/uploads/marinpestcontrol/240032533975151/6218928088494027988/IMG_2404.jpeg
https://www.jotform.com/uploads/marinpestcontrol/240032533975151/6218928088494027988/IMG_2405.jpeg
https://www.jotform.com/uploads/marinpestcontrol/240032533975151/6218928088494027988/IMG_2399.jpeg
https://www.jotform.com/uploads/marinpestcontrol/240032533975151/6218928088494027988/IMG_2412.jpeg
https://www.jotform.com/uploads/marinpestcontrol/240032533975151/6218928088494027988/IMG_2415.jpeg
https://www.jotform.com/uploads/marinpestcontrol/240032533975151/6218928088494027988/IMG_2416.jpeg
https://www.jotform.com/uploads/marinpestcontrol/240032533975151/6218928088494027988/IMG_2418.jpeg
https://www.jotform.com/uploads/marinpestcontrol/240032533975151/6218928088494027988/IMG_2423.jpeg
https://www.jotform.com/uploads/marinpestcontrol/240032533975151/6218928088494027988/IMG_2424.jpeg
https://www.jotform.com/uploads/marinpestcontrol/240032533975151/6218928088494027988/IMG_2426.jpeg
https://www.jotform.com/uploads/marinpestcontrol/240032533975151/6218928088494027988/IMG_2427.jpeg
https://www.jotform.com/uploads/marinpestcontrol/240032533975151/6218928088494027988/IMG_2428.jpeg
https://www.jotform.com/uploads/marinpestcontrol/240032533975151/6218928088494027988/IMG_2430.jpeg
https://www.jotform.com/uploads/marinpestcontrol/240032533975151/6218928088494027988/IMG_2422.jpeg
https://www.jotform.com/uploads/marinpestcontrol/240032533975151/6218928088494027988/IMG_2421.jpeg</t>
  </si>
  <si>
    <t>2600:1700:946e:2030:d8b6:9d4e:3ab1:948a</t>
  </si>
  <si>
    <t>https://www.jotform.com/inbox/6218928088494027988</t>
  </si>
  <si>
    <t>https://www.jotform.com/edit/6218928088494027988</t>
  </si>
  <si>
    <t>6218928088494027988</t>
  </si>
  <si>
    <t>640 Redwood Ave</t>
  </si>
  <si>
    <t>Circular saw, nail gun, wood, blower, paint</t>
  </si>
  <si>
    <t>https://www.jotform.com/uploads/marinpestcontrol/240032533975151/6218917368492827672/IMG_2467.jpeg</t>
  </si>
  <si>
    <t>https://www.jotform.com/inbox/6218917368492827672</t>
  </si>
  <si>
    <t>https://www.jotform.com/edit/6218917368492827672</t>
  </si>
  <si>
    <t>6218917368492827672</t>
  </si>
  <si>
    <t>1 bag of concrete, 3' 2x4 PT, 2 trash bags</t>
  </si>
  <si>
    <t>https://www.jotform.com/uploads/marinpestcontrol/240032533975151/6218795872194470333/IMG_2421.jpeg
https://www.jotform.com/uploads/marinpestcontrol/240032533975151/6218795872194470333/IMG_3243.jpeg
https://www.jotform.com/uploads/marinpestcontrol/240032533975151/6218795872194470333/IMG_2419.jpeg
https://www.jotform.com/uploads/marinpestcontrol/240032533975151/6218795872194470333/IMG_2422.jpeg
https://www.jotform.com/uploads/marinpestcontrol/240032533975151/6218795872194470333/IMG_2429.jpeg
https://www.jotform.com/uploads/marinpestcontrol/240032533975151/6218795872194470333/IMG_2437.jpeg
https://www.jotform.com/uploads/marinpestcontrol/240032533975151/6218795872194470333/IMG_2430.jpeg
https://www.jotform.com/uploads/marinpestcontrol/240032533975151/6218795872194470333/IMG_2436.jpeg
https://www.jotform.com/uploads/marinpestcontrol/240032533975151/6218795872194470333/IMG_2427.jpeg
https://www.jotform.com/uploads/marinpestcontrol/240032533975151/6218795872194470333/IMG_2426.jpeg</t>
  </si>
  <si>
    <t>2601:645:b00:ab60:7d05:78d4:619c:1b2b</t>
  </si>
  <si>
    <t>https://www.jotform.com/inbox/6218795872194470333</t>
  </si>
  <si>
    <t>https://www.jotform.com/edit/6218795872194470333</t>
  </si>
  <si>
    <t>6218795872194470333</t>
  </si>
  <si>
    <t>Clifford</t>
  </si>
  <si>
    <t>Michelle_m_clifford@yahoo.com</t>
  </si>
  <si>
    <t>4 Theresa ct</t>
  </si>
  <si>
    <t>https://www.jotform.com/uploads/marinpestcontrol/240032533975151/6218607544316836450/IMG_3245.jpeg</t>
  </si>
  <si>
    <t>2600:387:15:4913::4</t>
  </si>
  <si>
    <t>https://www.jotform.com/inbox/6218607544316836450</t>
  </si>
  <si>
    <t>https://www.jotform.com/edit/6218607544316836450</t>
  </si>
  <si>
    <t>6218607544316836450</t>
  </si>
  <si>
    <t>530 woodland rd</t>
  </si>
  <si>
    <t>6 bait stations, 6 snap traps, peanut butter (bait)</t>
  </si>
  <si>
    <t>https://www.jotform.com/uploads/marinpestcontrol/240032533975151/6216703470146602195/IMG_3216.jpeg
https://www.jotform.com/uploads/marinpestcontrol/240032533975151/6216703470146602195/IMG_3217.jpeg
https://www.jotform.com/uploads/marinpestcontrol/240032533975151/6216703470146602195/IMG_3220.jpeg
https://www.jotform.com/uploads/marinpestcontrol/240032533975151/6216703470146602195/IMG_3219.jpeg
https://www.jotform.com/uploads/marinpestcontrol/240032533975151/6216703470146602195/IMG_3221.jpeg
https://www.jotform.com/uploads/marinpestcontrol/240032533975151/6216703470146602195/IMG_3223.jpeg
https://www.jotform.com/uploads/marinpestcontrol/240032533975151/6216703470146602195/IMG_3224.jpeg
https://www.jotform.com/uploads/marinpestcontrol/240032533975151/6216703470146602195/IMG_3218.jpeg
https://www.jotform.com/uploads/marinpestcontrol/240032533975151/6216703470146602195/IMG_3225.jpeg
https://www.jotform.com/uploads/marinpestcontrol/240032533975151/6216703470146602195/IMG_3226.jpeg
https://www.jotform.com/uploads/marinpestcontrol/240032533975151/6216703470146602195/IMG_3222.jpeg</t>
  </si>
  <si>
    <t>Work - Finished
Traps - Installed
Traps - Add Customer to Bait Station Checks
Customer - Appears to be happy.</t>
  </si>
  <si>
    <t>2600:387:f:4b10::a</t>
  </si>
  <si>
    <t>https://www.jotform.com/inbox/6216703470146602195</t>
  </si>
  <si>
    <t>https://www.jotform.com/edit/6216703470146602195</t>
  </si>
  <si>
    <t>6216703470146602195</t>
  </si>
  <si>
    <t>Kevivek@gmail.com</t>
  </si>
  <si>
    <t>40 reed ranch rd</t>
  </si>
  <si>
    <t>https://www.jotform.com/uploads/marinpestcontrol/240032533975151/6213387201812526219/image.jpg</t>
  </si>
  <si>
    <t>3 dead rodents 2 caught in traps</t>
  </si>
  <si>
    <t>2600:387:15:5018::1</t>
  </si>
  <si>
    <t>https://www.jotform.com/inbox/6213387201812526219</t>
  </si>
  <si>
    <t>https://www.jotform.com/edit/6213387201812526219</t>
  </si>
  <si>
    <t>6213387201812526219</t>
  </si>
  <si>
    <t>https://www.jotform.com/uploads/marinpestcontrol/240032533975151/6212450134211073234/IMG_3200.jpeg</t>
  </si>
  <si>
    <t>72.159.77.124</t>
  </si>
  <si>
    <t>https://www.jotform.com/inbox/6212450134211073234</t>
  </si>
  <si>
    <t>https://www.jotform.com/edit/6212450134211073234</t>
  </si>
  <si>
    <t>6212450134211073234</t>
  </si>
  <si>
    <t>67 lincon dr</t>
  </si>
  <si>
    <t>20’x15’ vapor barrier, 1 tyvex suit, 2 contractor bags vapor barrier stakes,</t>
  </si>
  <si>
    <t>https://www.jotform.com/uploads/marinpestcontrol/240032533975151/6211721494214143191/IMG_3184.jpeg
https://www.jotform.com/uploads/marinpestcontrol/240032533975151/6211721494214143191/IMG_3187.jpeg
https://www.jotform.com/uploads/marinpestcontrol/240032533975151/6211721494214143191/IMG_3185.jpeg
https://www.jotform.com/uploads/marinpestcontrol/240032533975151/6211721494214143191/IMG_3183.jpeg
https://www.jotform.com/uploads/marinpestcontrol/240032533975151/6211721494214143191/IMG_3189.jpeg
https://www.jotform.com/uploads/marinpestcontrol/240032533975151/6211721494214143191/IMG_3192.jpeg
https://www.jotform.com/uploads/marinpestcontrol/240032533975151/6211721494214143191/IMG_3190.jpeg
https://www.jotform.com/uploads/marinpestcontrol/240032533975151/6211721494214143191/IMG_3193.jpeg
https://www.jotform.com/uploads/marinpestcontrol/240032533975151/6211721494214143191/IMG_3188.jpeg</t>
  </si>
  <si>
    <t>https://www.jotform.com/inbox/6211721494214143191</t>
  </si>
  <si>
    <t>https://www.jotform.com/edit/6211721494214143191</t>
  </si>
  <si>
    <t>6211721494214143191</t>
  </si>
  <si>
    <t>12451 sir Francis drake blvd</t>
  </si>
  <si>
    <t>4ft of hardware cloth, peanut butter (bait),</t>
  </si>
  <si>
    <t>https://www.jotform.com/uploads/marinpestcontrol/240032533975151/6211520524213198121/IMG_3099.jpeg
https://www.jotform.com/uploads/marinpestcontrol/240032533975151/6211520524213198121/IMG_3091.jpeg
https://www.jotform.com/uploads/marinpestcontrol/240032533975151/6211520524213198121/IMG_3087.jpeg
https://www.jotform.com/uploads/marinpestcontrol/240032533975151/6211520524213198121/IMG_3086.jpeg</t>
  </si>
  <si>
    <t>https://www.jotform.com/inbox/6211520524213198121</t>
  </si>
  <si>
    <t>https://www.jotform.com/edit/6211520524213198121</t>
  </si>
  <si>
    <t>6211520524213198121</t>
  </si>
  <si>
    <t>Dimitri</t>
  </si>
  <si>
    <t>12905 Sir Francis drake blvd</t>
  </si>
  <si>
    <t>1 container of wood filler, 1 gallon of MPC mix</t>
  </si>
  <si>
    <t>https://www.jotform.com/uploads/marinpestcontrol/240032533975151/6211518284216485392/IMG_2169.jpeg
https://www.jotform.com/uploads/marinpestcontrol/240032533975151/6211518284216485392/IMG_2170.jpeg
https://www.jotform.com/uploads/marinpestcontrol/240032533975151/6211518284216485392/IMG_2175.jpeg
https://www.jotform.com/uploads/marinpestcontrol/240032533975151/6211518284216485392/IMG_2172.jpeg
https://www.jotform.com/uploads/marinpestcontrol/240032533975151/6211518284216485392/IMG_2174.jpeg
https://www.jotform.com/uploads/marinpestcontrol/240032533975151/6211518284216485392/IMG_2176.jpeg
https://www.jotform.com/uploads/marinpestcontrol/240032533975151/6211518284216485392/IMG_3071.jpeg</t>
  </si>
  <si>
    <t>https://www.jotform.com/inbox/6211518284216485392</t>
  </si>
  <si>
    <t>https://www.jotform.com/edit/6211518284216485392</t>
  </si>
  <si>
    <t>6211518284216485392</t>
  </si>
  <si>
    <t>19317 apple valley rd</t>
  </si>
  <si>
    <t>https://www.jotform.com/uploads/marinpestcontrol/240032533975151/6211493624212307948/IMG_3176.jpeg</t>
  </si>
  <si>
    <t>https://www.jotform.com/inbox/6211493624212307948</t>
  </si>
  <si>
    <t>https://www.jotform.com/edit/6211493624212307948</t>
  </si>
  <si>
    <t>6211493624212307948</t>
  </si>
  <si>
    <t>Moore.thompson@comcast.net</t>
  </si>
  <si>
    <t>707 hacienda way</t>
  </si>
  <si>
    <t>1 gallon of timbor direct application</t>
  </si>
  <si>
    <t>https://www.jotform.com/uploads/marinpestcontrol/240032533975151/6210851204215533225/IMG_3161.jpeg
https://www.jotform.com/uploads/marinpestcontrol/240032533975151/6210851204215533225/IMG_3162.jpeg
https://www.jotform.com/uploads/marinpestcontrol/240032533975151/6210851204215533225/IMG_3157.jpeg
https://www.jotform.com/uploads/marinpestcontrol/240032533975151/6210851204215533225/IMG_3159.jpeg
https://www.jotform.com/uploads/marinpestcontrol/240032533975151/6210851204215533225/IMG_3158.jpeg
https://www.jotform.com/uploads/marinpestcontrol/240032533975151/6210851204215533225/IMG_3155.jpeg
https://www.jotform.com/uploads/marinpestcontrol/240032533975151/6210851204215533225/IMG_3156.jpeg
https://www.jotform.com/uploads/marinpestcontrol/240032533975151/6210851204215533225/IMG_3163.jpeg
https://www.jotform.com/uploads/marinpestcontrol/240032533975151/6210851204215533225/IMG_3166.jpeg</t>
  </si>
  <si>
    <t>Possible collateral services discussed</t>
  </si>
  <si>
    <t>https://www.jotform.com/inbox/6210851204215533225</t>
  </si>
  <si>
    <t>https://www.jotform.com/edit/6210851204215533225</t>
  </si>
  <si>
    <t>6210851204215533225</t>
  </si>
  <si>
    <t>310 evergreen Dr</t>
  </si>
  <si>
    <t>1.5 Gallons timbor, Contractor bagsx3, One tube of contractor sealant</t>
  </si>
  <si>
    <t>https://www.jotform.com/uploads/marinpestcontrol/240032533975151/6210848024142741285/IMG_3132.jpeg
https://www.jotform.com/uploads/marinpestcontrol/240032533975151/6210848024142741285/IMG_3129.jpeg
https://www.jotform.com/uploads/marinpestcontrol/240032533975151/6210848024142741285/IMG_3133.jpeg
https://www.jotform.com/uploads/marinpestcontrol/240032533975151/6210848024142741285/IMG_3137.jpeg
https://www.jotform.com/uploads/marinpestcontrol/240032533975151/6210848024142741285/IMG_3150.jpeg
https://www.jotform.com/uploads/marinpestcontrol/240032533975151/6210848024142741285/IMG_3152.jpeg
https://www.jotform.com/uploads/marinpestcontrol/240032533975151/6210848024142741285/IMG_3154.jpeg
https://www.jotform.com/uploads/marinpestcontrol/240032533975151/6210848024142741285/IMG_3153.jpeg
https://www.jotform.com/uploads/marinpestcontrol/240032533975151/6210848024142741285/IMG_3130.jpeg
https://www.jotform.com/uploads/marinpestcontrol/240032533975151/6210848024142741285/IMG_3124.jpeg
https://www.jotform.com/uploads/marinpestcontrol/240032533975151/6210848024142741285/IMG_3119.jpeg
https://www.jotform.com/uploads/marinpestcontrol/240032533975151/6210848024142741285/IMG_3125.jpeg
https://www.jotform.com/uploads/marinpestcontrol/240032533975151/6210848024142741285/IMG_3112.jpeg
https://www.jotform.com/uploads/marinpestcontrol/240032533975151/6210848024142741285/IMG_3113.jpeg
https://www.jotform.com/uploads/marinpestcontrol/240032533975151/6210848024142741285/IMG_3126.jpeg</t>
  </si>
  <si>
    <t>2600:387:15:541a::4</t>
  </si>
  <si>
    <t>https://www.jotform.com/inbox/6210848024142741285</t>
  </si>
  <si>
    <t>https://www.jotform.com/edit/6210848024142741285</t>
  </si>
  <si>
    <t>6210848024142741285</t>
  </si>
  <si>
    <t>18 Baywood terrace</t>
  </si>
  <si>
    <t>https://www.jotform.com/uploads/marinpestcontrol/240032533975151/6210674934147794184/image.jpg</t>
  </si>
  <si>
    <t>https://www.jotform.com/inbox/6210674934147794184</t>
  </si>
  <si>
    <t>https://www.jotform.com/edit/6210674934147794184</t>
  </si>
  <si>
    <t>6210674934147794184</t>
  </si>
  <si>
    <t>Svendson</t>
  </si>
  <si>
    <t>77 Suffield Ave</t>
  </si>
  <si>
    <t>https://www.jotform.com/uploads/marinpestcontrol/240032533975151/6208093031977358254/IMG_3058.jpeg</t>
  </si>
  <si>
    <t>When asked how often they want their follow ups, they said quarterly unless the problem persists</t>
  </si>
  <si>
    <t>72.159.77.91</t>
  </si>
  <si>
    <t>https://www.jotform.com/inbox/6208093031977358254</t>
  </si>
  <si>
    <t>https://www.jotform.com/edit/6208093031977358254</t>
  </si>
  <si>
    <t>6208093031977358254</t>
  </si>
  <si>
    <t>Sanyo</t>
  </si>
  <si>
    <t>1125 Tamalpais Ave</t>
  </si>
  <si>
    <t>https://www.jotform.com/uploads/marinpestcontrol/240032533975151/6207494111971887041/image.jpg</t>
  </si>
  <si>
    <t>https://www.jotform.com/inbox/6207494111971887041</t>
  </si>
  <si>
    <t>https://www.jotform.com/edit/6207494111971887041</t>
  </si>
  <si>
    <t>6207494111971887041</t>
  </si>
  <si>
    <t>9 California Ave</t>
  </si>
  <si>
    <t>1 gallon of Tim Moore treatment one contractor bag</t>
  </si>
  <si>
    <t>https://www.jotform.com/uploads/marinpestcontrol/240032533975151/6207403081973879332/IMG_2141.jpeg
https://www.jotform.com/uploads/marinpestcontrol/240032533975151/6207403081973879332/IMG_2142.jpeg
https://www.jotform.com/uploads/marinpestcontrol/240032533975151/6207403081973879332/IMG_2135.jpeg
https://www.jotform.com/uploads/marinpestcontrol/240032533975151/6207403081973879332/IMG_2136.jpeg
https://www.jotform.com/uploads/marinpestcontrol/240032533975151/6207403081973879332/IMG_2145.jpeg
https://www.jotform.com/uploads/marinpestcontrol/240032533975151/6207403081973879332/IMG_2149.jpeg
https://www.jotform.com/uploads/marinpestcontrol/240032533975151/6207403081973879332/IMG_2152.jpeg
https://www.jotform.com/uploads/marinpestcontrol/240032533975151/6207403081973879332/IMG_2144.jpeg
https://www.jotform.com/uploads/marinpestcontrol/240032533975151/6207403081973879332/IMG_2154.jpeg
https://www.jotform.com/uploads/marinpestcontrol/240032533975151/6207403081973879332/IMG_2148.jpeg
https://www.jotform.com/uploads/marinpestcontrol/240032533975151/6207403081973879332/IMG_3040.jpeg
https://www.jotform.com/uploads/marinpestcontrol/240032533975151/6207403081973879332/IMG_3041.jpeg
https://www.jotform.com/uploads/marinpestcontrol/240032533975151/6207403081973879332/IMG_3044.jpeg
https://www.jotform.com/uploads/marinpestcontrol/240032533975151/6207403081973879332/IMG_3043.jpeg
https://www.jotform.com/uploads/marinpestcontrol/240032533975151/6207403081973879332/IMG_3039.jpeg</t>
  </si>
  <si>
    <t>Bait box outside is Missing Cat sense Trap. Bring one next check.</t>
  </si>
  <si>
    <t>https://www.jotform.com/inbox/6207403081973879332</t>
  </si>
  <si>
    <t>https://www.jotform.com/edit/6207403081973879332</t>
  </si>
  <si>
    <t>6207403081973879332</t>
  </si>
  <si>
    <t>jenniferkern0817@gmail.com</t>
  </si>
  <si>
    <t>19 Bernard st</t>
  </si>
  <si>
    <t>6 dry foggers (clean up), 2 trash bags 2 tyvex suits</t>
  </si>
  <si>
    <t>https://www.jotform.com/uploads/marinpestcontrol/240032533975151/6207155587195080999/IMG_2874.jpeg
https://www.jotform.com/uploads/marinpestcontrol/240032533975151/6207155587195080999/IMG_2876.jpeg
https://www.jotform.com/uploads/marinpestcontrol/240032533975151/6207155587195080999/IMG_2872.jpeg
https://www.jotform.com/uploads/marinpestcontrol/240032533975151/6207155587195080999/IMG_2870.jpeg</t>
  </si>
  <si>
    <t>https://www.jotform.com/inbox/6207155587195080999</t>
  </si>
  <si>
    <t>https://www.jotform.com/edit/6207155587195080999</t>
  </si>
  <si>
    <t>6207155587195080999</t>
  </si>
  <si>
    <t>147 Stewart dr</t>
  </si>
  <si>
    <t>Foundation vent covers, two tubes of contractor sealant, 6 feet of Harbor cloth, one can of pest blockers spray foam, stucco patch, Three Contractor bags</t>
  </si>
  <si>
    <t>https://www.jotform.com/uploads/marinpestcontrol/240032533975151/6207135767199397931/IMG_2878.jpeg
https://www.jotform.com/uploads/marinpestcontrol/240032533975151/6207135767199397931/IMG_2881.jpeg
https://www.jotform.com/uploads/marinpestcontrol/240032533975151/6207135767199397931/IMG_2877.jpeg
https://www.jotform.com/uploads/marinpestcontrol/240032533975151/6207135767199397931/IMG_2882.jpeg
https://www.jotform.com/uploads/marinpestcontrol/240032533975151/6207135767199397931/IMG_2883.jpeg
https://www.jotform.com/uploads/marinpestcontrol/240032533975151/6207135767199397931/IMG_2884.jpeg
https://www.jotform.com/uploads/marinpestcontrol/240032533975151/6207135767199397931/IMG_2885.jpeg
https://www.jotform.com/uploads/marinpestcontrol/240032533975151/6207135767199397931/IMG_2887.jpeg
https://www.jotform.com/uploads/marinpestcontrol/240032533975151/6207135767199397931/IMG_2891.jpeg
https://www.jotform.com/uploads/marinpestcontrol/240032533975151/6207135767199397931/IMG_2889.jpeg
https://www.jotform.com/uploads/marinpestcontrol/240032533975151/6207135767199397931/IMG_2894.jpeg
https://www.jotform.com/uploads/marinpestcontrol/240032533975151/6207135767199397931/IMG_2892.jpeg
https://www.jotform.com/uploads/marinpestcontrol/240032533975151/6207135767199397931/IMG_2897.jpeg
https://www.jotform.com/uploads/marinpestcontrol/240032533975151/6207135767199397931/IMG_2899.jpeg
https://www.jotform.com/uploads/marinpestcontrol/240032533975151/6207135767199397931/IMG_2896.jpeg</t>
  </si>
  <si>
    <t>Work - Finished
Traps - Add Customer to Bait Station Checks
Customer - Appears to be happy.</t>
  </si>
  <si>
    <t>https://www.jotform.com/inbox/6207135767199397931</t>
  </si>
  <si>
    <t>https://www.jotform.com/edit/6207135767199397931</t>
  </si>
  <si>
    <t>6207135767199397931</t>
  </si>
  <si>
    <t>BelvedereTiburon</t>
  </si>
  <si>
    <t>Hardware cloth two tubes of contractor sealant seven foundation vent Covers garbage bag</t>
  </si>
  <si>
    <t>https://www.jotform.com/uploads/marinpestcontrol/240032533975151/6202238821919780857/IMG_2858.jpeg
https://www.jotform.com/uploads/marinpestcontrol/240032533975151/6202238821919780857/IMG_2857.jpeg
https://www.jotform.com/uploads/marinpestcontrol/240032533975151/6202238821919780857/IMG_2859.jpeg
https://www.jotform.com/uploads/marinpestcontrol/240032533975151/6202238821919780857/IMG_2855.jpeg
https://www.jotform.com/uploads/marinpestcontrol/240032533975151/6202238821919780857/IMG_2856.jpeg</t>
  </si>
  <si>
    <t>2600:387:15:4919::1</t>
  </si>
  <si>
    <t>https://www.jotform.com/inbox/6202238821919780857</t>
  </si>
  <si>
    <t>https://www.jotform.com/edit/6202238821919780857</t>
  </si>
  <si>
    <t>6202238821919780857</t>
  </si>
  <si>
    <t>Adam Paoli</t>
  </si>
  <si>
    <t>820 spring dr</t>
  </si>
  <si>
    <t>Hardware cloth6ft, staples , screws</t>
  </si>
  <si>
    <t>https://www.jotform.com/uploads/marinpestcontrol/240032533975151/6202175066804513738/IMG_3619.jpeg
https://www.jotform.com/uploads/marinpestcontrol/240032533975151/6202175066804513738/IMG_3620.jpeg
https://www.jotform.com/uploads/marinpestcontrol/240032533975151/6202175066804513738/IMG_3617.jpeg
https://www.jotform.com/uploads/marinpestcontrol/240032533975151/6202175066804513738/IMG_3618.jpeg
https://www.jotform.com/uploads/marinpestcontrol/240032533975151/6202175066804513738/IMG_3615.jpeg
https://www.jotform.com/uploads/marinpestcontrol/240032533975151/6202175066804513738/IMG_3621.jpeg
https://www.jotform.com/uploads/marinpestcontrol/240032533975151/6202175066804513738/IMG_3596.jpeg
https://www.jotform.com/uploads/marinpestcontrol/240032533975151/6202175066804513738/IMG_3593.jpeg
https://www.jotform.com/uploads/marinpestcontrol/240032533975151/6202175066804513738/IMG_3589.jpeg
https://www.jotform.com/uploads/marinpestcontrol/240032533975151/6202175066804513738/IMG_3616.jpeg
https://www.jotform.com/uploads/marinpestcontrol/240032533975151/6202175066804513738/IMG_3591.jpeg
https://www.jotform.com/uploads/marinpestcontrol/240032533975151/6202175066804513738/IMG_3594.jpeg
https://www.jotform.com/uploads/marinpestcontrol/240032533975151/6202175066804513738/IMG_3587.jpeg
https://www.jotform.com/uploads/marinpestcontrol/240032533975151/6202175066804513738/IMG_3586.jpeg
https://www.jotform.com/uploads/marinpestcontrol/240032533975151/6202175066804513738/IMG_3588.jpeg</t>
  </si>
  <si>
    <t>Work - Finished
Traps - Installed
Payment - Needs Invoice
Traps - Add Customer to Trapping List</t>
  </si>
  <si>
    <t>2607:fb90:dd16:c581:4ceb:ae7c:82f0:de86</t>
  </si>
  <si>
    <t>https://www.jotform.com/inbox/6202175066804513738</t>
  </si>
  <si>
    <t>https://www.jotform.com/edit/6202175066804513738</t>
  </si>
  <si>
    <t>6202175066804513738</t>
  </si>
  <si>
    <t>3499 Paradise Dr.</t>
  </si>
  <si>
    <t>Hardware cloth, contractor, sealant, staples</t>
  </si>
  <si>
    <t>https://www.jotform.com/uploads/marinpestcontrol/240032533975151/6201309959639663804/IMG_3576.jpeg
https://www.jotform.com/uploads/marinpestcontrol/240032533975151/6201309959639663804/IMG_3577.jpeg</t>
  </si>
  <si>
    <t>2607:fb90:dda6:22e:4c4e:7644:13b:f6b9</t>
  </si>
  <si>
    <t>https://www.jotform.com/inbox/6201309959639663804</t>
  </si>
  <si>
    <t>https://www.jotform.com/edit/6201309959639663804</t>
  </si>
  <si>
    <t>6201309959639663804</t>
  </si>
  <si>
    <t>Unit</t>
  </si>
  <si>
    <t>Lagoon vista</t>
  </si>
  <si>
    <t>One trap, one bait box, Virex</t>
  </si>
  <si>
    <t>https://www.jotform.com/uploads/marinpestcontrol/240032533975151/6201240149633912196/IMG_3573.jpeg
https://www.jotform.com/uploads/marinpestcontrol/240032533975151/6201240149633912196/IMG_3572.jpeg</t>
  </si>
  <si>
    <t>I believe it is bat guano no indicator of mice or rats.</t>
  </si>
  <si>
    <t>https://www.jotform.com/inbox/6201240149633912196</t>
  </si>
  <si>
    <t>https://www.jotform.com/edit/6201240149633912196</t>
  </si>
  <si>
    <t>6201240149633912196</t>
  </si>
  <si>
    <t>331 Sausalito blvd</t>
  </si>
  <si>
    <t>Hardware cloth, 1 tube of contractor seal</t>
  </si>
  <si>
    <t>https://www.jotform.com/uploads/marinpestcontrol/240032533975151/6201165715104493944/IMG_2773.jpeg
https://www.jotform.com/uploads/marinpestcontrol/240032533975151/6201165715104493944/IMG_2772.jpeg
https://www.jotform.com/uploads/marinpestcontrol/240032533975151/6201165715104493944/IMG_2771.jpeg
https://www.jotform.com/uploads/marinpestcontrol/240032533975151/6201165715104493944/IMG_2783.jpeg
https://www.jotform.com/uploads/marinpestcontrol/240032533975151/6201165715104493944/IMG_2775.jpeg
https://www.jotform.com/uploads/marinpestcontrol/240032533975151/6201165715104493944/IMG_2782.jpeg
https://www.jotform.com/uploads/marinpestcontrol/240032533975151/6201165715104493944/IMG_2785.jpeg
https://www.jotform.com/uploads/marinpestcontrol/240032533975151/6201165715104493944/IMG_2774.jpeg</t>
  </si>
  <si>
    <t>Kenny request estimate for 223 bait boxes installed and routinely checked on exterior of property</t>
  </si>
  <si>
    <t>2600:387:15:5015::b</t>
  </si>
  <si>
    <t>https://www.jotform.com/inbox/6201165715104493944</t>
  </si>
  <si>
    <t>https://www.jotform.com/edit/6201165715104493944</t>
  </si>
  <si>
    <t>6201165715104493944</t>
  </si>
  <si>
    <t>kkhlee@gmail.com</t>
  </si>
  <si>
    <t>331 Sausalito Blvd.</t>
  </si>
  <si>
    <t>Hardware cloth 2 feet one tub of a contract to seal it</t>
  </si>
  <si>
    <t>https://www.jotform.com/uploads/marinpestcontrol/240032533975151/6201164644651464714/IMG_3566.jpeg
https://www.jotform.com/uploads/marinpestcontrol/240032533975151/6201164644651464714/IMG_3571.jpeg
https://www.jotform.com/uploads/marinpestcontrol/240032533975151/6201164644651464714/IMG_3570.jpeg
https://www.jotform.com/uploads/marinpestcontrol/240032533975151/6201164644651464714/IMG_3569.jpeg</t>
  </si>
  <si>
    <t>2607:fb90:dd98:8386:2db3:8455:55ec:c564</t>
  </si>
  <si>
    <t>https://www.jotform.com/inbox/6201164644651464714</t>
  </si>
  <si>
    <t>https://www.jotform.com/edit/6201164644651464714</t>
  </si>
  <si>
    <t>6201164644651464714</t>
  </si>
  <si>
    <t>54 winship ave</t>
  </si>
  <si>
    <t>1 gallon of mpc mix</t>
  </si>
  <si>
    <t>https://www.jotform.com/uploads/marinpestcontrol/240032533975151/6200472658667878334/image.jpg</t>
  </si>
  <si>
    <t>2607:fb90:9f0d:cfe6:5509:308e:5c26:68be</t>
  </si>
  <si>
    <t>https://www.jotform.com/inbox/6200472658667878334</t>
  </si>
  <si>
    <t>https://www.jotform.com/edit/6200472658667878334</t>
  </si>
  <si>
    <t>6200472658667878334</t>
  </si>
  <si>
    <t>Spencer Reiser
Adam Paoli</t>
  </si>
  <si>
    <t>Adamgyi1@gmail.com</t>
  </si>
  <si>
    <t>59 Winstone dr</t>
  </si>
  <si>
    <t>10 ft hardware cloth, virex</t>
  </si>
  <si>
    <t>https://www.jotform.com/uploads/marinpestcontrol/240032533975151/6200426092714908875/IMG_2757.jpeg
https://www.jotform.com/uploads/marinpestcontrol/240032533975151/6200426092714908875/IMG_2758.jpeg
https://www.jotform.com/uploads/marinpestcontrol/240032533975151/6200426092714908875/IMG_2763.jpeg
https://www.jotform.com/uploads/marinpestcontrol/240032533975151/6200426092714908875/IMG_2762.jpeg
https://www.jotform.com/uploads/marinpestcontrol/240032533975151/6200426092714908875/IMG_2756.jpeg
https://www.jotform.com/uploads/marinpestcontrol/240032533975151/6200426092714908875/IMG_2759.jpeg
https://www.jotform.com/uploads/marinpestcontrol/240032533975151/6200426092714908875/IMG_2764.jpeg
https://www.jotform.com/uploads/marinpestcontrol/240032533975151/6200426092714908875/IMG_2761.jpeg</t>
  </si>
  <si>
    <t>2600:387:15:4917::2</t>
  </si>
  <si>
    <t>https://www.jotform.com/inbox/6200426092714908875</t>
  </si>
  <si>
    <t>https://www.jotform.com/edit/6200426092714908875</t>
  </si>
  <si>
    <t>6200426092714908875</t>
  </si>
  <si>
    <t>Spencer Reiser
Boden Haines</t>
  </si>
  <si>
    <t>adamgyi1@gmail.com</t>
  </si>
  <si>
    <t>59 windstone</t>
  </si>
  <si>
    <t>San rafael</t>
  </si>
  <si>
    <t>10 feet of hardware cloth, virex, detergent</t>
  </si>
  <si>
    <t>https://www.jotform.com/uploads/marinpestcontrol/240032533975151/6200421125233499396/IMG_3563.jpeg
https://www.jotform.com/uploads/marinpestcontrol/240032533975151/6200421125233499396/IMG_3562.jpeg
https://www.jotform.com/uploads/marinpestcontrol/240032533975151/6200421125233499396/IMG_3561.jpeg</t>
  </si>
  <si>
    <t>2607:fb90:9f0a:866:e127:3b96:aee3:25fa</t>
  </si>
  <si>
    <t>https://www.jotform.com/inbox/6200421125233499396</t>
  </si>
  <si>
    <t>https://www.jotform.com/edit/6200421125233499396</t>
  </si>
  <si>
    <t>6200421125233499396</t>
  </si>
  <si>
    <t>?</t>
  </si>
  <si>
    <t>61 windstone</t>
  </si>
  <si>
    <t>4 feet of hardware cloth, 1 gallon MPC mix</t>
  </si>
  <si>
    <t>https://www.jotform.com/uploads/marinpestcontrol/240032533975151/6200363305239559177/image.jpg</t>
  </si>
  <si>
    <t>Work - Finished
Payment - Venmo Sent</t>
  </si>
  <si>
    <t>https://www.jotform.com/inbox/6200363305239559177</t>
  </si>
  <si>
    <t>https://www.jotform.com/edit/6200363305239559177</t>
  </si>
  <si>
    <t>6200363305239559177</t>
  </si>
  <si>
    <t>Steinberg</t>
  </si>
  <si>
    <t>ericks@esteinberg.com</t>
  </si>
  <si>
    <t>Virex, contractor sealant , bait box trap
And peanut butter</t>
  </si>
  <si>
    <t>https://www.jotform.com/uploads/marinpestcontrol/240032533975151/6199574628469346057/image.jpg</t>
  </si>
  <si>
    <t>Work - Finished
Traps - Add Customer to Trapping List
Traps - Add Customer to Bait Station Checks</t>
  </si>
  <si>
    <t>2607:fb90:9e3f:8603:1035:cd36:8e33:f648</t>
  </si>
  <si>
    <t>https://www.jotform.com/inbox/6199574628469346057</t>
  </si>
  <si>
    <t>https://www.jotform.com/edit/6199574628469346057</t>
  </si>
  <si>
    <t>6199574628469346057</t>
  </si>
  <si>
    <t>https://www.jotform.com/uploads/marinpestcontrol/240032533975151/6199548141614195836/image.jpg</t>
  </si>
  <si>
    <t>Noticed some entry points on the fence of the property that could be excluded. Did not bring up to Charmaine due to previous complications between landlord.</t>
  </si>
  <si>
    <t>2600:387:f:4816::1</t>
  </si>
  <si>
    <t>https://www.jotform.com/inbox/6199548141614195836</t>
  </si>
  <si>
    <t>https://www.jotform.com/edit/6199548141614195836</t>
  </si>
  <si>
    <t>6199548141614195836</t>
  </si>
  <si>
    <t>530 woodland Ave</t>
  </si>
  <si>
    <t>2 tubes of contractor sealant, zinc powder, zinc flashing, 1 bag of concrete, 4 rat traps, peanut butter</t>
  </si>
  <si>
    <t>https://www.jotform.com/uploads/marinpestcontrol/240032533975151/6199506702941824364/IMG_2743.jpeg
https://www.jotform.com/uploads/marinpestcontrol/240032533975151/6199506702941824364/IMG_2744.jpeg
https://www.jotform.com/uploads/marinpestcontrol/240032533975151/6199506702941824364/IMG_2739.jpeg</t>
  </si>
  <si>
    <t>Work - Finished
Traps - Installed
Traps - Add Customer to Trapping List</t>
  </si>
  <si>
    <t>107.127.14.92</t>
  </si>
  <si>
    <t>https://www.jotform.com/inbox/6199506702941824364</t>
  </si>
  <si>
    <t>https://www.jotform.com/edit/6199506702941824364</t>
  </si>
  <si>
    <t>6199506702941824364</t>
  </si>
  <si>
    <t>530 Woodland Dr.</t>
  </si>
  <si>
    <t>Hardware cloth, Contractor sealant, Contractor bag, Zinc flashing, Zinc powder, Detergent, For rat traps and peanut butter.</t>
  </si>
  <si>
    <t>https://www.jotform.com/uploads/marinpestcontrol/240032533975151/6199505698441931761/IMG_3555.jpeg
https://www.jotform.com/uploads/marinpestcontrol/240032533975151/6199505698441931761/IMG_3554.jpeg
https://www.jotform.com/uploads/marinpestcontrol/240032533975151/6199505698441931761/IMG_3556.jpeg
https://www.jotform.com/uploads/marinpestcontrol/240032533975151/6199505698441931761/IMG_3552.jpeg
https://www.jotform.com/uploads/marinpestcontrol/240032533975151/6199505698441931761/IMG_3557.jpeg
https://www.jotform.com/uploads/marinpestcontrol/240032533975151/6199505698441931761/IMG_3549.jpeg
https://www.jotform.com/uploads/marinpestcontrol/240032533975151/6199505698441931761/IMG_3551.jpeg
https://www.jotform.com/uploads/marinpestcontrol/240032533975151/6199505698441931761/IMG_3553.jpeg
https://www.jotform.com/uploads/marinpestcontrol/240032533975151/6199505698441931761/IMG_3546.jpeg</t>
  </si>
  <si>
    <t>Work - Finished
Payment - Needs Invoice
Traps - Add Customer to Trapping List</t>
  </si>
  <si>
    <t>2607:fb90:dd20:619:38ec:5d4e:83fe:5448</t>
  </si>
  <si>
    <t>https://www.jotform.com/inbox/6199505698441931761</t>
  </si>
  <si>
    <t>https://www.jotform.com/edit/6199505698441931761</t>
  </si>
  <si>
    <t>6199505698441931761</t>
  </si>
  <si>
    <t>5 hooper ln</t>
  </si>
  <si>
    <t>Hardware cloth, contractor sealant</t>
  </si>
  <si>
    <t>https://www.jotform.com/uploads/marinpestcontrol/240032533975151/6198768895076477033/IMG_3541.jpeg</t>
  </si>
  <si>
    <t>2607:fb90:9e64:8142:c0c7:9215:14d0:c705</t>
  </si>
  <si>
    <t>https://www.jotform.com/inbox/6198768895076477033</t>
  </si>
  <si>
    <t>https://www.jotform.com/edit/6198768895076477033</t>
  </si>
  <si>
    <t>6198768895076477033</t>
  </si>
  <si>
    <t>MacLean</t>
  </si>
  <si>
    <t>Huntermaclean@gmail.com</t>
  </si>
  <si>
    <t>4 feet of hardware cloth, staples, one tube of contractor sealant, contractor bag, gloves, virex. Three traps and peanut butter</t>
  </si>
  <si>
    <t>https://www.jotform.com/uploads/marinpestcontrol/240032533975151/6198689905075956198/IMG_3525.jpeg
https://www.jotform.com/uploads/marinpestcontrol/240032533975151/6198689905075956198/IMG_3526.jpeg
https://www.jotform.com/uploads/marinpestcontrol/240032533975151/6198689905075956198/IMG_3527.jpeg
https://www.jotform.com/uploads/marinpestcontrol/240032533975151/6198689905075956198/IMG_3522.jpeg
https://www.jotform.com/uploads/marinpestcontrol/240032533975151/6198689905075956198/IMG_3523.jpeg
https://www.jotform.com/uploads/marinpestcontrol/240032533975151/6198689905075956198/IMG_3524.jpeg
https://www.jotform.com/uploads/marinpestcontrol/240032533975151/6198689905075956198/IMG_3509.jpeg
https://www.jotform.com/uploads/marinpestcontrol/240032533975151/6198689905075956198/IMG_3521.jpeg
https://www.jotform.com/uploads/marinpestcontrol/240032533975151/6198689905075956198/IMG_3505.jpeg
https://www.jotform.com/uploads/marinpestcontrol/240032533975151/6198689905075956198/IMG_3513.jpeg</t>
  </si>
  <si>
    <t>Making an inspection report for further findings</t>
  </si>
  <si>
    <t>https://www.jotform.com/inbox/6198689905075956198</t>
  </si>
  <si>
    <t>https://www.jotform.com/edit/6198689905075956198</t>
  </si>
  <si>
    <t>6198689905075956198</t>
  </si>
  <si>
    <t>Shirm</t>
  </si>
  <si>
    <t>75 madrona ave</t>
  </si>
  <si>
    <t>Bird pheromone box, 
1gallon Mpc mix</t>
  </si>
  <si>
    <t>https://www.jotform.com/uploads/marinpestcontrol/240032533975151/6198630521143416085/IMG_2642.jpeg</t>
  </si>
  <si>
    <t>2600:387:15:5411::a</t>
  </si>
  <si>
    <t>https://www.jotform.com/inbox/6198630521143416085</t>
  </si>
  <si>
    <t>https://www.jotform.com/edit/6198630521143416085</t>
  </si>
  <si>
    <t>6198630521143416085</t>
  </si>
  <si>
    <t>Bittner</t>
  </si>
  <si>
    <t>Jbittner@peakprojects.com</t>
  </si>
  <si>
    <t>669 marina blvd</t>
  </si>
  <si>
    <t>Mpc mix, peanut butter</t>
  </si>
  <si>
    <t>https://www.jotform.com/uploads/marinpestcontrol/240032533975151/6198587711144383318/IMG_2664.jpeg
https://www.jotform.com/uploads/marinpestcontrol/240032533975151/6198587711144383318/IMG_2667.jpeg
https://www.jotform.com/uploads/marinpestcontrol/240032533975151/6198587711144383318/IMG_2669.jpeg
https://www.jotform.com/uploads/marinpestcontrol/240032533975151/6198587711144383318/IMG_2670.jpeg
https://www.jotform.com/uploads/marinpestcontrol/240032533975151/6198587711144383318/IMG_2665.jpeg
https://www.jotform.com/uploads/marinpestcontrol/240032533975151/6198587711144383318/IMG_2666.jpeg
https://www.jotform.com/uploads/marinpestcontrol/240032533975151/6198587711144383318/IMG_2668.jpeg
https://www.jotform.com/uploads/marinpestcontrol/240032533975151/6198587711144383318/IMG_2671.jpeg</t>
  </si>
  <si>
    <t>https://www.jotform.com/inbox/6198587711144383318</t>
  </si>
  <si>
    <t>https://www.jotform.com/edit/6198587711144383318</t>
  </si>
  <si>
    <t>6198587711144383318</t>
  </si>
  <si>
    <t>Margarita</t>
  </si>
  <si>
    <t>Calla</t>
  </si>
  <si>
    <t>20 Lancaster Dr.</t>
  </si>
  <si>
    <t>Kenfield</t>
  </si>
  <si>
    <t>Timbor 1 gallon MPC mix 1 gallon</t>
  </si>
  <si>
    <t>https://www.jotform.com/uploads/marinpestcontrol/240032533975151/6196093273534418822/image.jpg</t>
  </si>
  <si>
    <t>Paid 67$ for follow up spray</t>
  </si>
  <si>
    <t>2601:645:b00:82b0:1083:b9b:15f8:3f53</t>
  </si>
  <si>
    <t>https://www.jotform.com/inbox/6196093273534418822</t>
  </si>
  <si>
    <t>https://www.jotform.com/edit/6196093273534418822</t>
  </si>
  <si>
    <t>6196093273534418822</t>
  </si>
  <si>
    <t>Sundial broadcasting</t>
  </si>
  <si>
    <t>Company</t>
  </si>
  <si>
    <t>erics@eaststeinberg.com</t>
  </si>
  <si>
    <t>PO 297</t>
  </si>
  <si>
    <t>6 feet of hardware cloth, nine traps, four bait boxes, contractor bags, wood screws, staples, contractor sealant four tubes. Poison bait, virex,</t>
  </si>
  <si>
    <t>https://www.jotform.com/uploads/marinpestcontrol/240032533975151/6196091983535494424/IMG_3468.jpeg
https://www.jotform.com/uploads/marinpestcontrol/240032533975151/6196091983535494424/IMG_3469.jpeg
https://www.jotform.com/uploads/marinpestcontrol/240032533975151/6196091983535494424/IMG_3463.jpeg
https://www.jotform.com/uploads/marinpestcontrol/240032533975151/6196091983535494424/IMG_3470.jpeg
https://www.jotform.com/uploads/marinpestcontrol/240032533975151/6196091983535494424/IMG_3462.jpeg
https://www.jotform.com/uploads/marinpestcontrol/240032533975151/6196091983535494424/IMG_3456.jpeg
https://www.jotform.com/uploads/marinpestcontrol/240032533975151/6196091983535494424/IMG_3457.jpeg
https://www.jotform.com/uploads/marinpestcontrol/240032533975151/6196091983535494424/IMG_3459.jpeg
https://www.jotform.com/uploads/marinpestcontrol/240032533975151/6196091983535494424/IMG_3454.jpeg</t>
  </si>
  <si>
    <t>Traps - Installed
Traps - Add Customer to Trapping List
Traps - Add Customer to Bait Station Checks</t>
  </si>
  <si>
    <t>The fridge still needs to be Remediated and excluded. The key will be provided by Eric once he receives from Chuck.. Trap checks and communication with Eric are vital for this job</t>
  </si>
  <si>
    <t>https://www.jotform.com/inbox/6196091983535494424</t>
  </si>
  <si>
    <t>https://www.jotform.com/edit/6196091983535494424</t>
  </si>
  <si>
    <t>6196091983535494424</t>
  </si>
  <si>
    <t>59 windstone dr</t>
  </si>
  <si>
    <t>Power washer and detergent</t>
  </si>
  <si>
    <t>https://www.jotform.com/uploads/marinpestcontrol/240032533975151/6194510732785341216/image.jpg</t>
  </si>
  <si>
    <t>2601:645:b00:82b0:7085:f11b:5bd1:5872</t>
  </si>
  <si>
    <t>https://www.jotform.com/inbox/6194510732785341216</t>
  </si>
  <si>
    <t>https://www.jotform.com/edit/6194510732785341216</t>
  </si>
  <si>
    <t>6194510732785341216</t>
  </si>
  <si>
    <t>59 Windstone</t>
  </si>
  <si>
    <t>.</t>
  </si>
  <si>
    <t>https://www.jotform.com/uploads/marinpestcontrol/240032533975151/6194466724145073975/IMG_2529.jpeg</t>
  </si>
  <si>
    <t>2600:387:f:4b1b::4</t>
  </si>
  <si>
    <t>https://www.jotform.com/inbox/6194466724145073975</t>
  </si>
  <si>
    <t>https://www.jotform.com/edit/6194466724145073975</t>
  </si>
  <si>
    <t>6194466724145073975</t>
  </si>
  <si>
    <t>6 ft of hardware cloth, 5 contractor bags, zinc, 1 bag of concrete, bondo, timbor, staples, plastic sheeting,</t>
  </si>
  <si>
    <t>https://www.jotform.com/uploads/marinpestcontrol/240032533975151/6194419974149653946/IMG_2472.jpeg
https://www.jotform.com/uploads/marinpestcontrol/240032533975151/6194419974149653946/IMG_2476.jpeg
https://www.jotform.com/uploads/marinpestcontrol/240032533975151/6194419974149653946/IMG_2471.jpeg
https://www.jotform.com/uploads/marinpestcontrol/240032533975151/6194419974149653946/IMG_2477.jpeg
https://www.jotform.com/uploads/marinpestcontrol/240032533975151/6194419974149653946/IMG_2480.jpeg
https://www.jotform.com/uploads/marinpestcontrol/240032533975151/6194419974149653946/IMG_2473.jpeg
https://www.jotform.com/uploads/marinpestcontrol/240032533975151/6194419974149653946/IMG_2492.jpeg
https://www.jotform.com/uploads/marinpestcontrol/240032533975151/6194419974149653946/IMG_2497.jpeg
https://www.jotform.com/uploads/marinpestcontrol/240032533975151/6194419974149653946/IMG_2504.jpeg
https://www.jotform.com/uploads/marinpestcontrol/240032533975151/6194419974149653946/IMG_2481.jpeg
https://www.jotform.com/uploads/marinpestcontrol/240032533975151/6194419974149653946/IMG_2493.jpeg
https://www.jotform.com/uploads/marinpestcontrol/240032533975151/6194419974149653946/IMG_2507.jpeg
https://www.jotform.com/uploads/marinpestcontrol/240032533975151/6194419974149653946/IMG_2506.jpeg
https://www.jotform.com/uploads/marinpestcontrol/240032533975151/6194419974149653946/IMG_2513.jpeg
https://www.jotform.com/uploads/marinpestcontrol/240032533975151/6194419974149653946/IMG_2505.jpeg</t>
  </si>
  <si>
    <t>Have more pictures, for some reason the app won’t accept them</t>
  </si>
  <si>
    <t>https://www.jotform.com/inbox/6194419974149653946</t>
  </si>
  <si>
    <t>https://www.jotform.com/edit/6194419974149653946</t>
  </si>
  <si>
    <t>6194419974149653946</t>
  </si>
  <si>
    <t>bill@lewisventures.com</t>
  </si>
  <si>
    <t>53 Woodland Rd.</t>
  </si>
  <si>
    <t>Two bags of cement, Hardware cloth, Contractor sealant, Contractor bags, Disinfectant, Wood Bondo, Wood harder, Timbor, zinc</t>
  </si>
  <si>
    <t>https://www.jotform.com/uploads/marinpestcontrol/240032533975151/6194376709602358545/IMG_3439.jpeg
https://www.jotform.com/uploads/marinpestcontrol/240032533975151/6194376709602358545/IMG_3441.jpeg
https://www.jotform.com/uploads/marinpestcontrol/240032533975151/6194376709602358545/IMG_3440.jpeg
https://www.jotform.com/uploads/marinpestcontrol/240032533975151/6194376709602358545/IMG_3436.jpeg
https://www.jotform.com/uploads/marinpestcontrol/240032533975151/6194376709602358545/IMG_3437.jpeg
https://www.jotform.com/uploads/marinpestcontrol/240032533975151/6194376709602358545/IMG_3438.jpeg
https://www.jotform.com/uploads/marinpestcontrol/240032533975151/6194376709602358545/IMG_3435.jpeg
https://www.jotform.com/uploads/marinpestcontrol/240032533975151/6194376709602358545/IMG_3433.jpeg
https://www.jotform.com/uploads/marinpestcontrol/240032533975151/6194376709602358545/IMG_3430.jpeg
https://www.jotform.com/uploads/marinpestcontrol/240032533975151/6194376709602358545/IMG_3434.jpeg
https://www.jotform.com/uploads/marinpestcontrol/240032533975151/6194376709602358545/IMG_3431.jpeg
https://www.jotform.com/uploads/marinpestcontrol/240032533975151/6194376709602358545/IMG_3432.jpeg
https://www.jotform.com/uploads/marinpestcontrol/240032533975151/6194376709602358545/IMG_3428.jpeg
https://www.jotform.com/uploads/marinpestcontrol/240032533975151/6194376709602358545/IMG_3429.jpeg
https://www.jotform.com/uploads/marinpestcontrol/240032533975151/6194376709602358545/IMG_3427.jpeg</t>
  </si>
  <si>
    <t>2607:fb90:9fad:c71b:81a4:a5f0:a0ac:69ea</t>
  </si>
  <si>
    <t>https://www.jotform.com/inbox/6194376709602358545</t>
  </si>
  <si>
    <t>https://www.jotform.com/edit/6194376709602358545</t>
  </si>
  <si>
    <t>6194376709602358545</t>
  </si>
  <si>
    <t>Lyndsi</t>
  </si>
  <si>
    <t>Lintt</t>
  </si>
  <si>
    <t>270 Beach Rd</t>
  </si>
  <si>
    <t>https://www.jotform.com/uploads/marinpestcontrol/240032533975151/6193551513913868585/IMG_3394.jpeg</t>
  </si>
  <si>
    <t>2607:fb90:9f81:ade:1549:bdf2:e78e:9193</t>
  </si>
  <si>
    <t>https://www.jotform.com/inbox/6193551513913868585</t>
  </si>
  <si>
    <t>https://www.jotform.com/edit/6193551513913868585</t>
  </si>
  <si>
    <t>6193551513913868585</t>
  </si>
  <si>
    <t>One bag A bird netting, Bird Spikes, One tube of contractor sealant, 5 feet of wire. Virex, staples.</t>
  </si>
  <si>
    <t>https://www.jotform.com/uploads/marinpestcontrol/240032533975151/6193550233919513737/IMG_3400.jpeg
https://www.jotform.com/uploads/marinpestcontrol/240032533975151/6193550233919513737/IMG_3398.jpeg
https://www.jotform.com/uploads/marinpestcontrol/240032533975151/6193550233919513737/IMG_3397.jpeg
https://www.jotform.com/uploads/marinpestcontrol/240032533975151/6193550233919513737/IMG_3401.jpeg
https://www.jotform.com/uploads/marinpestcontrol/240032533975151/6193550233919513737/IMG_3395.jpeg
https://www.jotform.com/uploads/marinpestcontrol/240032533975151/6193550233919513737/IMG_3396.jpeg
https://www.jotform.com/uploads/marinpestcontrol/240032533975151/6193550233919513737/IMG_3399.jpeg</t>
  </si>
  <si>
    <t>https://www.jotform.com/inbox/6193550233919513737</t>
  </si>
  <si>
    <t>https://www.jotform.com/edit/6193550233919513737</t>
  </si>
  <si>
    <t>6193550233919513737</t>
  </si>
  <si>
    <t>54 win ship ave</t>
  </si>
  <si>
    <t>1/2 gallon of Mpc mix, bifenthrin &amp; deltametharine crystals</t>
  </si>
  <si>
    <t>https://www.jotform.com/uploads/marinpestcontrol/240032533975151/6192674594142552913/image.jpg</t>
  </si>
  <si>
    <t>Payment - Needs Invoice</t>
  </si>
  <si>
    <t>https://www.jotform.com/inbox/6192674594142552913</t>
  </si>
  <si>
    <t>https://www.jotform.com/edit/6192674594142552913</t>
  </si>
  <si>
    <t>6192674594142552913</t>
  </si>
  <si>
    <t>35 Sydney St.</t>
  </si>
  <si>
    <t>Slow sewer fly treatment, Bifentrin, Citronella, IGR, Rags, Zep disinfectant</t>
  </si>
  <si>
    <t>https://www.jotform.com/uploads/marinpestcontrol/240032533975151/6192601335955684914/IMG_3380.jpeg
https://www.jotform.com/uploads/marinpestcontrol/240032533975151/6192601335955684914/IMG_3383.jpeg
https://www.jotform.com/uploads/marinpestcontrol/240032533975151/6192601335955684914/IMG_3381.jpeg
https://www.jotform.com/uploads/marinpestcontrol/240032533975151/6192601335955684914/IMG_3386.jpeg
https://www.jotform.com/uploads/marinpestcontrol/240032533975151/6192601335955684914/IMG_3384.jpeg
https://www.jotform.com/uploads/marinpestcontrol/240032533975151/6192601335955684914/IMG_3387.jpeg
https://www.jotform.com/uploads/marinpestcontrol/240032533975151/6192601335955684914/IMG_3389.jpeg
https://www.jotform.com/uploads/marinpestcontrol/240032533975151/6192601335955684914/IMG_3385.jpeg
https://www.jotform.com/uploads/marinpestcontrol/240032533975151/6192601335955684914/IMG_3388.jpeg</t>
  </si>
  <si>
    <t>2607:fb90:ddad:c1de:815b:7047:39d0:595e</t>
  </si>
  <si>
    <t>https://www.jotform.com/inbox/6192601335955684914</t>
  </si>
  <si>
    <t>https://www.jotform.com/edit/6192601335955684914</t>
  </si>
  <si>
    <t>6192601335955684914</t>
  </si>
  <si>
    <t>Lathrope</t>
  </si>
  <si>
    <t>Connielathrope@aol.com</t>
  </si>
  <si>
    <t>115 Antoinette Way</t>
  </si>
  <si>
    <t>https://www.jotform.com/uploads/marinpestcontrol/240032533975151/6192535059759266783/image.jpg</t>
  </si>
  <si>
    <t>2607:fb90:dd0d:867d:28a2:b905:3d05:7ee9</t>
  </si>
  <si>
    <t>https://www.jotform.com/inbox/6192535059759266783</t>
  </si>
  <si>
    <t>https://www.jotform.com/edit/6192535059759266783</t>
  </si>
  <si>
    <t>6192535059759266783</t>
  </si>
  <si>
    <t>Cement, virex,</t>
  </si>
  <si>
    <t>https://www.jotform.com/uploads/marinpestcontrol/240032533975151/6190236167141687832/image.jpg</t>
  </si>
  <si>
    <t>2600:387:f:4b1a::7</t>
  </si>
  <si>
    <t>https://www.jotform.com/inbox/6190236167141687832</t>
  </si>
  <si>
    <t>https://www.jotform.com/edit/6190236167141687832</t>
  </si>
  <si>
    <t>6190236167141687832</t>
  </si>
  <si>
    <t>1 vista lagoon</t>
  </si>
  <si>
    <t>18 bait boxes and 18 traps</t>
  </si>
  <si>
    <t>https://www.jotform.com/uploads/marinpestcontrol/240032533975151/6190051586867545428/IMG_3378.jpeg
https://www.jotform.com/uploads/marinpestcontrol/240032533975151/6190051586867545428/IMG_3377.jpeg
https://www.jotform.com/uploads/marinpestcontrol/240032533975151/6190051586867545428/IMG_3376.jpeg
https://www.jotform.com/uploads/marinpestcontrol/240032533975151/6190051586867545428/IMG_3373.jpeg
https://www.jotform.com/uploads/marinpestcontrol/240032533975151/6190051586867545428/IMG_3374.jpeg
https://www.jotform.com/uploads/marinpestcontrol/240032533975151/6190051586867545428/IMG_3375.jpeg
https://www.jotform.com/uploads/marinpestcontrol/240032533975151/6190051586867545428/IMG_3372.jpeg
https://www.jotform.com/uploads/marinpestcontrol/240032533975151/6190051586867545428/IMG_3371.jpeg
https://www.jotform.com/uploads/marinpestcontrol/240032533975151/6190051586867545428/IMG_3370.jpeg
https://www.jotform.com/uploads/marinpestcontrol/240032533975151/6190051586867545428/IMG_3367.jpeg
https://www.jotform.com/uploads/marinpestcontrol/240032533975151/6190051586867545428/IMG_3369.jpeg
https://www.jotform.com/uploads/marinpestcontrol/240032533975151/6190051586867545428/IMG_3368.jpeg
https://www.jotform.com/uploads/marinpestcontrol/240032533975151/6190051586867545428/IMG_3364.jpeg
https://www.jotform.com/uploads/marinpestcontrol/240032533975151/6190051586867545428/IMG_3365.jpeg
https://www.jotform.com/uploads/marinpestcontrol/240032533975151/6190051586867545428/IMG_3366.jpeg</t>
  </si>
  <si>
    <t>Bait box totals
4-4
5-4
6-3
7-3
8-3
9-4
10-2
11-3
12-3</t>
  </si>
  <si>
    <t>2607:fb90:9f2c:8627:7164:e747:716c:8d6b</t>
  </si>
  <si>
    <t>https://www.jotform.com/inbox/6190051586867545428</t>
  </si>
  <si>
    <t>https://www.jotform.com/edit/6190051586867545428</t>
  </si>
  <si>
    <t>6190051586867545428</t>
  </si>
  <si>
    <t>21 Hyannis Cove</t>
  </si>
  <si>
    <t>https://www.jotform.com/uploads/marinpestcontrol/240032533975151/6189916036867224965/image.jpg</t>
  </si>
  <si>
    <t>https://www.jotform.com/inbox/6189916036867224965</t>
  </si>
  <si>
    <t>https://www.jotform.com/edit/6189916036867224965</t>
  </si>
  <si>
    <t>6189916036867224965</t>
  </si>
  <si>
    <t>Citronella, IGR</t>
  </si>
  <si>
    <t>https://www.jotform.com/uploads/marinpestcontrol/240032533975151/6189271696361327825/IMG_3330.jpeg</t>
  </si>
  <si>
    <t>3 treatment so far</t>
  </si>
  <si>
    <t>2607:fb90:8e00:ccc6:f4de:ee1b:c0f8:63a6</t>
  </si>
  <si>
    <t>https://www.jotform.com/inbox/6189271696361327825</t>
  </si>
  <si>
    <t>https://www.jotform.com/edit/6189271696361327825</t>
  </si>
  <si>
    <t>6189271696361327825</t>
  </si>
  <si>
    <t>330 Corte Madera Ave.</t>
  </si>
  <si>
    <t>Dominion, 15% timbor bag of sika flex, two tubes are sick of flex, 1 bag of cement</t>
  </si>
  <si>
    <t>https://www.jotform.com/uploads/marinpestcontrol/240032533975151/6189252756365484050/IMG_3323.jpeg
https://www.jotform.com/uploads/marinpestcontrol/240032533975151/6189252756365484050/IMG_3327.jpeg
https://www.jotform.com/uploads/marinpestcontrol/240032533975151/6189252756365484050/IMG_3326.jpeg
https://www.jotform.com/uploads/marinpestcontrol/240032533975151/6189252756365484050/IMG_3317.jpeg
https://www.jotform.com/uploads/marinpestcontrol/240032533975151/6189252756365484050/IMG_3320.jpeg
https://www.jotform.com/uploads/marinpestcontrol/240032533975151/6189252756365484050/IMG_3318.jpeg
https://www.jotform.com/uploads/marinpestcontrol/240032533975151/6189252756365484050/IMG_3321.jpeg</t>
  </si>
  <si>
    <t>https://www.jotform.com/inbox/6189252756365484050</t>
  </si>
  <si>
    <t>https://www.jotform.com/edit/6189252756365484050</t>
  </si>
  <si>
    <t>6189252756365484050</t>
  </si>
  <si>
    <t>Frie</t>
  </si>
  <si>
    <t>2 gallons of Timbor Treatment,</t>
  </si>
  <si>
    <t>https://www.jotform.com/uploads/marinpestcontrol/240032533975151/6188460362716751960/IMG_2279.jpeg
https://www.jotform.com/uploads/marinpestcontrol/240032533975151/6188460362716751960/IMG_2278.jpeg
https://www.jotform.com/uploads/marinpestcontrol/240032533975151/6188460362716751960/IMG_2275.jpeg</t>
  </si>
  <si>
    <t>2600:387:f:7717::2</t>
  </si>
  <si>
    <t>https://www.jotform.com/inbox/6188460362716751960</t>
  </si>
  <si>
    <t>https://www.jotform.com/edit/6188460362716751960</t>
  </si>
  <si>
    <t>6188460362716751960</t>
  </si>
  <si>
    <t>Belvedere</t>
  </si>
  <si>
    <t>White kill three primer, plastic sheeting, lumber</t>
  </si>
  <si>
    <t>https://www.jotform.com/uploads/marinpestcontrol/240032533975151/6188458622718492535/IMG_2272.jpeg
https://www.jotform.com/uploads/marinpestcontrol/240032533975151/6188458622718492535/IMG_2270.jpeg
https://www.jotform.com/uploads/marinpestcontrol/240032533975151/6188458622718492535/IMG_2271.jpeg</t>
  </si>
  <si>
    <t>https://www.jotform.com/inbox/6188458622718492535</t>
  </si>
  <si>
    <t>https://www.jotform.com/edit/6188458622718492535</t>
  </si>
  <si>
    <t>6188458622718492535</t>
  </si>
  <si>
    <t>330 Corte madera ave</t>
  </si>
  <si>
    <t>3 gallons of timbor</t>
  </si>
  <si>
    <t>https://www.jotform.com/uploads/marinpestcontrol/240032533975151/6188431943302026674/IMG_3313_1317.jpeg</t>
  </si>
  <si>
    <t>2607:fb90:9e3f:cda6:d06c:9d05:37c0:3aa3</t>
  </si>
  <si>
    <t>https://www.jotform.com/inbox/6188431943302026674</t>
  </si>
  <si>
    <t>https://www.jotform.com/edit/6188431943302026674</t>
  </si>
  <si>
    <t>6188431943302026674</t>
  </si>
  <si>
    <t>230 Madrona Ave</t>
  </si>
  <si>
    <t>One by four, wood Fasteners, wood, Bondo, two tubes of contractor sealant</t>
  </si>
  <si>
    <t>https://www.jotform.com/uploads/marinpestcontrol/240032533975151/6188331780033899329/IMG_3306.jpeg
https://www.jotform.com/uploads/marinpestcontrol/240032533975151/6188331780033899329/IMG_3305.jpeg
https://www.jotform.com/uploads/marinpestcontrol/240032533975151/6188331780033899329/IMG_3307.jpeg
https://www.jotform.com/uploads/marinpestcontrol/240032533975151/6188331780033899329/IMG_3308.jpeg
https://www.jotform.com/uploads/marinpestcontrol/240032533975151/6188331780033899329/IMG_3304.jpeg
https://www.jotform.com/uploads/marinpestcontrol/240032533975151/6188331780033899329/IMG_3309.jpeg
https://www.jotform.com/uploads/marinpestcontrol/240032533975151/6188331780033899329/IMG_3311.jpeg
https://www.jotform.com/uploads/marinpestcontrol/240032533975151/6188331780033899329/IMG_3303.jpeg</t>
  </si>
  <si>
    <t>2607:fb90:dd9b:c2ad:2590:a011:1780:300e</t>
  </si>
  <si>
    <t>https://www.jotform.com/inbox/6188331780033899329</t>
  </si>
  <si>
    <t>https://www.jotform.com/edit/6188331780033899329</t>
  </si>
  <si>
    <t>6188331780033899329</t>
  </si>
  <si>
    <t>Yu</t>
  </si>
  <si>
    <t>Gu</t>
  </si>
  <si>
    <t>20 Lilac Pl.</t>
  </si>
  <si>
    <t>1 gallon of TimboR</t>
  </si>
  <si>
    <t>https://www.jotform.com/uploads/marinpestcontrol/240032533975151/6187497114358263598/image.jpg</t>
  </si>
  <si>
    <t>2601:645:b00:82b0:f926:6dbf:e53f:caa4</t>
  </si>
  <si>
    <t>https://www.jotform.com/inbox/6187497114358263598</t>
  </si>
  <si>
    <t>https://www.jotform.com/edit/6187497114358263598</t>
  </si>
  <si>
    <t>6187497114358263598</t>
  </si>
  <si>
    <t>Tina</t>
  </si>
  <si>
    <t>1001 grand ave</t>
  </si>
  <si>
    <t>1 gallon of timbor mix, cyphermethrine, 1 tube of contractors sealant</t>
  </si>
  <si>
    <t>https://www.jotform.com/uploads/marinpestcontrol/240032533975151/6187493905616187990/image.jpg</t>
  </si>
  <si>
    <t>All power outlets in lobby area removed and treated as well as a light switch. Cypermethrine used in and near affected areas</t>
  </si>
  <si>
    <t>2600:387:15:4916::5</t>
  </si>
  <si>
    <t>https://www.jotform.com/inbox/6187493905616187990</t>
  </si>
  <si>
    <t>https://www.jotform.com/edit/6187493905616187990</t>
  </si>
  <si>
    <t>6187493905616187990</t>
  </si>
  <si>
    <t>Phaedra</t>
  </si>
  <si>
    <t>Bell</t>
  </si>
  <si>
    <t>phaedra.bell@gmail.com</t>
  </si>
  <si>
    <t>75 Kensington</t>
  </si>
  <si>
    <t>15% timbor mix 1 gallon + mpc mix</t>
  </si>
  <si>
    <t>https://www.jotform.com/uploads/marinpestcontrol/240032533975151/6187373291963214649/image.jpg</t>
  </si>
  <si>
    <t>2607:fb90:9ea6:ce61:8d29:78bd:6ef9:1bb</t>
  </si>
  <si>
    <t>https://www.jotform.com/inbox/6187373291963214649</t>
  </si>
  <si>
    <t>https://www.jotform.com/edit/6187373291963214649</t>
  </si>
  <si>
    <t>6187373291963214649</t>
  </si>
  <si>
    <t>1229 waterview</t>
  </si>
  <si>
    <t>Mpc mix 1 gallon</t>
  </si>
  <si>
    <t>https://www.jotform.com/uploads/marinpestcontrol/240032533975151/6187292211967726185/image.jpg</t>
  </si>
  <si>
    <t>https://www.jotform.com/inbox/6187292211967726185</t>
  </si>
  <si>
    <t>https://www.jotform.com/edit/6187292211967726185</t>
  </si>
  <si>
    <t>6187292211967726185</t>
  </si>
  <si>
    <t>cmancebo@att.net</t>
  </si>
  <si>
    <t>467 Wood Hollow Dr.</t>
  </si>
  <si>
    <t>Hardware cloth, fasteners,virex, Timbor, 2 traps One tube of contractor sealant</t>
  </si>
  <si>
    <t>https://www.jotform.com/uploads/marinpestcontrol/240032533975151/6183959609764849644/IMG_3275.jpeg
https://www.jotform.com/uploads/marinpestcontrol/240032533975151/6183959609764849644/IMG_3274.jpeg
https://www.jotform.com/uploads/marinpestcontrol/240032533975151/6183959609764849644/IMG_3273.jpeg
https://www.jotform.com/uploads/marinpestcontrol/240032533975151/6183959609764849644/IMG_3270.jpeg
https://www.jotform.com/uploads/marinpestcontrol/240032533975151/6183959609764849644/IMG_3271.jpeg
https://www.jotform.com/uploads/marinpestcontrol/240032533975151/6183959609764849644/IMG_3272.jpeg
https://www.jotform.com/uploads/marinpestcontrol/240032533975151/6183959609764849644/IMG_3264.jpeg
https://www.jotform.com/uploads/marinpestcontrol/240032533975151/6183959609764849644/IMG_3265.jpeg
https://www.jotform.com/uploads/marinpestcontrol/240032533975151/6183959609764849644/IMG_3266.jpeg
https://www.jotform.com/uploads/marinpestcontrol/240032533975151/6183959609764849644/IMG_3267.jpeg
https://www.jotform.com/uploads/marinpestcontrol/240032533975151/6183959609764849644/IMG_3263.jpeg
https://www.jotform.com/uploads/marinpestcontrol/240032533975151/6183959609764849644/IMG_3268.jpeg
https://www.jotform.com/uploads/marinpestcontrol/240032533975151/6183959609764849644/IMG_3269.jpeg</t>
  </si>
  <si>
    <t>Work - Finished
Traps - Add Customer to Trapping List</t>
  </si>
  <si>
    <t>2607:fb90:9ea7:c2ae:40f1:aef9:cb67:e9ad</t>
  </si>
  <si>
    <t>https://www.jotform.com/inbox/6183959609764849644</t>
  </si>
  <si>
    <t>https://www.jotform.com/edit/6183959609764849644</t>
  </si>
  <si>
    <t>6183959609764849644</t>
  </si>
  <si>
    <t>Parsley</t>
  </si>
  <si>
    <t>mparsley@clubwheelhouse.com</t>
  </si>
  <si>
    <t>5842 Paradise Dr.</t>
  </si>
  <si>
    <t>https://www.jotform.com/uploads/marinpestcontrol/240032533975151/6182198944271426243/IMG_3256.jpeg</t>
  </si>
  <si>
    <t>2607:fb90:9f12:c024:d41e:90db:a97b:f24b</t>
  </si>
  <si>
    <t>https://www.jotform.com/inbox/6182198944271426243</t>
  </si>
  <si>
    <t>https://www.jotform.com/edit/6182198944271426243</t>
  </si>
  <si>
    <t>6182198944271426243</t>
  </si>
  <si>
    <t>68 Reed Ranch Rd.</t>
  </si>
  <si>
    <t>Nine dry foggers, 2 tube suits</t>
  </si>
  <si>
    <t>https://www.jotform.com/uploads/marinpestcontrol/240032533975151/6181462924432905197/image.jpg
https://www.jotform.com/uploads/marinpestcontrol/240032533975151/6181462924432905197/image_1513.jpg</t>
  </si>
  <si>
    <t>2607:fb90:dd25:cb18:d0da:7881:7986:344f</t>
  </si>
  <si>
    <t>https://www.jotform.com/inbox/6181462924432905197</t>
  </si>
  <si>
    <t>https://www.jotform.com/edit/6181462924432905197</t>
  </si>
  <si>
    <t>6181462924432905197</t>
  </si>
  <si>
    <t>Schrim</t>
  </si>
  <si>
    <t>75. Madrona.</t>
  </si>
  <si>
    <t>https://www.jotform.com/uploads/marinpestcontrol/240032533975151/6181369668478848040/image.jpg</t>
  </si>
  <si>
    <t>2607:fb90:dd20:89e:cd:4158:27dc:4e8f</t>
  </si>
  <si>
    <t>https://www.jotform.com/inbox/6181369668478848040</t>
  </si>
  <si>
    <t>https://www.jotform.com/edit/6181369668478848040</t>
  </si>
  <si>
    <t>6181369668478848040</t>
  </si>
  <si>
    <t>Jane</t>
  </si>
  <si>
    <t>Nadaraja</t>
  </si>
  <si>
    <t>745 sir Francis drake</t>
  </si>
  <si>
    <t>Mpc mix</t>
  </si>
  <si>
    <t>https://www.jotform.com/uploads/marinpestcontrol/240032533975151/6181314068477588434/image.jpg</t>
  </si>
  <si>
    <t>https://www.jotform.com/inbox/6181314068477588434</t>
  </si>
  <si>
    <t>https://www.jotform.com/edit/6181314068477588434</t>
  </si>
  <si>
    <t>6181314068477588434</t>
  </si>
  <si>
    <t>150 Forbes ave</t>
  </si>
  <si>
    <t>https://www.jotform.com/uploads/marinpestcontrol/240032533975151/6181294883816068647/image.jpg</t>
  </si>
  <si>
    <t>Had other workers at time of service so I sprayed a little less than normal to not conflict with there work</t>
  </si>
  <si>
    <t>2600:387:f:6118::3</t>
  </si>
  <si>
    <t>https://www.jotform.com/inbox/6181294883816068647</t>
  </si>
  <si>
    <t>https://www.jotform.com/edit/6181294883816068647</t>
  </si>
  <si>
    <t>6181294883816068647</t>
  </si>
  <si>
    <t>Dovbish</t>
  </si>
  <si>
    <t>38. Diamond head</t>
  </si>
  <si>
    <t>I trap</t>
  </si>
  <si>
    <t>https://www.jotform.com/uploads/marinpestcontrol/240032533975151/6181276738479338256/image.jpg</t>
  </si>
  <si>
    <t>https://www.jotform.com/inbox/6181276738479338256</t>
  </si>
  <si>
    <t>https://www.jotform.com/edit/6181276738479338256</t>
  </si>
  <si>
    <t>6181276738479338256</t>
  </si>
  <si>
    <t>info@easy-brezzy.com</t>
  </si>
  <si>
    <t>100 Corte Madera town center</t>
  </si>
  <si>
    <t>MPC - bifenthrine mix</t>
  </si>
  <si>
    <t>https://www.jotform.com/uploads/marinpestcontrol/240032533975151/6181254089295194567/image.jpg</t>
  </si>
  <si>
    <t>2607:fb90:9f98:4ad8:c06:5cf7:6899:2de9</t>
  </si>
  <si>
    <t>https://www.jotform.com/inbox/6181254089295194567</t>
  </si>
  <si>
    <t>https://www.jotform.com/edit/6181254089295194567</t>
  </si>
  <si>
    <t>6181254089295194567</t>
  </si>
  <si>
    <t>Hardware cloth, traps, pheromone bait, one tube of contractor sealant, one can of spray foam</t>
  </si>
  <si>
    <t>https://www.jotform.com/uploads/marinpestcontrol/240032533975151/6180499353814521019/IMG_2180.jpeg
https://www.jotform.com/uploads/marinpestcontrol/240032533975151/6180499353814521019/IMG_2181.jpeg
https://www.jotform.com/uploads/marinpestcontrol/240032533975151/6180499353814521019/IMG_2182.jpeg
https://www.jotform.com/uploads/marinpestcontrol/240032533975151/6180499353814521019/IMG_2184.jpeg
https://www.jotform.com/uploads/marinpestcontrol/240032533975151/6180499353814521019/IMG_2185.jpeg
https://www.jotform.com/uploads/marinpestcontrol/240032533975151/6180499353814521019/IMG_2186.jpeg</t>
  </si>
  <si>
    <t>Traps - Installed</t>
  </si>
  <si>
    <t>https://www.jotform.com/inbox/6180499353814521019</t>
  </si>
  <si>
    <t>https://www.jotform.com/edit/6180499353814521019</t>
  </si>
  <si>
    <t>6180499353814521019</t>
  </si>
  <si>
    <t>67 Lincoln Dr.</t>
  </si>
  <si>
    <t>Hardware cloth, contractor, sealant, fasteners, one can of spray foam, four traps</t>
  </si>
  <si>
    <t>https://www.jotform.com/uploads/marinpestcontrol/240032533975151/6180497825931410875/IMG_3225.jpeg
https://www.jotform.com/uploads/marinpestcontrol/240032533975151/6180497825931410875/IMG_3226.jpeg
https://www.jotform.com/uploads/marinpestcontrol/240032533975151/6180497825931410875/IMG_3230.jpeg
https://www.jotform.com/uploads/marinpestcontrol/240032533975151/6180497825931410875/IMG_3227.jpeg
https://www.jotform.com/uploads/marinpestcontrol/240032533975151/6180497825931410875/IMG_3233.jpeg
https://www.jotform.com/uploads/marinpestcontrol/240032533975151/6180497825931410875/IMG_3234.jpeg
https://www.jotform.com/uploads/marinpestcontrol/240032533975151/6180497825931410875/IMG_3237.jpeg
https://www.jotform.com/uploads/marinpestcontrol/240032533975151/6180497825931410875/IMG_3228.jpeg
https://www.jotform.com/uploads/marinpestcontrol/240032533975151/6180497825931410875/IMG_3232.jpeg</t>
  </si>
  <si>
    <t>2607:fb90:dd0c:4152:9ce:103b:1b70:2395</t>
  </si>
  <si>
    <t>https://www.jotform.com/inbox/6180497825931410875</t>
  </si>
  <si>
    <t>https://www.jotform.com/edit/6180497825931410875</t>
  </si>
  <si>
    <t>6180497825931410875</t>
  </si>
  <si>
    <t>84 Ryan Ave.</t>
  </si>
  <si>
    <t>2 gallons of termite prevention, Dominion, cypermethrin mix</t>
  </si>
  <si>
    <t>https://www.jotform.com/uploads/marinpestcontrol/240032533975151/6177932567387128878/image.jpg
https://www.jotform.com/uploads/marinpestcontrol/240032533975151/6177932567387128878/image_2315.jpg
https://www.jotform.com/uploads/marinpestcontrol/240032533975151/6177932567387128878/image_3089.jpg</t>
  </si>
  <si>
    <t>2607:fb90:9e79:790:69fc:14f0:1a41:83d7</t>
  </si>
  <si>
    <t>https://www.jotform.com/inbox/6177932567387128878</t>
  </si>
  <si>
    <t>https://www.jotform.com/edit/6177932567387128878</t>
  </si>
  <si>
    <t>6177932567387128878</t>
  </si>
  <si>
    <t>84 Ryan ave</t>
  </si>
  <si>
    <t>2 gallons of termite prevention, dominion,cyphermethrin</t>
  </si>
  <si>
    <t>https://www.jotform.com/uploads/marinpestcontrol/240032533975151/6177932286148844129/IMG_2103.jpeg
https://www.jotform.com/uploads/marinpestcontrol/240032533975151/6177932286148844129/IMG_2108.jpeg
https://www.jotform.com/uploads/marinpestcontrol/240032533975151/6177932286148844129/IMG_2106.jpeg
https://www.jotform.com/uploads/marinpestcontrol/240032533975151/6177932286148844129/IMG_2104.jpeg
https://www.jotform.com/uploads/marinpestcontrol/240032533975151/6177932286148844129/IMG_2105.jpeg
https://www.jotform.com/uploads/marinpestcontrol/240032533975151/6177932286148844129/IMG_2111.jpeg
https://www.jotform.com/uploads/marinpestcontrol/240032533975151/6177932286148844129/IMG_2112.jpeg
https://www.jotform.com/uploads/marinpestcontrol/240032533975151/6177932286148844129/IMG_2110.jpeg</t>
  </si>
  <si>
    <t>2600:387:f:4b16::b</t>
  </si>
  <si>
    <t>https://www.jotform.com/inbox/6177932286148844129</t>
  </si>
  <si>
    <t>https://www.jotform.com/edit/6177932286148844129</t>
  </si>
  <si>
    <t>6177932286148844129</t>
  </si>
  <si>
    <t>Morning Sun Avenue</t>
  </si>
  <si>
    <t>Millvalley</t>
  </si>
  <si>
    <t>Hardware cloth, contractor, sealant, disinfectant, trash bags</t>
  </si>
  <si>
    <t>https://www.jotform.com/uploads/marinpestcontrol/240032533975151/6177889648476442436/IMG_3201.jpeg
https://www.jotform.com/uploads/marinpestcontrol/240032533975151/6177889648476442436/IMG_3203.jpeg
https://www.jotform.com/uploads/marinpestcontrol/240032533975151/6177889648476442436/IMG_3198.jpeg
https://www.jotform.com/uploads/marinpestcontrol/240032533975151/6177889648476442436/IMG_3202.jpeg
https://www.jotform.com/uploads/marinpestcontrol/240032533975151/6177889648476442436/IMG_3199.jpeg
https://www.jotform.com/uploads/marinpestcontrol/240032533975151/6177889648476442436/IMG_3200.jpeg
https://www.jotform.com/uploads/marinpestcontrol/240032533975151/6177889648476442436/IMG_3195.jpeg
https://www.jotform.com/uploads/marinpestcontrol/240032533975151/6177889648476442436/IMG_3196.jpeg
https://www.jotform.com/uploads/marinpestcontrol/240032533975151/6177889648476442436/IMG_2101.jpeg
https://www.jotform.com/uploads/marinpestcontrol/240032533975151/6177889648476442436/IMG_2097.jpeg
https://www.jotform.com/uploads/marinpestcontrol/240032533975151/6177889648476442436/IMG_3197.jpeg
https://www.jotform.com/uploads/marinpestcontrol/240032533975151/6177889648476442436/IMG_2095.jpeg
https://www.jotform.com/uploads/marinpestcontrol/240032533975151/6177889648476442436/IMG_2077.jpeg
https://www.jotform.com/uploads/marinpestcontrol/240032533975151/6177889648476442436/IMG_2071.jpeg</t>
  </si>
  <si>
    <t>Traps - Installed
Payment - Needs Invoice
Traps - Add Customer to Trapping List</t>
  </si>
  <si>
    <t>2607:fb90:ddaf:c010:11fd:3efe:5162:748d</t>
  </si>
  <si>
    <t>https://www.jotform.com/inbox/6177889648476442436</t>
  </si>
  <si>
    <t>https://www.jotform.com/edit/6177889648476442436</t>
  </si>
  <si>
    <t>6177889648476442436</t>
  </si>
  <si>
    <t>LaVine</t>
  </si>
  <si>
    <t>mbicknell8585@gmail.com</t>
  </si>
  <si>
    <t>15 morning sun ave</t>
  </si>
  <si>
    <t>4ft Hardware cloth, 1 tube of contractor sealant, 1contractor bag, peanut butter, disinfectant</t>
  </si>
  <si>
    <t>https://www.jotform.com/uploads/marinpestcontrol/240032533975151/6177887836143528886/IMG_2072.jpeg
https://www.jotform.com/uploads/marinpestcontrol/240032533975151/6177887836143528886/IMG_2071.jpeg
https://www.jotform.com/uploads/marinpestcontrol/240032533975151/6177887836143528886/IMG_2076.jpeg
https://www.jotform.com/uploads/marinpestcontrol/240032533975151/6177887836143528886/IMG_2073.jpeg
https://www.jotform.com/uploads/marinpestcontrol/240032533975151/6177887836143528886/IMG_2077.jpeg
https://www.jotform.com/uploads/marinpestcontrol/240032533975151/6177887836143528886/IMG_2080.jpeg
https://www.jotform.com/uploads/marinpestcontrol/240032533975151/6177887836143528886/IMG_2079.jpeg
https://www.jotform.com/uploads/marinpestcontrol/240032533975151/6177887836143528886/IMG_2085.jpeg
https://www.jotform.com/uploads/marinpestcontrol/240032533975151/6177887836143528886/IMG_2074.jpeg
https://www.jotform.com/uploads/marinpestcontrol/240032533975151/6177887836143528886/IMG_2087.jpeg
https://www.jotform.com/uploads/marinpestcontrol/240032533975151/6177887836143528886/IMG_2086.jpeg
https://www.jotform.com/uploads/marinpestcontrol/240032533975151/6177887836143528886/IMG_2099.jpeg
https://www.jotform.com/uploads/marinpestcontrol/240032533975151/6177887836143528886/IMG_2093.jpeg
https://www.jotform.com/uploads/marinpestcontrol/240032533975151/6177887836143528886/IMG_2100.jpeg</t>
  </si>
  <si>
    <t>Work - Not Finished
Traps - Installed
Payment - Needs Invoice
Traps - Add Customer to Trapping List</t>
  </si>
  <si>
    <t>https://www.jotform.com/inbox/6177887836143528886</t>
  </si>
  <si>
    <t>https://www.jotform.com/edit/6177887836143528886</t>
  </si>
  <si>
    <t>6177887836143528886</t>
  </si>
  <si>
    <t>Getladine</t>
  </si>
  <si>
    <t>20 Corte lodato</t>
  </si>
  <si>
    <t>Greenbare</t>
  </si>
  <si>
    <t>Vacuumed droppings</t>
  </si>
  <si>
    <t>https://www.jotform.com/uploads/marinpestcontrol/240032533975151/6176094899094897864/image.jpg</t>
  </si>
  <si>
    <t>Work - Finished
Payment - No Payment Required</t>
  </si>
  <si>
    <t>2607:fb90:9ea7:502d:f1b0:8ea3:2065:b909</t>
  </si>
  <si>
    <t>https://www.jotform.com/inbox/6176094899094897864</t>
  </si>
  <si>
    <t>https://www.jotform.com/edit/6176094899094897864</t>
  </si>
  <si>
    <t>6176094899094897864</t>
  </si>
  <si>
    <t>Amelia</t>
  </si>
  <si>
    <t>Cottrell</t>
  </si>
  <si>
    <t>179 Lovell ave</t>
  </si>
  <si>
    <t>15 % timbor mix</t>
  </si>
  <si>
    <t>https://www.jotform.com/uploads/marinpestcontrol/240032533975151/6175448718915378465/IMG_3168.jpeg</t>
  </si>
  <si>
    <t>2607:fb90:9e79:5bb:b86e:8f4f:7a81:f9e8</t>
  </si>
  <si>
    <t>https://www.jotform.com/inbox/6175448718915378465</t>
  </si>
  <si>
    <t>https://www.jotform.com/edit/6175448718915378465</t>
  </si>
  <si>
    <t>6175448718915378465</t>
  </si>
  <si>
    <t>Contractor bag, tyvex suits, Zep disinfectant</t>
  </si>
  <si>
    <t>https://www.jotform.com/uploads/marinpestcontrol/240032533975151/6174527937116618862/E608DD13-643F-46C2-86FE-4C4121286E88.jpeg
https://www.jotform.com/uploads/marinpestcontrol/240032533975151/6174527937116618862/E4281B38-5CAA-4CA1-BF15-1889CDE7D1D3.jpeg
https://www.jotform.com/uploads/marinpestcontrol/240032533975151/6174527937116618862/IMG_2025.jpeg
https://www.jotform.com/uploads/marinpestcontrol/240032533975151/6174527937116618862/IMG_2022.jpeg
https://www.jotform.com/uploads/marinpestcontrol/240032533975151/6174527937116618862/IMG_2026.jpeg
https://www.jotform.com/uploads/marinpestcontrol/240032533975151/6174527937116618862/IMG_2023.jpeg
https://www.jotform.com/uploads/marinpestcontrol/240032533975151/6174527937116618862/IMG_2020.jpeg
https://www.jotform.com/uploads/marinpestcontrol/240032533975151/6174527937116618862/IMG_2027.jpeg</t>
  </si>
  <si>
    <t>2600:387:f:6117::b</t>
  </si>
  <si>
    <t>https://www.jotform.com/inbox/6174527937116618862</t>
  </si>
  <si>
    <t>https://www.jotform.com/edit/6174527937116618862</t>
  </si>
  <si>
    <t>6174527937116618862</t>
  </si>
  <si>
    <t>Garbage bag, Zep disinfectant</t>
  </si>
  <si>
    <t>https://www.jotform.com/uploads/marinpestcontrol/240032533975151/6172031245104905473/image.jpg</t>
  </si>
  <si>
    <t>Need tyvex suit and respirator &amp; standing lights</t>
  </si>
  <si>
    <t>2600:387:15:5015::c</t>
  </si>
  <si>
    <t>https://www.jotform.com/inbox/6172031245104905473</t>
  </si>
  <si>
    <t>https://www.jotform.com/edit/6172031245104905473</t>
  </si>
  <si>
    <t>6172031245104905473</t>
  </si>
  <si>
    <t>Abarbanel</t>
  </si>
  <si>
    <t>51 Gilbert dr</t>
  </si>
  <si>
    <t>https://www.jotform.com/uploads/marinpestcontrol/240032533975151/6171994275103141349/image.jpg</t>
  </si>
  <si>
    <t>https://www.jotform.com/inbox/6171994275103141349</t>
  </si>
  <si>
    <t>https://www.jotform.com/edit/6171994275103141349</t>
  </si>
  <si>
    <t>6171994275103141349</t>
  </si>
  <si>
    <t>4ft Hardware cloth, 1 tube of contractor sealant, fasteners, 1 can of great stuff spray foam 2 rat traps , peanut butter</t>
  </si>
  <si>
    <t>https://www.jotform.com/uploads/marinpestcontrol/240032533975151/6171951975105976225/IMG_1999.jpeg
https://www.jotform.com/uploads/marinpestcontrol/240032533975151/6171951975105976225/IMG_1998.jpeg
https://www.jotform.com/uploads/marinpestcontrol/240032533975151/6171951975105976225/IMG_2001.jpeg
https://www.jotform.com/uploads/marinpestcontrol/240032533975151/6171951975105976225/IMG_1996.jpeg
https://www.jotform.com/uploads/marinpestcontrol/240032533975151/6171951975105976225/IMG_1997.jpeg
https://www.jotform.com/uploads/marinpestcontrol/240032533975151/6171951975105976225/IMG_1993.jpeg
https://www.jotform.com/uploads/marinpestcontrol/240032533975151/6171951975105976225/IMG_1994.jpeg
https://www.jotform.com/uploads/marinpestcontrol/240032533975151/6171951975105976225/IMG_1992.jpeg
https://www.jotform.com/uploads/marinpestcontrol/240032533975151/6171951975105976225/IMG_1987.jpeg
https://www.jotform.com/uploads/marinpestcontrol/240032533975151/6171951975105976225/IMG_1984.jpeg</t>
  </si>
  <si>
    <t>Work - Finished
Traps - Installed
Traps - Add Customer to Trapping List
Customer - Appears to be happy.</t>
  </si>
  <si>
    <t>https://www.jotform.com/inbox/6171951975105976225</t>
  </si>
  <si>
    <t>https://www.jotform.com/edit/6171951975105976225</t>
  </si>
  <si>
    <t>6171951975105976225</t>
  </si>
  <si>
    <t>Ahmad</t>
  </si>
  <si>
    <t>https://www.jotform.com/uploads/marinpestcontrol/240032533975151/6170192063438520021/image_4005.jpg</t>
  </si>
  <si>
    <t>2607:fb90:9e1c:50b1:297e:1d82:b666:2343</t>
  </si>
  <si>
    <t>https://www.jotform.com/inbox/6170192063438520021</t>
  </si>
  <si>
    <t>https://www.jotform.com/edit/6170192063438520021</t>
  </si>
  <si>
    <t>6170192063438520021</t>
  </si>
  <si>
    <t>Bettes</t>
  </si>
  <si>
    <t>One Lagoon Vista</t>
  </si>
  <si>
    <t>Walk the property, checking all bait boxes</t>
  </si>
  <si>
    <t>https://www.jotform.com/uploads/marinpestcontrol/240032533975151/6170159693257214807/image.jpg</t>
  </si>
  <si>
    <t>2607:fb90:9e40:c6d1:154a:cd2:3b32:b523</t>
  </si>
  <si>
    <t>https://www.jotform.com/inbox/6170159693257214807</t>
  </si>
  <si>
    <t>https://www.jotform.com/edit/6170159693257214807</t>
  </si>
  <si>
    <t>6170159693257214807</t>
  </si>
  <si>
    <t>1 gallon of MPC mix with 15% TimboR</t>
  </si>
  <si>
    <t>https://www.jotform.com/uploads/marinpestcontrol/240032533975151/6169422085455677330/image.jpg</t>
  </si>
  <si>
    <t>2607:fb90:9f1b:507d:c900:4e5d:565:f45a</t>
  </si>
  <si>
    <t>https://www.jotform.com/inbox/6169422085455677330</t>
  </si>
  <si>
    <t>https://www.jotform.com/edit/6169422085455677330</t>
  </si>
  <si>
    <t>6169422085455677330</t>
  </si>
  <si>
    <t>70 Sycamore</t>
  </si>
  <si>
    <t>6 feet of hardware cloth, fasteners, want to buy four pressure treated</t>
  </si>
  <si>
    <t>https://www.jotform.com/uploads/marinpestcontrol/240032533975151/6168434295461976895/IMG_3069.jpeg
https://www.jotform.com/uploads/marinpestcontrol/240032533975151/6168434295461976895/IMG_3070.jpeg
https://www.jotform.com/uploads/marinpestcontrol/240032533975151/6168434295461976895/IMG_3071.jpeg
https://www.jotform.com/uploads/marinpestcontrol/240032533975151/6168434295461976895/IMG_3072.jpeg
https://www.jotform.com/uploads/marinpestcontrol/240032533975151/6168434295461976895/IMG_3068.jpeg
https://www.jotform.com/uploads/marinpestcontrol/240032533975151/6168434295461976895/IMG_3067.jpeg</t>
  </si>
  <si>
    <t>2607:fb90:dd25:ccda:214a:bc64:6d4a:fe5a</t>
  </si>
  <si>
    <t>https://www.jotform.com/inbox/6168434295461976895</t>
  </si>
  <si>
    <t>https://www.jotform.com/edit/6168434295461976895</t>
  </si>
  <si>
    <t>6168434295461976895</t>
  </si>
  <si>
    <t>Geraldine</t>
  </si>
  <si>
    <t>20 Corte Lodato</t>
  </si>
  <si>
    <t>1 gallon of MPC mix and one trap</t>
  </si>
  <si>
    <t>https://www.jotform.com/uploads/marinpestcontrol/240032533975151/6165945386278392518/image.jpg</t>
  </si>
  <si>
    <t>2607:fb90:9e4b:ce92:4132:11f2:8cc5:726b</t>
  </si>
  <si>
    <t>https://www.jotform.com/inbox/6165945386278392518</t>
  </si>
  <si>
    <t>https://www.jotform.com/edit/6165945386278392518</t>
  </si>
  <si>
    <t>6165945386278392518</t>
  </si>
  <si>
    <t>Curley</t>
  </si>
  <si>
    <t>131 tamales dr</t>
  </si>
  <si>
    <t>1 gallon mpc mix</t>
  </si>
  <si>
    <t>https://www.jotform.com/uploads/marinpestcontrol/240032533975151/6165069607078700717/image.jpg</t>
  </si>
  <si>
    <t>2607:fb90:9fae:c634:2892:9555:462b:7b07</t>
  </si>
  <si>
    <t>https://www.jotform.com/inbox/6165069607078700717</t>
  </si>
  <si>
    <t>https://www.jotform.com/edit/6165069607078700717</t>
  </si>
  <si>
    <t>6165069607078700717</t>
  </si>
  <si>
    <t>St clair</t>
  </si>
  <si>
    <t>19 Blithedale</t>
  </si>
  <si>
    <t>1 foot of wire  1 tube of dap sealant</t>
  </si>
  <si>
    <t>https://www.jotform.com/uploads/marinpestcontrol/240032533975151/6164992244735059405/IMG_3044.jpeg
https://www.jotform.com/uploads/marinpestcontrol/240032533975151/6164992244735059405/IMG_3045.jpeg</t>
  </si>
  <si>
    <t>2607:fb90:dd26:cb26:b4c4:e996:f843:db74</t>
  </si>
  <si>
    <t>https://www.jotform.com/inbox/6164992244735059405</t>
  </si>
  <si>
    <t>https://www.jotform.com/edit/6164992244735059405</t>
  </si>
  <si>
    <t>6164992244735059405</t>
  </si>
  <si>
    <t>Tristan Ford
Adam Paoli</t>
  </si>
  <si>
    <t>Micheal</t>
  </si>
  <si>
    <t>19 Santa Clara st</t>
  </si>
  <si>
    <t>Pro foam platinum foaming agent, timber, dominion spackling</t>
  </si>
  <si>
    <t>https://www.jotform.com/uploads/marinpestcontrol/240032533975151/6164925901177441155/image.jpg</t>
  </si>
  <si>
    <t>2600:387:f:571a::1</t>
  </si>
  <si>
    <t>https://www.jotform.com/inbox/6164925901177441155</t>
  </si>
  <si>
    <t>https://www.jotform.com/edit/6164925901177441155</t>
  </si>
  <si>
    <t>6164925901177441155</t>
  </si>
  <si>
    <t>Tristan Ford
Boden Haines</t>
  </si>
  <si>
    <t>19 Santa Clara Court</t>
  </si>
  <si>
    <t>Cypermethrin, timbor, dominion foaming agent</t>
  </si>
  <si>
    <t>https://www.jotform.com/uploads/marinpestcontrol/240032533975151/6164921903106390232/image.jpg</t>
  </si>
  <si>
    <t>2607:fb90:ddad:c16f:e445:d1c0:70ef:dd13</t>
  </si>
  <si>
    <t>https://www.jotform.com/inbox/6164921903106390232</t>
  </si>
  <si>
    <t>https://www.jotform.com/edit/6164921903106390232</t>
  </si>
  <si>
    <t>6164921903106390232</t>
  </si>
  <si>
    <t>100 Corte madera town center</t>
  </si>
  <si>
    <t>Bifenthrin, drain fly mix , tekko</t>
  </si>
  <si>
    <t>https://www.jotform.com/uploads/marinpestcontrol/240032533975151/6164920113103017549/image.jpg</t>
  </si>
  <si>
    <t>https://www.jotform.com/inbox/6164920113103017549</t>
  </si>
  <si>
    <t>https://www.jotform.com/edit/6164920113103017549</t>
  </si>
  <si>
    <t>6164920113103017549</t>
  </si>
  <si>
    <t>70 sycamore ave</t>
  </si>
  <si>
    <t>Paint and primer</t>
  </si>
  <si>
    <t>https://www.jotform.com/uploads/marinpestcontrol/240032533975151/6163482095091295010/IMG_1965.jpeg
https://www.jotform.com/uploads/marinpestcontrol/240032533975151/6163482095091295010/IMG_1963.jpeg</t>
  </si>
  <si>
    <t>2600:1700:f1c0:8a60:f59c:ff04:e0e3:d905</t>
  </si>
  <si>
    <t>https://www.jotform.com/inbox/6163482095091295010</t>
  </si>
  <si>
    <t>https://www.jotform.com/edit/6163482095091295010</t>
  </si>
  <si>
    <t>6163482095091295010</t>
  </si>
  <si>
    <t>70 sycamore Ave</t>
  </si>
  <si>
    <t>10ft of galvanized k style gutter, One 4 x 4 pressure treated board, Two bags of cement, Contractor sealant, 3 feet of wire, cedar shakes</t>
  </si>
  <si>
    <t>https://www.jotform.com/uploads/marinpestcontrol/240032533975151/6162454235337886251/IMG_3028.jpeg
https://www.jotform.com/uploads/marinpestcontrol/240032533975151/6162454235337886251/IMG_3029.jpeg
https://www.jotform.com/uploads/marinpestcontrol/240032533975151/6162454235337886251/IMG_3025.jpeg
https://www.jotform.com/uploads/marinpestcontrol/240032533975151/6162454235337886251/IMG_3024.jpeg
https://www.jotform.com/uploads/marinpestcontrol/240032533975151/6162454235337886251/IMG_3023.jpeg
https://www.jotform.com/uploads/marinpestcontrol/240032533975151/6162454235337886251/IMG_3021.jpeg
https://www.jotform.com/uploads/marinpestcontrol/240032533975151/6162454235337886251/IMG_3022.jpeg
https://www.jotform.com/uploads/marinpestcontrol/240032533975151/6162454235337886251/IMG_3019.jpeg
https://www.jotform.com/uploads/marinpestcontrol/240032533975151/6162454235337886251/IMG_3020.jpeg
https://www.jotform.com/uploads/marinpestcontrol/240032533975151/6162454235337886251/IMG_3016.jpeg
https://www.jotform.com/uploads/marinpestcontrol/240032533975151/6162454235337886251/IMG_3015.jpeg
https://www.jotform.com/uploads/marinpestcontrol/240032533975151/6162454235337886251/IMG_3013.jpeg</t>
  </si>
  <si>
    <t>2607:fb90:ddae:47cc:3482:8463:c182:f335</t>
  </si>
  <si>
    <t>https://www.jotform.com/inbox/6162454235337886251</t>
  </si>
  <si>
    <t>https://www.jotform.com/edit/6162454235337886251</t>
  </si>
  <si>
    <t>6162454235337886251</t>
  </si>
  <si>
    <t>Spencer Reiser
Tristan Ford
Boden Haines</t>
  </si>
  <si>
    <t>70 sycamore</t>
  </si>
  <si>
    <t>Cedar shakes, 1 pint of paint, timbor, fripnol, 1-2x12 pt board 2-1x4 redwood boards, 1- 4x4 pt board , wood putty</t>
  </si>
  <si>
    <t>https://www.jotform.com/uploads/marinpestcontrol/240032533975151/6159991951275820063/IMG_2998.jpeg
https://www.jotform.com/uploads/marinpestcontrol/240032533975151/6159991951275820063/IMG_2996.jpeg
https://www.jotform.com/uploads/marinpestcontrol/240032533975151/6159991951275820063/IMG_2997.jpeg</t>
  </si>
  <si>
    <t>2607:fb90:dd15:4712:e15a:7547:83f7:e2e1</t>
  </si>
  <si>
    <t>https://www.jotform.com/inbox/6159991951275820063</t>
  </si>
  <si>
    <t>https://www.jotform.com/edit/6159991951275820063</t>
  </si>
  <si>
    <t>6159991951275820063</t>
  </si>
  <si>
    <t>Spencer Reiser
Adam Paoli
Boden Haines</t>
  </si>
  <si>
    <t>Lumber, shingles</t>
  </si>
  <si>
    <t>https://www.jotform.com/uploads/marinpestcontrol/240032533975151/6159988214234913127/IMG_1915.jpeg</t>
  </si>
  <si>
    <t>2600:1700:f1c0:8a60:6dd3:c5ed:d83e:24af</t>
  </si>
  <si>
    <t>https://www.jotform.com/inbox/6159988214234913127</t>
  </si>
  <si>
    <t>https://www.jotform.com/edit/6159988214234913127</t>
  </si>
  <si>
    <t>6159988214234913127</t>
  </si>
  <si>
    <t>Sanding paper, primer and Timbor</t>
  </si>
  <si>
    <t>https://www.jotform.com/uploads/marinpestcontrol/240032533975151/6159983134233664318/image.jpg</t>
  </si>
  <si>
    <t>https://www.jotform.com/inbox/6159983134233664318</t>
  </si>
  <si>
    <t>https://www.jotform.com/edit/6159983134233664318</t>
  </si>
  <si>
    <t>6159983134233664318</t>
  </si>
  <si>
    <t>Lumber, finishing nails, trim boards, Timbor, borcare</t>
  </si>
  <si>
    <t>https://www.jotform.com/uploads/marinpestcontrol/240032533975151/6159294794509828308/IMG_1915.jpeg</t>
  </si>
  <si>
    <t>2600:1700:f1c0:8a60:8cd8:20ca:ca49:d054</t>
  </si>
  <si>
    <t>https://www.jotform.com/inbox/6159294794509828308</t>
  </si>
  <si>
    <t>https://www.jotform.com/edit/6159294794509828308</t>
  </si>
  <si>
    <t>6159294794509828308</t>
  </si>
  <si>
    <t>Lumber, finishing nails, timbor, boracare</t>
  </si>
  <si>
    <t>https://www.jotform.com/uploads/marinpestcontrol/240032533975151/6159109480318878422/image.jpg</t>
  </si>
  <si>
    <t>2607:fb90:dd21:419c:8846:c527:ffeb:a130</t>
  </si>
  <si>
    <t>https://www.jotform.com/inbox/6159109480318878422</t>
  </si>
  <si>
    <t>https://www.jotform.com/edit/6159109480318878422</t>
  </si>
  <si>
    <t>6159109480318878422</t>
  </si>
  <si>
    <t>16oz of fiprinol, dump run, contractor bags</t>
  </si>
  <si>
    <t>https://www.jotform.com/uploads/marinpestcontrol/240032533975151/6158261670398066503/IMG_2966.jpeg
https://www.jotform.com/uploads/marinpestcontrol/240032533975151/6158261670398066503/IMG_2965.jpeg
https://www.jotform.com/uploads/marinpestcontrol/240032533975151/6158261670398066503/IMG_2967.jpeg
https://www.jotform.com/uploads/marinpestcontrol/240032533975151/6158261670398066503/IMG_2969.jpeg
https://www.jotform.com/uploads/marinpestcontrol/240032533975151/6158261670398066503/IMG_2971.jpeg
https://www.jotform.com/uploads/marinpestcontrol/240032533975151/6158261670398066503/IMG_2968.jpeg
https://www.jotform.com/uploads/marinpestcontrol/240032533975151/6158261670398066503/IMG_2970.jpeg</t>
  </si>
  <si>
    <t>73.241.99.30</t>
  </si>
  <si>
    <t>https://www.jotform.com/inbox/6158261670398066503</t>
  </si>
  <si>
    <t>https://www.jotform.com/edit/6158261670398066503</t>
  </si>
  <si>
    <t>6158261670398066503</t>
  </si>
  <si>
    <t>Desmarais</t>
  </si>
  <si>
    <t>351 evergreen dr</t>
  </si>
  <si>
    <t>Kentfeild</t>
  </si>
  <si>
    <t>Cypermethrin</t>
  </si>
  <si>
    <t>https://www.jotform.com/uploads/marinpestcontrol/240032533975151/6157446836483268730/IMG_1906.jpeg</t>
  </si>
  <si>
    <t>350$ collected on site through QB payable link. The payment was made by Miguel Mendoza</t>
  </si>
  <si>
    <t>2600:1700:f1c0:8a60:88a2:4fdf:4528:bf46</t>
  </si>
  <si>
    <t>https://www.jotform.com/inbox/6157446836483268730</t>
  </si>
  <si>
    <t>https://www.jotform.com/edit/6157446836483268730</t>
  </si>
  <si>
    <t>6157446836483268730</t>
  </si>
  <si>
    <t>Dominion, cypermethrin, plastic sheeting, drywall patch, foaming agent</t>
  </si>
  <si>
    <t>https://www.jotform.com/uploads/marinpestcontrol/240032533975151/6157444946482003215/IMG_1896.jpeg
https://www.jotform.com/uploads/marinpestcontrol/240032533975151/6157444946482003215/IMG_1887.jpeg
https://www.jotform.com/uploads/marinpestcontrol/240032533975151/6157444946482003215/IMG_1890.jpeg
https://www.jotform.com/uploads/marinpestcontrol/240032533975151/6157444946482003215/IMG_1880.jpeg
https://www.jotform.com/uploads/marinpestcontrol/240032533975151/6157444946482003215/IMG_1899.jpeg
https://www.jotform.com/uploads/marinpestcontrol/240032533975151/6157444946482003215/IMG_1881.jpeg</t>
  </si>
  <si>
    <t>https://www.jotform.com/inbox/6157444946482003215</t>
  </si>
  <si>
    <t>https://www.jotform.com/edit/6157444946482003215</t>
  </si>
  <si>
    <t>6157444946482003215</t>
  </si>
  <si>
    <t>27 oak crest drive</t>
  </si>
  <si>
    <t>Carpenters cloth,  2 tubes of DAP contractor sealant, peanut butter,</t>
  </si>
  <si>
    <t>https://www.jotform.com/uploads/marinpestcontrol/240032533975151/6157313118161056905/IMG_1794.jpeg
https://www.jotform.com/uploads/marinpestcontrol/240032533975151/6157313118161056905/IMG_1791.jpeg
https://www.jotform.com/uploads/marinpestcontrol/240032533975151/6157313118161056905/IMG_1792.jpeg
https://www.jotform.com/uploads/marinpestcontrol/240032533975151/6157313118161056905/IMG_1802.jpeg
https://www.jotform.com/uploads/marinpestcontrol/240032533975151/6157313118161056905/IMG_1804.jpeg
https://www.jotform.com/uploads/marinpestcontrol/240032533975151/6157313118161056905/IMG_1805.jpeg
https://www.jotform.com/uploads/marinpestcontrol/240032533975151/6157313118161056905/IMG_1806.jpeg
https://www.jotform.com/uploads/marinpestcontrol/240032533975151/6157313118161056905/IMG_1807.jpeg
https://www.jotform.com/uploads/marinpestcontrol/240032533975151/6157313118161056905/IMG_1809.jpeg
https://www.jotform.com/uploads/marinpestcontrol/240032533975151/6157313118161056905/IMG_1811.jpeg</t>
  </si>
  <si>
    <t>2600:387:c:6c18::a</t>
  </si>
  <si>
    <t>https://www.jotform.com/inbox/6157313118161056905</t>
  </si>
  <si>
    <t>https://www.jotform.com/edit/6157313118161056905</t>
  </si>
  <si>
    <t>6157313118161056905</t>
  </si>
  <si>
    <t>Tabor</t>
  </si>
  <si>
    <t>27 Oak crest</t>
  </si>
  <si>
    <t>Contractor sealant, hardware cloth traps, peanut butter</t>
  </si>
  <si>
    <t>https://www.jotform.com/uploads/marinpestcontrol/240032533975151/6157308745524542460/IMG_2961.jpeg
https://www.jotform.com/uploads/marinpestcontrol/240032533975151/6157308745524542460/IMG_2962.jpeg
https://www.jotform.com/uploads/marinpestcontrol/240032533975151/6157308745524542460/IMG_2959.jpeg
https://www.jotform.com/uploads/marinpestcontrol/240032533975151/6157308745524542460/IMG_2960.jpeg</t>
  </si>
  <si>
    <t>2607:fb90:9f8b:9c2:ad45:bcce:d825:e5db</t>
  </si>
  <si>
    <t>https://www.jotform.com/inbox/6157308745524542460</t>
  </si>
  <si>
    <t>https://www.jotform.com/edit/6157308745524542460</t>
  </si>
  <si>
    <t>6157308745524542460</t>
  </si>
  <si>
    <t>Colazzio</t>
  </si>
  <si>
    <t>70 sycamore at</t>
  </si>
  <si>
    <t>1 bag if quickset concrete, dominion, 1 gallon of timbor termite treatment, pressure treated 2x4,  contactors garbage bags, bifenthryn &amp; deltamethorine mixed crystals</t>
  </si>
  <si>
    <t>https://www.jotform.com/uploads/marinpestcontrol/240032533975151/6156461508317415248/IMG_1762.jpeg
https://www.jotform.com/uploads/marinpestcontrol/240032533975151/6156461508317415248/IMG_1760.jpeg
https://www.jotform.com/uploads/marinpestcontrol/240032533975151/6156461508317415248/IMG_1763.jpeg
https://www.jotform.com/uploads/marinpestcontrol/240032533975151/6156461508317415248/IMG_1773.jpeg
https://www.jotform.com/uploads/marinpestcontrol/240032533975151/6156461508317415248/IMG_1764.jpeg
https://www.jotform.com/uploads/marinpestcontrol/240032533975151/6156461508317415248/IMG_1772.jpeg
https://www.jotform.com/uploads/marinpestcontrol/240032533975151/6156461508317415248/IMG_1774.jpeg
https://www.jotform.com/uploads/marinpestcontrol/240032533975151/6156461508317415248/IMG_1775.jpeg
https://www.jotform.com/uploads/marinpestcontrol/240032533975151/6156461508317415248/IMG_1776.jpeg
https://www.jotform.com/uploads/marinpestcontrol/240032533975151/6156461508317415248/IMG_1777.jpeg
https://www.jotform.com/uploads/marinpestcontrol/240032533975151/6156461508317415248/IMG_1778.jpeg
https://www.jotform.com/uploads/marinpestcontrol/240032533975151/6156461508317415248/IMG_1779.jpeg
https://www.jotform.com/uploads/marinpestcontrol/240032533975151/6156461508317415248/IMG_1780.jpeg
https://www.jotform.com/uploads/marinpestcontrol/240032533975151/6156461508317415248/IMG_1781.jpeg
https://www.jotform.com/uploads/marinpestcontrol/240032533975151/6156461508317415248/IMG_1784.jpeg</t>
  </si>
  <si>
    <t>May want to offer removal of rotted out tree stump in front of back unit. Extensive termite damage present</t>
  </si>
  <si>
    <t>2600:387:f:6113::8</t>
  </si>
  <si>
    <t>https://www.jotform.com/inbox/6156461508317415248</t>
  </si>
  <si>
    <t>https://www.jotform.com/edit/6156461508317415248</t>
  </si>
  <si>
    <t>6156461508317415248</t>
  </si>
  <si>
    <t>One bag of concrete, contractor bag, 2 1/2 gallons of termite prevention mix consisting of timbor, dominion and Cypermethren</t>
  </si>
  <si>
    <t>https://www.jotform.com/uploads/marinpestcontrol/240032533975151/6156458251477715089/IMG_2950.jpeg
https://www.jotform.com/uploads/marinpestcontrol/240032533975151/6156458251477715089/IMG_2953.jpeg
https://www.jotform.com/uploads/marinpestcontrol/240032533975151/6156458251477715089/IMG_2949.jpeg
https://www.jotform.com/uploads/marinpestcontrol/240032533975151/6156458251477715089/IMG_2948.jpeg
https://www.jotform.com/uploads/marinpestcontrol/240032533975151/6156458251477715089/IMG_2947.jpeg
https://www.jotform.com/uploads/marinpestcontrol/240032533975151/6156458251477715089/IMG_2945.jpeg
https://www.jotform.com/uploads/marinpestcontrol/240032533975151/6156458251477715089/IMG_2946.jpeg
https://www.jotform.com/uploads/marinpestcontrol/240032533975151/6156458251477715089/IMG_2942.jpeg
https://www.jotform.com/uploads/marinpestcontrol/240032533975151/6156458251477715089/IMG_2943.jpeg
https://www.jotform.com/uploads/marinpestcontrol/240032533975151/6156458251477715089/IMG_2944.jpeg</t>
  </si>
  <si>
    <t>2607:fb90:9e06:c882:908d:3fb7:c41:dddc</t>
  </si>
  <si>
    <t>https://www.jotform.com/inbox/6156458251477715089</t>
  </si>
  <si>
    <t>https://www.jotform.com/edit/6156458251477715089</t>
  </si>
  <si>
    <t>6156458251477715089</t>
  </si>
  <si>
    <t>https://www.jotform.com/uploads/marinpestcontrol/240032533975151/6153662459211495601/IMG_1743.jpeg
https://www.jotform.com/uploads/marinpestcontrol/240032533975151/6153662459211495601/IMG_1742.jpeg
https://www.jotform.com/uploads/marinpestcontrol/240032533975151/6153662459211495601/IMG_1745.jpeg
https://www.jotform.com/uploads/marinpestcontrol/240032533975151/6153662459211495601/IMG_1746.jpeg
https://www.jotform.com/uploads/marinpestcontrol/240032533975151/6153662459211495601/IMG_1747.jpeg
https://www.jotform.com/uploads/marinpestcontrol/240032533975151/6153662459211495601/IMG_1748.jpeg
https://www.jotform.com/uploads/marinpestcontrol/240032533975151/6153662459211495601/IMG_1749.jpeg</t>
  </si>
  <si>
    <t>2600:387:15:4912::9</t>
  </si>
  <si>
    <t>https://www.jotform.com/inbox/6153662459211495601</t>
  </si>
  <si>
    <t>https://www.jotform.com/edit/6153662459211495601</t>
  </si>
  <si>
    <t>6153662459211495601</t>
  </si>
  <si>
    <t>Woodman</t>
  </si>
  <si>
    <t>79 wharf rd</t>
  </si>
  <si>
    <t>Mpc mix and fripinol, and gel bait and station</t>
  </si>
  <si>
    <t>https://www.jotform.com/uploads/marinpestcontrol/240032533975151/6152390794446324896/image.jpg</t>
  </si>
  <si>
    <t>Work - Finished
Payment - Cash Taken At Site</t>
  </si>
  <si>
    <t>Ant spray for 450 and it was relayed that follow ups for this customer would be 100$</t>
  </si>
  <si>
    <t>2600:1700:f1c0:8a60:2c79:de18:eb29:f444</t>
  </si>
  <si>
    <t>https://www.jotform.com/inbox/6152390794446324896</t>
  </si>
  <si>
    <t>https://www.jotform.com/edit/6152390794446324896</t>
  </si>
  <si>
    <t>6152390794446324896</t>
  </si>
  <si>
    <t>Emilie</t>
  </si>
  <si>
    <t>15 Turtle rock Court</t>
  </si>
  <si>
    <t>https://www.jotform.com/uploads/marinpestcontrol/240032533975151/6152055243797980640/image.jpg</t>
  </si>
  <si>
    <t>Follow up with Emily about caulking, her baseboards, and spraying  inside</t>
  </si>
  <si>
    <t>2607:fb90:9f94:8a3c:bcb2:2dd:27e2:973c</t>
  </si>
  <si>
    <t>https://www.jotform.com/inbox/6152055243797980640</t>
  </si>
  <si>
    <t>https://www.jotform.com/edit/6152055243797980640</t>
  </si>
  <si>
    <t>6152055243797980640</t>
  </si>
  <si>
    <t>230 madrona</t>
  </si>
  <si>
    <t>5 -8 foot tongue and groove siding boards, Nails, Dap carpenter sealant, Trash bags, Dump run, Tyvek paper</t>
  </si>
  <si>
    <t>https://www.jotform.com/uploads/marinpestcontrol/240032533975151/6151262218545341351/IMG_2904.jpeg
https://www.jotform.com/uploads/marinpestcontrol/240032533975151/6151262218545341351/IMG_2906.jpeg
https://www.jotform.com/uploads/marinpestcontrol/240032533975151/6151262218545341351/IMG_2905.jpeg
https://www.jotform.com/uploads/marinpestcontrol/240032533975151/6151262218545341351/IMG_2907.jpeg
https://www.jotform.com/uploads/marinpestcontrol/240032533975151/6151262218545341351/IMG_2909.jpeg
https://www.jotform.com/uploads/marinpestcontrol/240032533975151/6151262218545341351/IMG_2910.jpeg
https://www.jotform.com/uploads/marinpestcontrol/240032533975151/6151262218545341351/IMG_2912.jpeg
https://www.jotform.com/uploads/marinpestcontrol/240032533975151/6151262218545341351/IMG_2917.jpeg
https://www.jotform.com/uploads/marinpestcontrol/240032533975151/6151262218545341351/IMG_2916.jpeg
https://www.jotform.com/uploads/marinpestcontrol/240032533975151/6151262218545341351/IMG_2915.jpeg</t>
  </si>
  <si>
    <t>Still need to do the eve underneath the garage, roof a board on the backside of the shed downstairs and the eaves on the shed downstairs when weather permits</t>
  </si>
  <si>
    <t>2607:fb90:9fa4:c374:d5e7:cbde:44f4:5d8f</t>
  </si>
  <si>
    <t>https://www.jotform.com/inbox/6151262218545341351</t>
  </si>
  <si>
    <t>https://www.jotform.com/edit/6151262218545341351</t>
  </si>
  <si>
    <t>6151262218545341351</t>
  </si>
  <si>
    <t>5 lipped siding boards, carpenter sealant,trash bags, tyvek paper</t>
  </si>
  <si>
    <t>https://www.jotform.com/uploads/marinpestcontrol/240032533975151/6151261917318724324/IMG_1703.jpeg
https://www.jotform.com/uploads/marinpestcontrol/240032533975151/6151261917318724324/IMG_1702.jpeg
https://www.jotform.com/uploads/marinpestcontrol/240032533975151/6151261917318724324/IMG_1706.jpeg
https://www.jotform.com/uploads/marinpestcontrol/240032533975151/6151261917318724324/IMG_1707.jpeg</t>
  </si>
  <si>
    <t>2600:387:f:7713::7</t>
  </si>
  <si>
    <t>https://www.jotform.com/inbox/6151261917318724324</t>
  </si>
  <si>
    <t>https://www.jotform.com/edit/6151261917318724324</t>
  </si>
  <si>
    <t>6151261917318724324</t>
  </si>
  <si>
    <t>Deering</t>
  </si>
  <si>
    <t>9 Diego dr</t>
  </si>
  <si>
    <t>Timbor, dominion, delta dust</t>
  </si>
  <si>
    <t>https://www.jotform.com/uploads/marinpestcontrol/240032533975151/6151233779497376962/IMG_1754.jpeg
https://www.jotform.com/uploads/marinpestcontrol/240032533975151/6151233779497376962/IMG_1760.jpeg
https://www.jotform.com/uploads/marinpestcontrol/240032533975151/6151233779497376962/IMG_1757.jpeg</t>
  </si>
  <si>
    <t>Carpenter ant treatment, check collected for 450$</t>
  </si>
  <si>
    <t>2607:fb91:20c1:53ba:bdab:64a6:79fb:4bf9</t>
  </si>
  <si>
    <t>https://www.jotform.com/inbox/6151233779497376962</t>
  </si>
  <si>
    <t>https://www.jotform.com/edit/6151233779497376962</t>
  </si>
  <si>
    <t>6151233779497376962</t>
  </si>
  <si>
    <t>Espin</t>
  </si>
  <si>
    <t>Abraham</t>
  </si>
  <si>
    <t>12 Byron circle</t>
  </si>
  <si>
    <t>Mpc mix, 1 tube of caulking</t>
  </si>
  <si>
    <t>https://www.jotform.com/uploads/marinpestcontrol/240032533975151/6150317159168183631/image.jpg</t>
  </si>
  <si>
    <t>Invoice land lord</t>
  </si>
  <si>
    <t>2600:387:c:6c1a::9</t>
  </si>
  <si>
    <t>https://www.jotform.com/inbox/6150317159168183631</t>
  </si>
  <si>
    <t>https://www.jotform.com/edit/6150317159168183631</t>
  </si>
  <si>
    <t>6150317159168183631</t>
  </si>
  <si>
    <t>Alexandria</t>
  </si>
  <si>
    <t>18 Meadow Ridge Dr.</t>
  </si>
  <si>
    <t>Cockroaches bait, mpc mix ++, trash bag</t>
  </si>
  <si>
    <t>https://www.jotform.com/uploads/marinpestcontrol/240032533975151/6150303521194907467/IMG_2892.jpeg
https://www.jotform.com/uploads/marinpestcontrol/240032533975151/6150303521194907467/IMG_2891.jpeg</t>
  </si>
  <si>
    <t>2607:fb90:9e77:cd42:dd29:c043:cb29:a911</t>
  </si>
  <si>
    <t>https://www.jotform.com/inbox/6150303521194907467</t>
  </si>
  <si>
    <t>https://www.jotform.com/edit/6150303521194907467</t>
  </si>
  <si>
    <t>6150303521194907467</t>
  </si>
  <si>
    <t>47 creek rd</t>
  </si>
  <si>
    <t>Timbor, boracare</t>
  </si>
  <si>
    <t>https://www.jotform.com/uploads/marinpestcontrol/240032533975151/6147055622845740631/IMG_1685.jpeg
https://www.jotform.com/uploads/marinpestcontrol/240032533975151/6147055622845740631/IMG_1686.jpeg
https://www.jotform.com/uploads/marinpestcontrol/240032533975151/6147055622845740631/IMG_1687.jpeg</t>
  </si>
  <si>
    <t>2600:1700:f1c0:8a60:986d:d734:fc8c:fb2f</t>
  </si>
  <si>
    <t>https://www.jotform.com/inbox/6147055622845740631</t>
  </si>
  <si>
    <t>https://www.jotform.com/edit/6147055622845740631</t>
  </si>
  <si>
    <t>6147055622845740631</t>
  </si>
  <si>
    <t>Sue</t>
  </si>
  <si>
    <t>Fair fax</t>
  </si>
  <si>
    <t>Broa-care , timbor</t>
  </si>
  <si>
    <t>https://www.jotform.com/uploads/marinpestcontrol/240032533975151/6146946980399621634/IMG_2877.jpeg
https://www.jotform.com/uploads/marinpestcontrol/240032533975151/6146946980399621634/IMG_2878.jpeg
https://www.jotform.com/uploads/marinpestcontrol/240032533975151/6146946980399621634/IMG_2879.jpeg
https://www.jotform.com/uploads/marinpestcontrol/240032533975151/6146946980399621634/IMG_2875.jpeg
https://www.jotform.com/uploads/marinpestcontrol/240032533975151/6146946980399621634/IMG_2874.jpeg
https://www.jotform.com/uploads/marinpestcontrol/240032533975151/6146946980399621634/IMG_2876.jpeg
https://www.jotform.com/uploads/marinpestcontrol/240032533975151/6146946980399621634/IMG_2871.jpeg
https://www.jotform.com/uploads/marinpestcontrol/240032533975151/6146946980399621634/IMG_2873.jpeg
https://www.jotform.com/uploads/marinpestcontrol/240032533975151/6146946980399621634/IMG_2868.jpeg
https://www.jotform.com/uploads/marinpestcontrol/240032533975151/6146946980399621634/IMG_2872.jpeg
https://www.jotform.com/uploads/marinpestcontrol/240032533975151/6146946980399621634/IMG_2869.jpeg
https://www.jotform.com/uploads/marinpestcontrol/240032533975151/6146946980399621634/IMG_2865.jpeg
https://www.jotform.com/uploads/marinpestcontrol/240032533975151/6146946980399621634/IMG_2870.jpeg
https://www.jotform.com/uploads/marinpestcontrol/240032533975151/6146946980399621634/IMG_2867.jpeg
https://www.jotform.com/uploads/marinpestcontrol/240032533975151/6146946980399621634/IMG_2862.jpeg</t>
  </si>
  <si>
    <t>https://www.jotform.com/inbox/6146946980399621634</t>
  </si>
  <si>
    <t>https://www.jotform.com/edit/6146946980399621634</t>
  </si>
  <si>
    <t>6146946980399621634</t>
  </si>
  <si>
    <t>Half gallon of virex,</t>
  </si>
  <si>
    <t>https://www.jotform.com/uploads/marinpestcontrol/240032533975151/6146050033708066047/image.jpg</t>
  </si>
  <si>
    <t>2607:fb90:9e49:8e4:5de5:fd40:ac54:a073</t>
  </si>
  <si>
    <t>https://www.jotform.com/inbox/6146050033708066047</t>
  </si>
  <si>
    <t>https://www.jotform.com/edit/6146050033708066047</t>
  </si>
  <si>
    <t>6146050033708066047</t>
  </si>
  <si>
    <t>216 cardinal</t>
  </si>
  <si>
    <t>Eight Gopher gassers, one pack of poison worms, half a can of poison pellets</t>
  </si>
  <si>
    <t>https://www.jotform.com/uploads/marinpestcontrol/240032533975151/6145978544812777082/image.jpg</t>
  </si>
  <si>
    <t>Traffic in front between fences</t>
  </si>
  <si>
    <t>2607:fb90:9f16:8b78:a4b0:847f:5d1b:18e4</t>
  </si>
  <si>
    <t>https://www.jotform.com/inbox/6145978544812777082</t>
  </si>
  <si>
    <t>https://www.jotform.com/edit/6145978544812777082</t>
  </si>
  <si>
    <t>6145978544812777082</t>
  </si>
  <si>
    <t>schirm</t>
  </si>
  <si>
    <t>Bait stations 4, traps 4, carpenters cloth</t>
  </si>
  <si>
    <t>https://www.jotform.com/uploads/marinpestcontrol/240032533975151/6145932948103329531/IMG_1649.jpeg
https://www.jotform.com/uploads/marinpestcontrol/240032533975151/6145932948103329531/IMG_1652.jpeg
https://www.jotform.com/uploads/marinpestcontrol/240032533975151/6145932948103329531/IMG_1650.jpeg
https://www.jotform.com/uploads/marinpestcontrol/240032533975151/6145932948103329531/IMG_1647.jpeg
https://www.jotform.com/uploads/marinpestcontrol/240032533975151/6145932948103329531/IMG_1651.jpeg
https://www.jotform.com/uploads/marinpestcontrol/240032533975151/6145932948103329531/IMG_1646.jpeg
https://www.jotform.com/uploads/marinpestcontrol/240032533975151/6145932948103329531/IMG_1657.jpeg</t>
  </si>
  <si>
    <t>Traps - Add Customer to Bait Station Checks</t>
  </si>
  <si>
    <t>2600:387:15:501b::8</t>
  </si>
  <si>
    <t>https://www.jotform.com/inbox/6145932948103329531</t>
  </si>
  <si>
    <t>https://www.jotform.com/edit/6145932948103329531</t>
  </si>
  <si>
    <t>6145932948103329531</t>
  </si>
  <si>
    <t>75 madrona</t>
  </si>
  <si>
    <t>4 bait stations, 4 traps, 2 ft hardware cloth</t>
  </si>
  <si>
    <t>https://www.jotform.com/uploads/marinpestcontrol/240032533975151/6145930014812016412/IMG_2854.jpeg
https://www.jotform.com/uploads/marinpestcontrol/240032533975151/6145930014812016412/IMG_2856.jpeg
https://www.jotform.com/uploads/marinpestcontrol/240032533975151/6145930014812016412/IMG_2855.jpeg</t>
  </si>
  <si>
    <t>https://www.jotform.com/inbox/6145930014812016412</t>
  </si>
  <si>
    <t>https://www.jotform.com/edit/6145930014812016412</t>
  </si>
  <si>
    <t>6145930014812016412</t>
  </si>
  <si>
    <t>Mix mpc, mice traps</t>
  </si>
  <si>
    <t>https://www.jotform.com/uploads/marinpestcontrol/240032533975151/6144527768837243271/IMG_1642.jpeg
https://www.jotform.com/uploads/marinpestcontrol/240032533975151/6144527768837243271/IMG_1643.jpeg</t>
  </si>
  <si>
    <t>2a09:bac2:637b:1250::1d3:88</t>
  </si>
  <si>
    <t>https://www.jotform.com/inbox/6144527768837243271</t>
  </si>
  <si>
    <t>https://www.jotform.com/edit/6144527768837243271</t>
  </si>
  <si>
    <t>6144527768837243271</t>
  </si>
  <si>
    <t>Adam Paoli
Boden Haines</t>
  </si>
  <si>
    <t>Kirsta</t>
  </si>
  <si>
    <t>Martino</t>
  </si>
  <si>
    <t>113 chapel dr</t>
  </si>
  <si>
    <t>Traps, caulking, trash bags</t>
  </si>
  <si>
    <t>https://www.jotform.com/uploads/marinpestcontrol/240032533975151/6144526811828773678/IMG_1637.jpeg
https://www.jotform.com/uploads/marinpestcontrol/240032533975151/6144526811828773678/IMG_1638.jpeg
https://www.jotform.com/uploads/marinpestcontrol/240032533975151/6144526811828773678/IMG_2841.jpeg
https://www.jotform.com/uploads/marinpestcontrol/240032533975151/6144526811828773678/IMG_1639.jpeg
https://www.jotform.com/uploads/marinpestcontrol/240032533975151/6144526811828773678/IMG_1634.jpeg
https://www.jotform.com/uploads/marinpestcontrol/240032533975151/6144526811828773678/IMG_1632.jpeg
https://www.jotform.com/uploads/marinpestcontrol/240032533975151/6144526811828773678/IMG_1628.jpeg
https://www.jotform.com/uploads/marinpestcontrol/240032533975151/6144526811828773678/IMG_1633.jpeg
https://www.jotform.com/uploads/marinpestcontrol/240032533975151/6144526811828773678/IMG_1624.jpeg
https://www.jotform.com/uploads/marinpestcontrol/240032533975151/6144526811828773678/IMG_1623.jpeg
https://www.jotform.com/uploads/marinpestcontrol/240032533975151/6144526811828773678/IMG_1622.jpeg
https://www.jotform.com/uploads/marinpestcontrol/240032533975151/6144526811828773678/IMG_1625.jpeg
https://www.jotform.com/uploads/marinpestcontrol/240032533975151/6144526811828773678/IMG_1615.jpeg
https://www.jotform.com/uploads/marinpestcontrol/240032533975151/6144526811828773678/IMG_1636.jpeg
https://www.jotform.com/uploads/marinpestcontrol/240032533975151/6144526811828773678/IMG_1616.jpeg</t>
  </si>
  <si>
    <t>Work - Finished
Traps - Installed
Payment - Needs Invoice</t>
  </si>
  <si>
    <t>Need to send the customer an invoice. We came to an agreement of flat rate at 2,780$</t>
  </si>
  <si>
    <t>2a09:bac2:637c:1246::1d2:81</t>
  </si>
  <si>
    <t>https://www.jotform.com/inbox/6144526811828773678</t>
  </si>
  <si>
    <t>https://www.jotform.com/edit/6144526811828773678</t>
  </si>
  <si>
    <t>6144526811828773678</t>
  </si>
  <si>
    <t>113 chapel</t>
  </si>
  <si>
    <t>10 contractor bags, hardware cloth, contractor sealant, vireX, 4 traps,</t>
  </si>
  <si>
    <t>https://www.jotform.com/uploads/marinpestcontrol/240032533975151/6144332617927495826/IMG_2847.jpeg
https://www.jotform.com/uploads/marinpestcontrol/240032533975151/6144332617927495826/IMG_2843.jpeg
https://www.jotform.com/uploads/marinpestcontrol/240032533975151/6144332617927495826/IMG_2846.jpeg
https://www.jotform.com/uploads/marinpestcontrol/240032533975151/6144332617927495826/IMG_2844.jpeg
https://www.jotform.com/uploads/marinpestcontrol/240032533975151/6144332617927495826/IMG_2842.jpeg
https://www.jotform.com/uploads/marinpestcontrol/240032533975151/6144332617927495826/IMG_2845.jpeg</t>
  </si>
  <si>
    <t>Tristan has majority of photos</t>
  </si>
  <si>
    <t>2607:fb90:9e3b:c173:ce4:d640:fb2:9e7b</t>
  </si>
  <si>
    <t>https://www.jotform.com/inbox/6144332617927495826</t>
  </si>
  <si>
    <t>https://www.jotform.com/edit/6144332617927495826</t>
  </si>
  <si>
    <t>6144332617927495826</t>
  </si>
  <si>
    <t>Ciersta</t>
  </si>
  <si>
    <t>Martina</t>
  </si>
  <si>
    <t>131 chapel dr</t>
  </si>
  <si>
    <t>Contractor bags x10, 1 Dap silicone caulking , 3 tyvex suits Zepo disinfectant/ deodorizer, peanut butter, rat traps x4 , hardware cloth</t>
  </si>
  <si>
    <t>https://www.jotform.com/uploads/marinpestcontrol/240032533975151/6144332271476893456/image.jpg</t>
  </si>
  <si>
    <t>Didn’t have my phone in person hence no photos</t>
  </si>
  <si>
    <t>2600:387:f:4b1a::c</t>
  </si>
  <si>
    <t>https://www.jotform.com/inbox/6144332271476893456</t>
  </si>
  <si>
    <t>https://www.jotform.com/edit/6144332271476893456</t>
  </si>
  <si>
    <t>6144332271476893456</t>
  </si>
  <si>
    <t>25 mark terrace</t>
  </si>
  <si>
    <t>1 gallon of mpc mix and 1-2 oz of bifenthrin crystal</t>
  </si>
  <si>
    <t>https://www.jotform.com/uploads/marinpestcontrol/240032533975151/6141756550571375799/image.jpg</t>
  </si>
  <si>
    <t>2607:fb90:9f28:42d6:6d13:f3de:8675:da0</t>
  </si>
  <si>
    <t>https://www.jotform.com/inbox/6141756550571375799</t>
  </si>
  <si>
    <t>https://www.jotform.com/edit/6141756550571375799</t>
  </si>
  <si>
    <t>6141756550571375799</t>
  </si>
  <si>
    <t>Lou</t>
  </si>
  <si>
    <t>Fort</t>
  </si>
  <si>
    <t>Mpc mix, shop rag</t>
  </si>
  <si>
    <t>https://www.jotform.com/uploads/marinpestcontrol/240032533975151/6141680291478072431/IMG_1606.jpeg
https://www.jotform.com/uploads/marinpestcontrol/240032533975151/6141680291478072431/IMG_1605.jpeg</t>
  </si>
  <si>
    <t>https://www.jotform.com/inbox/6141680291478072431</t>
  </si>
  <si>
    <t>https://www.jotform.com/edit/6141680291478072431</t>
  </si>
  <si>
    <t>6141680291478072431</t>
  </si>
  <si>
    <t>15 heuters ln</t>
  </si>
  <si>
    <t>I gallon of mpc ant mix and ant gel</t>
  </si>
  <si>
    <t>https://www.jotform.com/uploads/marinpestcontrol/240032533975151/6140888976723955863/image.jpg</t>
  </si>
  <si>
    <t>2607:fb90:9e36:cb41:bceb:454b:38c5:8276</t>
  </si>
  <si>
    <t>https://www.jotform.com/inbox/6140888976723955863</t>
  </si>
  <si>
    <t>https://www.jotform.com/edit/6140888976723955863</t>
  </si>
  <si>
    <t>6140888976723955863</t>
  </si>
  <si>
    <t>131 Harvard ave</t>
  </si>
  <si>
    <t>Drywall, tape, drywall, mud, general traps
Adivon ,caulking</t>
  </si>
  <si>
    <t>https://www.jotform.com/uploads/marinpestcontrol/240032533975151/6140845336723015162/IMG_2824.jpeg
https://www.jotform.com/uploads/marinpestcontrol/240032533975151/6140845336723015162/IMG_2823.jpeg</t>
  </si>
  <si>
    <t>Venmo payment</t>
  </si>
  <si>
    <t>https://www.jotform.com/inbox/6140845336723015162</t>
  </si>
  <si>
    <t>https://www.jotform.com/edit/6140845336723015162</t>
  </si>
  <si>
    <t>6140845336723015162</t>
  </si>
  <si>
    <t>640 redwood ave</t>
  </si>
  <si>
    <t>Fasteners , gallon of ZEP odor control concentrate, 4 shop rags ( microfiber towels)</t>
  </si>
  <si>
    <t>https://www.jotform.com/uploads/marinpestcontrol/240032533975151/6140790641819758884/IMG_1598.jpeg
https://www.jotform.com/uploads/marinpestcontrol/240032533975151/6140790641819758884/IMG_1593.jpeg</t>
  </si>
  <si>
    <t>2600:387:15:5418::1</t>
  </si>
  <si>
    <t>https://www.jotform.com/inbox/6140790641819758884</t>
  </si>
  <si>
    <t>https://www.jotform.com/edit/6140790641819758884</t>
  </si>
  <si>
    <t>6140790641819758884</t>
  </si>
  <si>
    <t>1 gallon of Zep odor control concentrate, fasteners, 4 shop microfiber towels</t>
  </si>
  <si>
    <t>https://www.jotform.com/uploads/marinpestcontrol/240032533975151/6140790586725664604/IMG_1593.jpeg
https://www.jotform.com/uploads/marinpestcontrol/240032533975151/6140790586725664604/IMG_2819.jpeg
https://www.jotform.com/uploads/marinpestcontrol/240032533975151/6140790586725664604/IMG_1598.jpeg
https://www.jotform.com/uploads/marinpestcontrol/240032533975151/6140790586725664604/IMG_2820.jpeg
https://www.jotform.com/uploads/marinpestcontrol/240032533975151/6140790586725664604/IMG_2818.jpeg</t>
  </si>
  <si>
    <t>Will need to contact customer to make sure odor is eliminated as well as come back for moss on the roof</t>
  </si>
  <si>
    <t>https://www.jotform.com/inbox/6140790586725664604</t>
  </si>
  <si>
    <t>https://www.jotform.com/edit/6140790586725664604</t>
  </si>
  <si>
    <t>6140790586725664604</t>
  </si>
  <si>
    <t>Hardware cloth, fasteners, 1 tube of DAP sylicone caulking, 5 bird spikes, 1 tube of bird spike adhesive, 5 contractor bags, peanut butter, Zep disinfectant,</t>
  </si>
  <si>
    <t>https://www.jotform.com/uploads/marinpestcontrol/240032533975151/6140000011812557675/C78E91D4-40F6-484D-A9CB-87A12C392557.jpeg</t>
  </si>
  <si>
    <t>Work - Not Finished
Traps - Installed</t>
  </si>
  <si>
    <t>https://www.jotform.com/inbox/6140000011812557675</t>
  </si>
  <si>
    <t>https://www.jotform.com/edit/6140000011812557675</t>
  </si>
  <si>
    <t>6140000011812557675</t>
  </si>
  <si>
    <t>3 feet of wire, contractor bags, 5 bird blocks, disinfectant, 2 tubes contractor sealant</t>
  </si>
  <si>
    <t>https://www.jotform.com/uploads/marinpestcontrol/240032533975151/6139997760074584798/IMG_2803.jpeg
https://www.jotform.com/uploads/marinpestcontrol/240032533975151/6139997760074584798/IMG_2805.jpeg
https://www.jotform.com/uploads/marinpestcontrol/240032533975151/6139997760074584798/IMG_2804.jpeg
https://www.jotform.com/uploads/marinpestcontrol/240032533975151/6139997760074584798/IMG_2801.jpeg
https://www.jotform.com/uploads/marinpestcontrol/240032533975151/6139997760074584798/IMG_2800.jpeg
https://www.jotform.com/uploads/marinpestcontrol/240032533975151/6139997760074584798/IMG_2799.jpeg
https://www.jotform.com/uploads/marinpestcontrol/240032533975151/6139997760074584798/IMG_2802.jpeg
https://www.jotform.com/uploads/marinpestcontrol/240032533975151/6139997760074584798/IMG_2798.jpeg
https://www.jotform.com/uploads/marinpestcontrol/240032533975151/6139997760074584798/IMG_2797.jpeg
https://www.jotform.com/uploads/marinpestcontrol/240032533975151/6139997760074584798/IMG_2795.jpeg
https://www.jotform.com/uploads/marinpestcontrol/240032533975151/6139997760074584798/IMG_2796.jpeg
https://www.jotform.com/uploads/marinpestcontrol/240032533975151/6139997760074584798/IMG_2794.jpeg
https://www.jotform.com/uploads/marinpestcontrol/240032533975151/6139997760074584798/IMG_2791.jpeg
https://www.jotform.com/uploads/marinpestcontrol/240032533975151/6139997760074584798/IMG_2793.jpeg
https://www.jotform.com/uploads/marinpestcontrol/240032533975151/6139997760074584798/IMG_2792.jpeg</t>
  </si>
  <si>
    <t>2607:fb90:9e36:4df5:f493:33bb:6adc:8700</t>
  </si>
  <si>
    <t>https://www.jotform.com/inbox/6139997760074584798</t>
  </si>
  <si>
    <t>https://www.jotform.com/edit/6139997760074584798</t>
  </si>
  <si>
    <t>6139997760074584798</t>
  </si>
  <si>
    <t>St. Claire</t>
  </si>
  <si>
    <t>20 Blithidale terrace</t>
  </si>
  <si>
    <t>Carpenters cloth, 2 tubes of DAP Sylicone caulking, 4 mouse/rat traps, 
Peanut butter, fasteners</t>
  </si>
  <si>
    <t>https://www.jotform.com/uploads/marinpestcontrol/240032533975151/6139153721776215868/IMG_1573.jpeg
https://www.jotform.com/uploads/marinpestcontrol/240032533975151/6139153721776215868/IMG_1575.jpeg
https://www.jotform.com/uploads/marinpestcontrol/240032533975151/6139153721776215868/IMG_1574.jpeg
https://www.jotform.com/uploads/marinpestcontrol/240032533975151/6139153721776215868/IMG_1577.jpeg
https://www.jotform.com/uploads/marinpestcontrol/240032533975151/6139153721776215868/IMG_1581.jpeg</t>
  </si>
  <si>
    <t>2600:387:f:771a::c</t>
  </si>
  <si>
    <t>https://www.jotform.com/inbox/6139153721776215868</t>
  </si>
  <si>
    <t>https://www.jotform.com/edit/6139153721776215868</t>
  </si>
  <si>
    <t>6139153721776215868</t>
  </si>
  <si>
    <t>20 Blithedale Terrace</t>
  </si>
  <si>
    <t>Two tubes of contractor sealant, 6 feet of wire, fasteners, sanitizer, four traps,</t>
  </si>
  <si>
    <t>https://www.jotform.com/uploads/marinpestcontrol/240032533975151/6139120851239283509/IMG_2772.jpeg
https://www.jotform.com/uploads/marinpestcontrol/240032533975151/6139120851239283509/IMG_2774.jpeg
https://www.jotform.com/uploads/marinpestcontrol/240032533975151/6139120851239283509/IMG_2773.jpeg
https://www.jotform.com/uploads/marinpestcontrol/240032533975151/6139120851239283509/IMG_2769.jpeg
https://www.jotform.com/uploads/marinpestcontrol/240032533975151/6139120851239283509/IMG_2768.jpeg
https://www.jotform.com/uploads/marinpestcontrol/240032533975151/6139120851239283509/IMG_2770.jpeg
https://www.jotform.com/uploads/marinpestcontrol/240032533975151/6139120851239283509/IMG_2771.jpeg
https://www.jotform.com/uploads/marinpestcontrol/240032533975151/6139120851239283509/IMG_2767.jpeg
https://www.jotform.com/uploads/marinpestcontrol/240032533975151/6139120851239283509/IMG_2766.jpeg
https://www.jotform.com/uploads/marinpestcontrol/240032533975151/6139120851239283509/IMG_2763.jpeg
https://www.jotform.com/uploads/marinpestcontrol/240032533975151/6139120851239283509/IMG_2764.jpeg
https://www.jotform.com/uploads/marinpestcontrol/240032533975151/6139120851239283509/IMG_2765.jpeg
https://www.jotform.com/uploads/marinpestcontrol/240032533975151/6139120851239283509/IMG_2760.jpeg
https://www.jotform.com/uploads/marinpestcontrol/240032533975151/6139120851239283509/IMG_2761.jpeg
https://www.jotform.com/uploads/marinpestcontrol/240032533975151/6139120851239283509/IMG_2762.jpeg</t>
  </si>
  <si>
    <t>2607:fb90:9e42:c9c1:e041:790a:a775:b321</t>
  </si>
  <si>
    <t>https://www.jotform.com/inbox/6139120851239283509</t>
  </si>
  <si>
    <t>https://www.jotform.com/edit/6139120851239283509</t>
  </si>
  <si>
    <t>6139120851239283509</t>
  </si>
  <si>
    <t>Levandov</t>
  </si>
  <si>
    <t>253 glen dr</t>
  </si>
  <si>
    <t>Mpc mix, fripinol, and gel bait</t>
  </si>
  <si>
    <t>https://www.jotform.com/uploads/marinpestcontrol/240032533975151/6139014061213374956/image.jpg</t>
  </si>
  <si>
    <t>This was a respray that was charged 75$ for follow up</t>
  </si>
  <si>
    <t>2a09:bac3:63f8:1246::1d2:1f</t>
  </si>
  <si>
    <t>https://www.jotform.com/inbox/6139014061213374956</t>
  </si>
  <si>
    <t>https://www.jotform.com/edit/6139014061213374956</t>
  </si>
  <si>
    <t>6139014061213374956</t>
  </si>
  <si>
    <t>Arsenal</t>
  </si>
  <si>
    <t>Virex, 1 trap, 1 bait station</t>
  </si>
  <si>
    <t>https://www.jotform.com/uploads/marinpestcontrol/240032533975151/6138531057133382806/IMG_1504.jpeg
https://www.jotform.com/uploads/marinpestcontrol/240032533975151/6138531057133382806/IMG_1506.jpeg
https://www.jotform.com/uploads/marinpestcontrol/240032533975151/6138531057133382806/IMG_1502.jpeg
https://www.jotform.com/uploads/marinpestcontrol/240032533975151/6138531057133382806/IMG_1503.jpeg
https://www.jotform.com/uploads/marinpestcontrol/240032533975151/6138531057133382806/IMG_1505.jpeg</t>
  </si>
  <si>
    <t>Work - Finished
Traps - Installed
Payment - Check Taken At Site</t>
  </si>
  <si>
    <t>2a09:bac2:637e:28::4:317</t>
  </si>
  <si>
    <t>https://www.jotform.com/inbox/6138531057133382806</t>
  </si>
  <si>
    <t>https://www.jotform.com/edit/6138531057133382806</t>
  </si>
  <si>
    <t>6138531057133382806</t>
  </si>
  <si>
    <t>14 lagoon rd</t>
  </si>
  <si>
    <t>Paint, lumber, bondo, hinges</t>
  </si>
  <si>
    <t>https://www.jotform.com/uploads/marinpestcontrol/240032533975151/6138529287132435567/IMG_1500.jpeg
https://www.jotform.com/uploads/marinpestcontrol/240032533975151/6138529287132435567/IMG_1498.jpeg
https://www.jotform.com/uploads/marinpestcontrol/240032533975151/6138529287132435567/IMG_1497.jpeg
https://www.jotform.com/uploads/marinpestcontrol/240032533975151/6138529287132435567/IMG_1499.jpeg
https://www.jotform.com/uploads/marinpestcontrol/240032533975151/6138529287132435567/IMG_1501.jpeg</t>
  </si>
  <si>
    <t>Tristan 7hrs
Adam 8hrs</t>
  </si>
  <si>
    <t>https://www.jotform.com/inbox/6138529287132435567</t>
  </si>
  <si>
    <t>https://www.jotform.com/edit/6138529287132435567</t>
  </si>
  <si>
    <t>6138529287132435567</t>
  </si>
  <si>
    <t>Seidell</t>
  </si>
  <si>
    <t>14 lagoon</t>
  </si>
  <si>
    <t>1.5x1.5 blocks of wood, three sets of hinges, kill three primer, wood, Bondo, fasteners</t>
  </si>
  <si>
    <t>https://www.jotform.com/uploads/marinpestcontrol/240032533975151/6138387603613782674/IMG_2748.jpeg
https://www.jotform.com/uploads/marinpestcontrol/240032533975151/6138387603613782674/IMG_2751.jpeg
https://www.jotform.com/uploads/marinpestcontrol/240032533975151/6138387603613782674/IMG_2750.jpeg
https://www.jotform.com/uploads/marinpestcontrol/240032533975151/6138387603613782674/IMG_2747.jpeg</t>
  </si>
  <si>
    <t>Need to schedule and finish by end of week</t>
  </si>
  <si>
    <t>2607:fb90:9e93:449e:34ae:d343:661a:6ef3</t>
  </si>
  <si>
    <t>https://www.jotform.com/inbox/6138387603613782674</t>
  </si>
  <si>
    <t>https://www.jotform.com/edit/6138387603613782674</t>
  </si>
  <si>
    <t>6138387603613782674</t>
  </si>
  <si>
    <t>44 e Blithedale ave</t>
  </si>
  <si>
    <t>Adivon, gentrol pads, alpine bate traps</t>
  </si>
  <si>
    <t>https://www.jotform.com/uploads/marinpestcontrol/240032533975151/6135491383384612904/IMG_1472.jpeg
https://www.jotform.com/uploads/marinpestcontrol/240032533975151/6135491383384612904/IMG_1474.jpeg
https://www.jotform.com/uploads/marinpestcontrol/240032533975151/6135491383384612904/IMG_1471.jpeg
https://www.jotform.com/uploads/marinpestcontrol/240032533975151/6135491383384612904/IMG_1475.jpeg</t>
  </si>
  <si>
    <t>Follow up 1 out of 2 completed for bungalow 44</t>
  </si>
  <si>
    <t>2a09:bac2:a3bb:78::c:33c</t>
  </si>
  <si>
    <t>https://www.jotform.com/inbox/6135491383384612904</t>
  </si>
  <si>
    <t>https://www.jotform.com/edit/6135491383384612904</t>
  </si>
  <si>
    <t>6135491383384612904</t>
  </si>
  <si>
    <t>54 sequoia rd</t>
  </si>
  <si>
    <t>Fripinol, mortor</t>
  </si>
  <si>
    <t>https://www.jotform.com/uploads/marinpestcontrol/240032533975151/6134961082313785736/IMG_1440.jpeg
https://www.jotform.com/uploads/marinpestcontrol/240032533975151/6134961082313785736/IMG_1433.jpeg</t>
  </si>
  <si>
    <t>2a09:bac3:637e:1250::1d3:2f</t>
  </si>
  <si>
    <t>https://www.jotform.com/inbox/6134961082313785736</t>
  </si>
  <si>
    <t>https://www.jotform.com/edit/6134961082313785736</t>
  </si>
  <si>
    <t>6134961082313785736</t>
  </si>
  <si>
    <t>Sean</t>
  </si>
  <si>
    <t>54 sequia st</t>
  </si>
  <si>
    <t>Fripinal, 1 bag motor.</t>
  </si>
  <si>
    <t>https://www.jotform.com/uploads/marinpestcontrol/240032533975151/6134854037249376274/IMG_2724.jpeg
https://www.jotform.com/uploads/marinpestcontrol/240032533975151/6134854037249376274/IMG_2731.jpeg
https://www.jotform.com/uploads/marinpestcontrol/240032533975151/6134854037249376274/IMG_2732.jpeg
https://www.jotform.com/uploads/marinpestcontrol/240032533975151/6134854037249376274/IMG_2730.jpeg
https://www.jotform.com/uploads/marinpestcontrol/240032533975151/6134854037249376274/IMG_2726.jpeg</t>
  </si>
  <si>
    <t>2607:fb90:9ea5:8436:9085:4308:af4a:df27</t>
  </si>
  <si>
    <t>https://www.jotform.com/inbox/6134854037249376274</t>
  </si>
  <si>
    <t>https://www.jotform.com/edit/6134854037249376274</t>
  </si>
  <si>
    <t>6134854037249376274</t>
  </si>
  <si>
    <t>54 sequoia dr</t>
  </si>
  <si>
    <t>Mortar, fipronil,</t>
  </si>
  <si>
    <t>https://www.jotform.com/uploads/marinpestcontrol/240032533975151/6134849474173600971/IMG_1540.jpeg
https://www.jotform.com/uploads/marinpestcontrol/240032533975151/6134849474173600971/IMG_1539.jpeg</t>
  </si>
  <si>
    <t>72.159.77.14</t>
  </si>
  <si>
    <t>https://www.jotform.com/inbox/6134849474173600971</t>
  </si>
  <si>
    <t>https://www.jotform.com/edit/6134849474173600971</t>
  </si>
  <si>
    <t>6134849474173600971</t>
  </si>
  <si>
    <t>Dianne</t>
  </si>
  <si>
    <t>20 madrona</t>
  </si>
  <si>
    <t>Rebait and reset traps</t>
  </si>
  <si>
    <t>https://www.jotform.com/uploads/marinpestcontrol/240032533975151/6133839631117427567/IMG_1507.jpeg</t>
  </si>
  <si>
    <t>2600:387:f:6111::c</t>
  </si>
  <si>
    <t>https://www.jotform.com/inbox/6133839631117427567</t>
  </si>
  <si>
    <t>https://www.jotform.com/edit/6133839631117427567</t>
  </si>
  <si>
    <t>6133839631117427567</t>
  </si>
  <si>
    <t>Levine</t>
  </si>
  <si>
    <t>57 rose ln</t>
  </si>
  <si>
    <t>https://www.jotform.com/uploads/marinpestcontrol/240032533975151/6133825093032380151/image.jpg</t>
  </si>
  <si>
    <t>Work - Finished
Payment - Already Paid
Payment - Check Taken At Site</t>
  </si>
  <si>
    <t>2607:fb90:9e93:4455:c506:2a6f:cb3:f303</t>
  </si>
  <si>
    <t>https://www.jotform.com/inbox/6133825093032380151</t>
  </si>
  <si>
    <t>https://www.jotform.com/edit/6133825093032380151</t>
  </si>
  <si>
    <t>6133825093032380151</t>
  </si>
  <si>
    <t>Hollinger</t>
  </si>
  <si>
    <t>415 pine st</t>
  </si>
  <si>
    <t>Mpc mix, fripinol</t>
  </si>
  <si>
    <t>https://www.jotform.com/uploads/marinpestcontrol/240032533975151/6133256562122909315/image.jpg</t>
  </si>
  <si>
    <t>This was a respray. It was now communicated that as of today 1/21/25 any resprays will be a charge of 75$</t>
  </si>
  <si>
    <t>2a09:bac3:637c:1246::1d2:12</t>
  </si>
  <si>
    <t>https://www.jotform.com/inbox/6133256562122909315</t>
  </si>
  <si>
    <t>https://www.jotform.com/edit/6133256562122909315</t>
  </si>
  <si>
    <t>6133256562122909315</t>
  </si>
  <si>
    <t>1 gentrol pad, 2 adivon cockroach bate traps, 1 gentrol bottle, cypamethrin, diatomaceous earth, virex, alpine rotation 1</t>
  </si>
  <si>
    <t>https://www.jotform.com/uploads/marinpestcontrol/240032533975151/6133255162123862371/IMG_1400.jpeg
https://www.jotform.com/uploads/marinpestcontrol/240032533975151/6133255162123862371/IMG_1389.jpeg
https://www.jotform.com/uploads/marinpestcontrol/240032533975151/6133255162123862371/IMG_1399.jpeg
https://www.jotform.com/uploads/marinpestcontrol/240032533975151/6133255162123862371/IMG_1401.jpeg
https://www.jotform.com/uploads/marinpestcontrol/240032533975151/6133255162123862371/IMG_1402.jpeg</t>
  </si>
  <si>
    <t>Work - Not Finished
Payment - Venmo Sent</t>
  </si>
  <si>
    <t>650$ sent through Venmo on todays date 1/21/25 and 75$ per follow up to be paid on the day of the follow up</t>
  </si>
  <si>
    <t>https://www.jotform.com/inbox/6133255162123862371</t>
  </si>
  <si>
    <t>https://www.jotform.com/edit/6133255162123862371</t>
  </si>
  <si>
    <t>6133255162123862371</t>
  </si>
  <si>
    <t>Stinson</t>
  </si>
  <si>
    <t>https://www.jotform.com/uploads/marinpestcontrol/240032533975151/6133251883318108803/IMG_1352.jpeg
https://www.jotform.com/uploads/marinpestcontrol/240032533975151/6133251883318108803/IMG_1354.jpeg
https://www.jotform.com/uploads/marinpestcontrol/240032533975151/6133251883318108803/IMG_1355.jpeg
https://www.jotform.com/uploads/marinpestcontrol/240032533975151/6133251883318108803/IMG_1357.jpeg
https://www.jotform.com/uploads/marinpestcontrol/240032533975151/6133251883318108803/IMG_1356.jpeg
https://www.jotform.com/uploads/marinpestcontrol/240032533975151/6133251883318108803/IMG_1358.jpeg
https://www.jotform.com/uploads/marinpestcontrol/240032533975151/6133251883318108803/IMG_1353.jpeg
https://www.jotform.com/uploads/marinpestcontrol/240032533975151/6133251883318108803/IMG_1359.jpeg
https://www.jotform.com/uploads/marinpestcontrol/240032533975151/6133251883318108803/IMG_1362.jpeg
https://www.jotform.com/uploads/marinpestcontrol/240032533975151/6133251883318108803/IMG_1366.jpeg
https://www.jotform.com/uploads/marinpestcontrol/240032533975151/6133251883318108803/IMG_1361.jpeg
https://www.jotform.com/uploads/marinpestcontrol/240032533975151/6133251883318108803/IMG_1367.jpeg
https://www.jotform.com/uploads/marinpestcontrol/240032533975151/6133251883318108803/IMG_1368.jpeg
https://www.jotform.com/uploads/marinpestcontrol/240032533975151/6133251883318108803/IMG_1369.jpeg
https://www.jotform.com/uploads/marinpestcontrol/240032533975151/6133251883318108803/IMG_1360.jpeg</t>
  </si>
  <si>
    <t>2a09:bac3:6379:1250::1d3:3f</t>
  </si>
  <si>
    <t>https://www.jotform.com/inbox/6133251883318108803</t>
  </si>
  <si>
    <t>https://www.jotform.com/edit/6133251883318108803</t>
  </si>
  <si>
    <t>6133251883318108803</t>
  </si>
  <si>
    <t>131 Harvard ln</t>
  </si>
  <si>
    <t>3 bait stations, virex, disinfectant,</t>
  </si>
  <si>
    <t>https://www.jotform.com/uploads/marinpestcontrol/240032533975151/6133135053914927528/IMG_1521.jpeg
https://www.jotform.com/uploads/marinpestcontrol/240032533975151/6133135053914927528/IMG_1520.jpeg
https://www.jotform.com/uploads/marinpestcontrol/240032533975151/6133135053914927528/IMG_1526.jpeg
https://www.jotform.com/uploads/marinpestcontrol/240032533975151/6133135053914927528/IMG_1527.jpeg
https://www.jotform.com/uploads/marinpestcontrol/240032533975151/6133135053914927528/IMG_1530.jpeg
https://www.jotform.com/uploads/marinpestcontrol/240032533975151/6133135053914927528/IMG_1528.jpeg
https://www.jotform.com/uploads/marinpestcontrol/240032533975151/6133135053914927528/IMG_1531.jpeg
https://www.jotform.com/uploads/marinpestcontrol/240032533975151/6133135053914927528/IMG_1532.jpeg</t>
  </si>
  <si>
    <t>Customer - Appears to be happy.</t>
  </si>
  <si>
    <t>2600:387:c:6c19::3</t>
  </si>
  <si>
    <t>https://www.jotform.com/inbox/6133135053914927528</t>
  </si>
  <si>
    <t>https://www.jotform.com/edit/6133135053914927528</t>
  </si>
  <si>
    <t>6133135053914927528</t>
  </si>
  <si>
    <t>Cheryl</t>
  </si>
  <si>
    <t>Loof</t>
  </si>
  <si>
    <t>3109 shelter bay ave</t>
  </si>
  <si>
    <t>1 gallon mpc mix caulking</t>
  </si>
  <si>
    <t>https://www.jotform.com/uploads/marinpestcontrol/240032533975151/6133011086993452644/image.jpg</t>
  </si>
  <si>
    <t>2607:fb90:dd27:8fb2:30e5:6a9d:a70a:996f</t>
  </si>
  <si>
    <t>https://www.jotform.com/inbox/6133011086993452644</t>
  </si>
  <si>
    <t>https://www.jotform.com/edit/6133011086993452644</t>
  </si>
  <si>
    <t>6133011086993452644</t>
  </si>
  <si>
    <t>331 Sausalito Boulevard</t>
  </si>
  <si>
    <t>Flashlight</t>
  </si>
  <si>
    <t>https://www.jotform.com/uploads/marinpestcontrol/240032533975151/6132933578478258617/image.jpg</t>
  </si>
  <si>
    <t>He wants insulation installed. Buy a roll and cut into pieces to fit charge inspection fee</t>
  </si>
  <si>
    <t>2607:fb90:9e94:4744:9c51:4d7:4eef:74c8</t>
  </si>
  <si>
    <t>https://www.jotform.com/inbox/6132933578478258617</t>
  </si>
  <si>
    <t>https://www.jotform.com/edit/6132933578478258617</t>
  </si>
  <si>
    <t>6132933578478258617</t>
  </si>
  <si>
    <t>7 tartan rd</t>
  </si>
  <si>
    <t>Tekko, flea treatment, 4 sticky traps</t>
  </si>
  <si>
    <t>https://www.jotform.com/uploads/marinpestcontrol/240032533975151/6132472930128152835/IMG_1343.jpeg
https://www.jotform.com/uploads/marinpestcontrol/240032533975151/6132472930128152835/IMG_1344.jpeg
https://www.jotform.com/uploads/marinpestcontrol/240032533975151/6132472930128152835/IMG_1342.jpeg
https://www.jotform.com/uploads/marinpestcontrol/240032533975151/6132472930128152835/IMG_1341.jpeg</t>
  </si>
  <si>
    <t>2a09:bac3:6378:1232::1d0:da</t>
  </si>
  <si>
    <t>https://www.jotform.com/inbox/6132472930128152835</t>
  </si>
  <si>
    <t>https://www.jotform.com/edit/6132472930128152835</t>
  </si>
  <si>
    <t>6132472930128152835</t>
  </si>
  <si>
    <t>76 Montford ave</t>
  </si>
  <si>
    <t>4 rat traps, 2 mice traps, 2 gopher traps</t>
  </si>
  <si>
    <t>https://www.jotform.com/uploads/marinpestcontrol/240032533975151/6132472030124396673/IMG_1318.jpeg
https://www.jotform.com/uploads/marinpestcontrol/240032533975151/6132472030124396673/IMG_1316.jpeg
https://www.jotform.com/uploads/marinpestcontrol/240032533975151/6132472030124396673/IMG_1317.jpeg
https://www.jotform.com/uploads/marinpestcontrol/240032533975151/6132472030124396673/IMG_1315.jpeg
https://www.jotform.com/uploads/marinpestcontrol/240032533975151/6132472030124396673/IMG_1314.jpeg
https://www.jotform.com/uploads/marinpestcontrol/240032533975151/6132472030124396673/IMG_1313.jpeg
https://www.jotform.com/uploads/marinpestcontrol/240032533975151/6132472030124396673/IMG_1312.jpeg
https://www.jotform.com/uploads/marinpestcontrol/240032533975151/6132472030124396673/IMG_1309.jpeg
https://www.jotform.com/uploads/marinpestcontrol/240032533975151/6132472030124396673/IMG_1310.jpeg
https://www.jotform.com/uploads/marinpestcontrol/240032533975151/6132472030124396673/IMG_1311.jpeg
https://www.jotform.com/uploads/marinpestcontrol/240032533975151/6132472030124396673/IMG_1306.jpeg
https://www.jotform.com/uploads/marinpestcontrol/240032533975151/6132472030124396673/IMG_1307.jpeg</t>
  </si>
  <si>
    <t>https://www.jotform.com/inbox/6132472030124396673</t>
  </si>
  <si>
    <t>https://www.jotform.com/edit/6132472030124396673</t>
  </si>
  <si>
    <t>6132472030124396673</t>
  </si>
  <si>
    <t>155 tomales st</t>
  </si>
  <si>
    <t>https://www.jotform.com/uploads/marinpestcontrol/240032533975151/6132470130129290749/image.jpg</t>
  </si>
  <si>
    <t>https://www.jotform.com/inbox/6132470130129290749</t>
  </si>
  <si>
    <t>https://www.jotform.com/edit/6132470130129290749</t>
  </si>
  <si>
    <t>6132470130129290749</t>
  </si>
  <si>
    <t>605 spring st</t>
  </si>
  <si>
    <t>2 cans of bondo, 1 can of wood hardener, contractor garbage bags, 4 sanding pads, 1 sanding belt</t>
  </si>
  <si>
    <t>https://www.jotform.com/uploads/marinpestcontrol/240032533975151/6132296129193913475/IMG_1515.jpeg
https://www.jotform.com/uploads/marinpestcontrol/240032533975151/6132296129193913475/IMG_1517.jpeg
https://www.jotform.com/uploads/marinpestcontrol/240032533975151/6132296129193913475/IMG_1516.jpeg
https://www.jotform.com/uploads/marinpestcontrol/240032533975151/6132296129193913475/IMG_1506.jpeg
https://www.jotform.com/uploads/marinpestcontrol/240032533975151/6132296129193913475/IMG_1505.jpeg
https://www.jotform.com/uploads/marinpestcontrol/240032533975151/6132296129193913475/IMG_1504.jpeg
https://www.jotform.com/uploads/marinpestcontrol/240032533975151/6132296129193913475/IMG_1503.jpeg
https://www.jotform.com/uploads/marinpestcontrol/240032533975151/6132296129193913475/IMG_1502.jpeg
https://www.jotform.com/uploads/marinpestcontrol/240032533975151/6132296129193913475/IMG_1501.jpeg
https://www.jotform.com/uploads/marinpestcontrol/240032533975151/6132296129193913475/IMG_1500.jpeg
https://www.jotform.com/uploads/marinpestcontrol/240032533975151/6132296129193913475/IMG_1497.jpeg
https://www.jotform.com/uploads/marinpestcontrol/240032533975151/6132296129193913475/IMG_1498.jpeg
https://www.jotform.com/uploads/marinpestcontrol/240032533975151/6132296129193913475/IMG_1499.jpeg</t>
  </si>
  <si>
    <t>2600:387:15:491b::9</t>
  </si>
  <si>
    <t>https://www.jotform.com/inbox/6132296129193913475</t>
  </si>
  <si>
    <t>https://www.jotform.com/edit/6132296129193913475</t>
  </si>
  <si>
    <t>6132296129193913475</t>
  </si>
  <si>
    <t>Mc shane</t>
  </si>
  <si>
    <t>3 cans of wood bondo, 1 can of wood hardener,1 can kill 3 primer. 1 paintbrush, 1 Paint roller. 1 Dump run garbage bags</t>
  </si>
  <si>
    <t>https://www.jotform.com/uploads/marinpestcontrol/240032533975151/6132287614439649126/IMG_2709.jpeg
https://www.jotform.com/uploads/marinpestcontrol/240032533975151/6132287614439649126/IMG_2708.jpeg
https://www.jotform.com/uploads/marinpestcontrol/240032533975151/6132287614439649126/IMG_2707.jpeg
https://www.jotform.com/uploads/marinpestcontrol/240032533975151/6132287614439649126/IMG_2710.jpeg
https://www.jotform.com/uploads/marinpestcontrol/240032533975151/6132287614439649126/IMG_2711.jpeg
https://www.jotform.com/uploads/marinpestcontrol/240032533975151/6132287614439649126/IMG_2712.jpeg
https://www.jotform.com/uploads/marinpestcontrol/240032533975151/6132287614439649126/IMG_2713.jpeg
https://www.jotform.com/uploads/marinpestcontrol/240032533975151/6132287614439649126/IMG_2714.jpeg
https://www.jotform.com/uploads/marinpestcontrol/240032533975151/6132287614439649126/IMG_2715.jpeg
https://www.jotform.com/uploads/marinpestcontrol/240032533975151/6132287614439649126/IMG_2716.jpeg
https://www.jotform.com/uploads/marinpestcontrol/240032533975151/6132287614439649126/IMG_2717.jpeg
https://www.jotform.com/uploads/marinpestcontrol/240032533975151/6132287614439649126/IMG_2718.jpeg</t>
  </si>
  <si>
    <t>2607:fb90:9e07:d315:1596:839c:3a3:bb44</t>
  </si>
  <si>
    <t>https://www.jotform.com/inbox/6132287614439649126</t>
  </si>
  <si>
    <t>https://www.jotform.com/edit/6132287614439649126</t>
  </si>
  <si>
    <t>6132287614439649126</t>
  </si>
  <si>
    <t>https://www.jotform.com/uploads/marinpestcontrol/240032533975151/6127978488962452029/image.jpg</t>
  </si>
  <si>
    <t>2a09:bac2:a3b9:183c::26a:98</t>
  </si>
  <si>
    <t>https://www.jotform.com/inbox/6127978488962452029</t>
  </si>
  <si>
    <t>https://www.jotform.com/edit/6127978488962452029</t>
  </si>
  <si>
    <t>6127978488962452029</t>
  </si>
  <si>
    <t>2 cans of wood filler bondo, 2 bottles of wood restorer/hardener, 4 sanding pads, timbor,</t>
  </si>
  <si>
    <t>https://www.jotform.com/uploads/marinpestcontrol/240032533975151/6127977846216205796/IMG_1475.jpeg
https://www.jotform.com/uploads/marinpestcontrol/240032533975151/6127977846216205796/IMG_1474.jpeg
https://www.jotform.com/uploads/marinpestcontrol/240032533975151/6127977846216205796/IMG_1476.jpeg
https://www.jotform.com/uploads/marinpestcontrol/240032533975151/6127977846216205796/IMG_1471.jpeg
https://www.jotform.com/uploads/marinpestcontrol/240032533975151/6127977846216205796/IMG_1469.jpeg
https://www.jotform.com/uploads/marinpestcontrol/240032533975151/6127977846216205796/IMG_1467.jpeg
https://www.jotform.com/uploads/marinpestcontrol/240032533975151/6127977846216205796/IMG_1456.jpeg
https://www.jotform.com/uploads/marinpestcontrol/240032533975151/6127977846216205796/IMG_1463.jpeg
https://www.jotform.com/uploads/marinpestcontrol/240032533975151/6127977846216205796/IMG_1477.jpeg</t>
  </si>
  <si>
    <t>2600:387:f:4b12::6</t>
  </si>
  <si>
    <t>https://www.jotform.com/inbox/6127977846216205796</t>
  </si>
  <si>
    <t>https://www.jotform.com/edit/6127977846216205796</t>
  </si>
  <si>
    <t>6127977846216205796</t>
  </si>
  <si>
    <t>2 cans of bondo, 4 sanding pads, timbor, and 2 bottles of wood restorer.</t>
  </si>
  <si>
    <t>https://www.jotform.com/uploads/marinpestcontrol/240032533975151/6127977608961932664/IMG_1239.jpeg
https://www.jotform.com/uploads/marinpestcontrol/240032533975151/6127977608961932664/IMG_1238.jpeg
https://www.jotform.com/uploads/marinpestcontrol/240032533975151/6127977608961932664/IMG_1237.jpeg
https://www.jotform.com/uploads/marinpestcontrol/240032533975151/6127977608961932664/IMG_1243.jpeg
https://www.jotform.com/uploads/marinpestcontrol/240032533975151/6127977608961932664/IMG_1240.jpeg
https://www.jotform.com/uploads/marinpestcontrol/240032533975151/6127977608961932664/IMG_1236.jpeg
https://www.jotform.com/uploads/marinpestcontrol/240032533975151/6127977608961932664/IMG_1242.jpeg
https://www.jotform.com/uploads/marinpestcontrol/240032533975151/6127977608961932664/IMG_1235.jpeg
https://www.jotform.com/uploads/marinpestcontrol/240032533975151/6127977608961932664/IMG_1234.jpeg
https://www.jotform.com/uploads/marinpestcontrol/240032533975151/6127977608961932664/IMG_1233.jpeg
https://www.jotform.com/uploads/marinpestcontrol/240032533975151/6127977608961932664/IMG_1231.jpeg
https://www.jotform.com/uploads/marinpestcontrol/240032533975151/6127977608961932664/IMG_1230.jpeg
https://www.jotform.com/uploads/marinpestcontrol/240032533975151/6127977608961932664/IMG_1229.jpeg
https://www.jotform.com/uploads/marinpestcontrol/240032533975151/6127977608961932664/IMG_1232.jpeg
https://www.jotform.com/uploads/marinpestcontrol/240032533975151/6127977608961932664/IMG_1241.jpeg</t>
  </si>
  <si>
    <t>I love you and I’ll miss you</t>
  </si>
  <si>
    <t>https://www.jotform.com/inbox/6127977608961932664</t>
  </si>
  <si>
    <t>https://www.jotform.com/edit/6127977608961932664</t>
  </si>
  <si>
    <t>6127977608961932664</t>
  </si>
  <si>
    <t>Mpc mix, ant bait</t>
  </si>
  <si>
    <t>https://www.jotform.com/uploads/marinpestcontrol/240032533975151/6127058994624142811/image.jpg
https://www.jotform.com/uploads/marinpestcontrol/240032533975151/6127058994624142811/IMG_1220.jpeg
https://www.jotform.com/uploads/marinpestcontrol/240032533975151/6127058994624142811/IMG_1217.jpeg
https://www.jotform.com/uploads/marinpestcontrol/240032533975151/6127058994624142811/IMG_1219.jpeg
https://www.jotform.com/uploads/marinpestcontrol/240032533975151/6127058994624142811/IMG_1218.jpeg
https://www.jotform.com/uploads/marinpestcontrol/240032533975151/6127058994624142811/IMG_1216.jpeg</t>
  </si>
  <si>
    <t>2a09:bac3:a3bc:1846::26b:4d</t>
  </si>
  <si>
    <t>https://www.jotform.com/inbox/6127058994624142811</t>
  </si>
  <si>
    <t>https://www.jotform.com/edit/6127058994624142811</t>
  </si>
  <si>
    <t>6127058994624142811</t>
  </si>
  <si>
    <t>75 Madrona ave</t>
  </si>
  <si>
    <t>https://www.jotform.com/uploads/marinpestcontrol/240032533975151/6126932366937617221/image.jpg</t>
  </si>
  <si>
    <t>Customer wants bait stations to be installed.</t>
  </si>
  <si>
    <t>2a09:bac3:a3b8:78::c:396</t>
  </si>
  <si>
    <t>https://www.jotform.com/inbox/6126932366937617221</t>
  </si>
  <si>
    <t>https://www.jotform.com/edit/6126932366937617221</t>
  </si>
  <si>
    <t>6126932366937617221</t>
  </si>
  <si>
    <t>614 locust st</t>
  </si>
  <si>
    <t>Suasalito</t>
  </si>
  <si>
    <t>https://www.jotform.com/uploads/marinpestcontrol/240032533975151/6123693983825990671/image.jpg</t>
  </si>
  <si>
    <t>2a09:bac2:63fc:1246::1d2:83</t>
  </si>
  <si>
    <t>https://www.jotform.com/inbox/6123693983825990671</t>
  </si>
  <si>
    <t>https://www.jotform.com/edit/6123693983825990671</t>
  </si>
  <si>
    <t>6123693983825990671</t>
  </si>
  <si>
    <t>Tekko, mpc mix</t>
  </si>
  <si>
    <t>https://www.jotform.com/uploads/marinpestcontrol/240032533975151/6123693143821234631/image.jpg</t>
  </si>
  <si>
    <t>https://www.jotform.com/inbox/6123693143821234631</t>
  </si>
  <si>
    <t>https://www.jotform.com/edit/6123693143821234631</t>
  </si>
  <si>
    <t>6123693143821234631</t>
  </si>
  <si>
    <t>https://www.jotform.com/uploads/marinpestcontrol/240032533975151/6123691402142543463/image.jpg</t>
  </si>
  <si>
    <t>2600:387:f:4b1a::2</t>
  </si>
  <si>
    <t>https://www.jotform.com/inbox/6123691402142543463</t>
  </si>
  <si>
    <t>https://www.jotform.com/edit/6123691402142543463</t>
  </si>
  <si>
    <t>6123691402142543463</t>
  </si>
  <si>
    <t>Levington</t>
  </si>
  <si>
    <t>Flea treatment</t>
  </si>
  <si>
    <t>https://www.jotform.com/uploads/marinpestcontrol/240032533975151/6123689822149616309/image.jpg</t>
  </si>
  <si>
    <t>https://www.jotform.com/inbox/6123689822149616309</t>
  </si>
  <si>
    <t>https://www.jotform.com/edit/6123689822149616309</t>
  </si>
  <si>
    <t>6123689822149616309</t>
  </si>
  <si>
    <t>78 el Camino dr</t>
  </si>
  <si>
    <t>Virex, 3 traps, caulking, and hardware cloth</t>
  </si>
  <si>
    <t>https://www.jotform.com/uploads/marinpestcontrol/240032533975151/6123005923534935410/IMG_1164.jpeg
https://www.jotform.com/uploads/marinpestcontrol/240032533975151/6123005923534935410/IMG_1167.jpeg</t>
  </si>
  <si>
    <t>Work - Finished
Traps - Installed</t>
  </si>
  <si>
    <t>Tristan 1.5hrs
Spencer 2hrs</t>
  </si>
  <si>
    <t>2a09:bac3:637c:1250::1d3:53</t>
  </si>
  <si>
    <t>https://www.jotform.com/inbox/6123005923534935410</t>
  </si>
  <si>
    <t>https://www.jotform.com/edit/6123005923534935410</t>
  </si>
  <si>
    <t>6123005923534935410</t>
  </si>
  <si>
    <t>teitelmelissa@gmail.com</t>
  </si>
  <si>
    <t>Mpc mix, tekko, 7 foggers</t>
  </si>
  <si>
    <t>https://www.jotform.com/uploads/marinpestcontrol/240032533975151/6122704886243460082/IMG_1111.png</t>
  </si>
  <si>
    <t>2a09:bac2:63fc:28::4:26d</t>
  </si>
  <si>
    <t>https://www.jotform.com/inbox/6122704886243460082</t>
  </si>
  <si>
    <t>https://www.jotform.com/edit/6122704886243460082</t>
  </si>
  <si>
    <t>6122704886243460082</t>
  </si>
  <si>
    <t>Sara</t>
  </si>
  <si>
    <t>441 Tamalpias avenue</t>
  </si>
  <si>
    <t>MPC MIX</t>
  </si>
  <si>
    <t>https://www.jotform.com/uploads/marinpestcontrol/240032533975151/6121838083145431095/IMG_1413.jpeg
https://www.jotform.com/uploads/marinpestcontrol/240032533975151/6121838083145431095/IMG_1412.jpeg
https://www.jotform.com/uploads/marinpestcontrol/240032533975151/6121838083145431095/IMG_1416.jpeg
https://www.jotform.com/uploads/marinpestcontrol/240032533975151/6121838083145431095/IMG_1411.jpeg
https://www.jotform.com/uploads/marinpestcontrol/240032533975151/6121838083145431095/IMG_1410.jpeg
https://www.jotform.com/uploads/marinpestcontrol/240032533975151/6121838083145431095/IMG_1409.jpeg
https://www.jotform.com/uploads/marinpestcontrol/240032533975151/6121838083145431095/IMG_1408.jpeg</t>
  </si>
  <si>
    <t>https://www.jotform.com/inbox/6121838083145431095</t>
  </si>
  <si>
    <t>https://www.jotform.com/edit/6121838083145431095</t>
  </si>
  <si>
    <t>6121838083145431095</t>
  </si>
  <si>
    <t>Line</t>
  </si>
  <si>
    <t>270 beach rd</t>
  </si>
  <si>
    <t>Mpc mix sprayed</t>
  </si>
  <si>
    <t>https://www.jotform.com/uploads/marinpestcontrol/240032533975151/6121815511623723513/image.jpg</t>
  </si>
  <si>
    <t>2a09:bac2:a3bb:1846::26b:1d</t>
  </si>
  <si>
    <t>https://www.jotform.com/inbox/6121815511623723513</t>
  </si>
  <si>
    <t>https://www.jotform.com/edit/6121815511623723513</t>
  </si>
  <si>
    <t>6121815511623723513</t>
  </si>
  <si>
    <t>Boden</t>
  </si>
  <si>
    <t>Haines</t>
  </si>
  <si>
    <t>127 N San Pedro</t>
  </si>
  <si>
    <t>Foggers x4, plastic sheeting</t>
  </si>
  <si>
    <t>https://www.jotform.com/uploads/marinpestcontrol/240032533975151/6121768843143926506/IMG_1407.jpeg</t>
  </si>
  <si>
    <t>https://www.jotform.com/inbox/6121768843143926506</t>
  </si>
  <si>
    <t>https://www.jotform.com/edit/6121768843143926506</t>
  </si>
  <si>
    <t>6121768843143926506</t>
  </si>
  <si>
    <t>Charley</t>
  </si>
  <si>
    <t>Herrington</t>
  </si>
  <si>
    <t>Belvedere tiburon</t>
  </si>
  <si>
    <t>Hardware cloth, tube of caulking, tube of liquid nails, one can of spray foam</t>
  </si>
  <si>
    <t>https://www.jotform.com/uploads/marinpestcontrol/240032533975151/6121055183146597726/IMG_1391.jpeg</t>
  </si>
  <si>
    <t>https://www.jotform.com/inbox/6121055183146597726</t>
  </si>
  <si>
    <t>https://www.jotform.com/edit/6121055183146597726</t>
  </si>
  <si>
    <t>6121055183146597726</t>
  </si>
  <si>
    <t>15 Heuster Lane</t>
  </si>
  <si>
    <t>Mill Vallet</t>
  </si>
  <si>
    <t>Spray service x2 $450</t>
  </si>
  <si>
    <t>https://www.jotform.com/uploads/marinpestcontrol/240032533975151/6120974744382358184/image.jpg</t>
  </si>
  <si>
    <t>Bill for $450 and send safety info</t>
  </si>
  <si>
    <t>2600:1010:b006:1c4e:9558:13a4:9bd8:e34b</t>
  </si>
  <si>
    <t>https://www.jotform.com/inbox/6120974744382358184</t>
  </si>
  <si>
    <t>https://www.jotform.com/edit/6120974744382358184</t>
  </si>
  <si>
    <t>6120974744382358184</t>
  </si>
  <si>
    <t>Galbretch</t>
  </si>
  <si>
    <t>560 presidio Ave</t>
  </si>
  <si>
    <t>Caulking, peanut butter(bait), mouse traps</t>
  </si>
  <si>
    <t>https://www.jotform.com/uploads/marinpestcontrol/240032533975151/6120192851212286379/IMG_1310.jpeg
https://www.jotform.com/uploads/marinpestcontrol/240032533975151/6120192851212286379/IMG_1315.jpeg</t>
  </si>
  <si>
    <t>Traps - Add an extra trap check for this customer
Customer - Appears to be happy.</t>
  </si>
  <si>
    <t>2600:387:f:4b12::1</t>
  </si>
  <si>
    <t>https://www.jotform.com/inbox/6120192851212286379</t>
  </si>
  <si>
    <t>https://www.jotform.com/edit/6120192851212286379</t>
  </si>
  <si>
    <t>6120192851212286379</t>
  </si>
  <si>
    <t>Lisette</t>
  </si>
  <si>
    <t>Bahamodes</t>
  </si>
  <si>
    <t>Timbor treatment, caulking, painters touch,</t>
  </si>
  <si>
    <t>https://www.jotform.com/uploads/marinpestcontrol/240032533975151/6120076661216800713/IMG_1377.jpeg
https://www.jotform.com/uploads/marinpestcontrol/240032533975151/6120076661216800713/IMG_1378.jpeg
https://www.jotform.com/uploads/marinpestcontrol/240032533975151/6120076661216800713/IMG_1379.jpeg
https://www.jotform.com/uploads/marinpestcontrol/240032533975151/6120076661216800713/IMG_1376.jpeg</t>
  </si>
  <si>
    <t>https://www.jotform.com/inbox/6120076661216800713</t>
  </si>
  <si>
    <t>https://www.jotform.com/edit/6120076661216800713</t>
  </si>
  <si>
    <t>6120076661216800713</t>
  </si>
  <si>
    <t>Avishai</t>
  </si>
  <si>
    <t>Taashur</t>
  </si>
  <si>
    <t>349 loring ave</t>
  </si>
  <si>
    <t>6 traps, 1 poison station, moth balls</t>
  </si>
  <si>
    <t>https://www.jotform.com/uploads/marinpestcontrol/240032533975151/6117574001511521908/image.jpg</t>
  </si>
  <si>
    <t>Customer payed through quick books payable link</t>
  </si>
  <si>
    <t>2607:fb91:1dce:64a6:bcf2:ce81:5cc1:bfbc</t>
  </si>
  <si>
    <t>https://www.jotform.com/inbox/6117574001511521908</t>
  </si>
  <si>
    <t>https://www.jotform.com/edit/6117574001511521908</t>
  </si>
  <si>
    <t>6117574001511521908</t>
  </si>
  <si>
    <t>2 cans of spray foam 8 ft of hardware cloth, virex disinfectant, 2 tubes of caulking, flashing, 6 traps</t>
  </si>
  <si>
    <t>https://www.jotform.com/uploads/marinpestcontrol/240032533975151/6117472209917181528/IMG_1121.jpeg
https://www.jotform.com/uploads/marinpestcontrol/240032533975151/6117472209917181528/IMG_1120.jpeg
https://www.jotform.com/uploads/marinpestcontrol/240032533975151/6117472209917181528/IMG_1122.jpeg
https://www.jotform.com/uploads/marinpestcontrol/240032533975151/6117472209917181528/IMG_1114.jpeg
https://www.jotform.com/uploads/marinpestcontrol/240032533975151/6117472209917181528/IMG_1119.jpeg
https://www.jotform.com/uploads/marinpestcontrol/240032533975151/6117472209917181528/IMG_1113.jpeg
https://www.jotform.com/uploads/marinpestcontrol/240032533975151/6117472209917181528/IMG_1103.jpeg
https://www.jotform.com/uploads/marinpestcontrol/240032533975151/6117472209917181528/IMG_1105.jpeg
https://www.jotform.com/uploads/marinpestcontrol/240032533975151/6117472209917181528/IMG_1104.jpeg</t>
  </si>
  <si>
    <t>2607:fb91:1dec:2d2:440f:30f1:2e4e:19d9</t>
  </si>
  <si>
    <t>https://www.jotform.com/inbox/6117472209917181528</t>
  </si>
  <si>
    <t>https://www.jotform.com/edit/6117472209917181528</t>
  </si>
  <si>
    <t>6117472209917181528</t>
  </si>
  <si>
    <t>Spencer Reiser
Tristan Ford</t>
  </si>
  <si>
    <t>Hardware cloth, spray foam, DAP caulk, 6 rat traps, pea nut butter( bait), feramone bait, Zep disinfectant spray, fasteners,</t>
  </si>
  <si>
    <t>https://www.jotform.com/uploads/marinpestcontrol/240032533975151/6117472127176925535/IMG_1364.jpeg
https://www.jotform.com/uploads/marinpestcontrol/240032533975151/6117472127176925535/IMG_1365.jpeg
https://www.jotform.com/uploads/marinpestcontrol/240032533975151/6117472127176925535/IMG_1363.jpeg
https://www.jotform.com/uploads/marinpestcontrol/240032533975151/6117472127176925535/IMG_1361.jpeg
https://www.jotform.com/uploads/marinpestcontrol/240032533975151/6117472127176925535/IMG_1360.jpeg
https://www.jotform.com/uploads/marinpestcontrol/240032533975151/6117472127176925535/IMG_1362.jpeg
https://www.jotform.com/uploads/marinpestcontrol/240032533975151/6117472127176925535/IMG_1358.jpeg
https://www.jotform.com/uploads/marinpestcontrol/240032533975151/6117472127176925535/IMG_1357.jpeg
https://www.jotform.com/uploads/marinpestcontrol/240032533975151/6117472127176925535/IMG_1356.jpeg
https://www.jotform.com/uploads/marinpestcontrol/240032533975151/6117472127176925535/IMG_1355.jpeg
https://www.jotform.com/uploads/marinpestcontrol/240032533975151/6117472127176925535/IMG_1354.jpeg</t>
  </si>
  <si>
    <t>Traps - Installed
Traps - Add Customer to Trapping List
Customer - Appears to be happy.</t>
  </si>
  <si>
    <t>2600:387:f:5717::b</t>
  </si>
  <si>
    <t>https://www.jotform.com/inbox/6117472127176925535</t>
  </si>
  <si>
    <t>https://www.jotform.com/edit/6117472127176925535</t>
  </si>
  <si>
    <t>6117472127176925535</t>
  </si>
  <si>
    <t>289 via lerida</t>
  </si>
  <si>
    <t>10 volcan vents, 2 dap caulkings, screws</t>
  </si>
  <si>
    <t>https://www.jotform.com/uploads/marinpestcontrol/240032533975151/6116832596325308228/IMG_1098.jpeg
https://www.jotform.com/uploads/marinpestcontrol/240032533975151/6116832596325308228/IMG_1100.jpeg
https://www.jotform.com/uploads/marinpestcontrol/240032533975151/6116832596325308228/IMG_1099.jpeg
https://www.jotform.com/uploads/marinpestcontrol/240032533975151/6116832596325308228/IMG_1097.jpeg
https://www.jotform.com/uploads/marinpestcontrol/240032533975151/6116832596325308228/IMG_1095.jpeg
https://www.jotform.com/uploads/marinpestcontrol/240032533975151/6116832596325308228/IMG_1096.jpeg
https://www.jotform.com/uploads/marinpestcontrol/240032533975151/6116832596325308228/IMG_1093.jpeg
https://www.jotform.com/uploads/marinpestcontrol/240032533975151/6116832596325308228/IMG_1092.jpeg
https://www.jotform.com/uploads/marinpestcontrol/240032533975151/6116832596325308228/IMG_1094.jpeg
https://www.jotform.com/uploads/marinpestcontrol/240032533975151/6116832596325308228/IMG_1091.jpeg
https://www.jotform.com/uploads/marinpestcontrol/240032533975151/6116832596325308228/IMG_1090.jpeg</t>
  </si>
  <si>
    <t>Waiting on payment from customer</t>
  </si>
  <si>
    <t>2600:1700:f1c0:8a60:587a:3283:e132:c36c</t>
  </si>
  <si>
    <t>https://www.jotform.com/inbox/6116832596325308228</t>
  </si>
  <si>
    <t>https://www.jotform.com/edit/6116832596325308228</t>
  </si>
  <si>
    <t>6116832596325308228</t>
  </si>
  <si>
    <t>18 Haywood terrace</t>
  </si>
  <si>
    <t>https://www.jotform.com/uploads/marinpestcontrol/240032533975151/6116713215825180199/image.jpg</t>
  </si>
  <si>
    <t>2607:fb90:9e36:ced5:39de:3926:44b2:85eb</t>
  </si>
  <si>
    <t>https://www.jotform.com/inbox/6116713215825180199</t>
  </si>
  <si>
    <t>https://www.jotform.com/edit/6116713215825180199</t>
  </si>
  <si>
    <t>6116713215825180199</t>
  </si>
  <si>
    <t>10 Vulcan vents, 4 tubes of dap sealant , screws</t>
  </si>
  <si>
    <t>https://www.jotform.com/uploads/marinpestcontrol/240032533975151/6116677875824085565/IMG_2651.jpeg
https://www.jotform.com/uploads/marinpestcontrol/240032533975151/6116677875824085565/IMG_2650.jpeg
https://www.jotform.com/uploads/marinpestcontrol/240032533975151/6116677875824085565/IMG_2649.jpeg
https://www.jotform.com/uploads/marinpestcontrol/240032533975151/6116677875824085565/IMG_2652.jpeg
https://www.jotform.com/uploads/marinpestcontrol/240032533975151/6116677875824085565/IMG_2653.jpeg
https://www.jotform.com/uploads/marinpestcontrol/240032533975151/6116677875824085565/IMG_2656.jpeg
https://www.jotform.com/uploads/marinpestcontrol/240032533975151/6116677875824085565/IMG_2655.jpeg</t>
  </si>
  <si>
    <t>https://www.jotform.com/inbox/6116677875824085565</t>
  </si>
  <si>
    <t>https://www.jotform.com/edit/6116677875824085565</t>
  </si>
  <si>
    <t>6116677875824085565</t>
  </si>
  <si>
    <t>Two tubes of contractor sealant, four traps, zap, virex</t>
  </si>
  <si>
    <t>https://www.jotform.com/uploads/marinpestcontrol/240032533975151/6115762706258403962/image.jpg</t>
  </si>
  <si>
    <t>Unable to complete job due to vent discrepancy homeowner is going to decide exactly which fit he wants to use. We will be back tomorrow to finish the job when we get confirmation from homeowner on what to purchase for event.</t>
  </si>
  <si>
    <t>2607:fb90:9e17:4a78:943:8f65:a6ae:5c26</t>
  </si>
  <si>
    <t>https://www.jotform.com/inbox/6115762706258403962</t>
  </si>
  <si>
    <t>https://www.jotform.com/edit/6115762706258403962</t>
  </si>
  <si>
    <t>6115762706258403962</t>
  </si>
  <si>
    <t>1.5 gallons of mpc mix</t>
  </si>
  <si>
    <t>https://www.jotform.com/uploads/marinpestcontrol/240032533975151/6113905912939953604/image.jpg</t>
  </si>
  <si>
    <t>2607:fb90:9e0e:83b5:781d:c013:e9ad:dbf2</t>
  </si>
  <si>
    <t>https://www.jotform.com/inbox/6113905912939953604</t>
  </si>
  <si>
    <t>https://www.jotform.com/edit/6113905912939953604</t>
  </si>
  <si>
    <t>6113905912939953604</t>
  </si>
  <si>
    <t>Jolson</t>
  </si>
  <si>
    <t>1054 bel Marin keys blvd</t>
  </si>
  <si>
    <t>6 foggers, IGR, tyvek suit</t>
  </si>
  <si>
    <t>https://www.jotform.com/uploads/marinpestcontrol/240032533975151/6111700644664240094/image_1773.jpg</t>
  </si>
  <si>
    <t>2600:1700:f1c0:8a60:45ad:5700:666e:6da4</t>
  </si>
  <si>
    <t>https://www.jotform.com/inbox/6111700644664240094</t>
  </si>
  <si>
    <t>https://www.jotform.com/edit/6111700644664240094</t>
  </si>
  <si>
    <t>6111700644664240094</t>
  </si>
  <si>
    <t>Mpc mix, lamba, 8 foggers</t>
  </si>
  <si>
    <t>https://www.jotform.com/uploads/marinpestcontrol/240032533975151/6111699464669222300/IMG_1009.jpeg
https://www.jotform.com/uploads/marinpestcontrol/240032533975151/6111699464669222300/IMG_1011.jpeg
https://www.jotform.com/uploads/marinpestcontrol/240032533975151/6111699464669222300/IMG_1008.jpeg
https://www.jotform.com/uploads/marinpestcontrol/240032533975151/6111699464669222300/IMG_1006.jpeg
https://www.jotform.com/uploads/marinpestcontrol/240032533975151/6111699464669222300/IMG_1016.jpeg
https://www.jotform.com/uploads/marinpestcontrol/240032533975151/6111699464669222300/IMG_1005.jpeg
https://www.jotform.com/uploads/marinpestcontrol/240032533975151/6111699464669222300/IMG_1003.jpeg</t>
  </si>
  <si>
    <t>https://www.jotform.com/inbox/6111699464669222300</t>
  </si>
  <si>
    <t>https://www.jotform.com/edit/6111699464669222300</t>
  </si>
  <si>
    <t>6111699464669222300</t>
  </si>
  <si>
    <t>560 persidio avenue</t>
  </si>
  <si>
    <t>Hardware cloth 6ft , 2 tubes of DAP sealant, 1 can of spray foam 13 traps, 1 jar of peanut butter, fasteners</t>
  </si>
  <si>
    <t>https://www.jotform.com/uploads/marinpestcontrol/240032533975151/6111513298312601651/IMG_1310.jpeg
https://www.jotform.com/uploads/marinpestcontrol/240032533975151/6111513298312601651/IMG_1304.jpeg
https://www.jotform.com/uploads/marinpestcontrol/240032533975151/6111513298312601651/IMG_1308.jpeg
https://www.jotform.com/uploads/marinpestcontrol/240032533975151/6111513298312601651/IMG_1314.jpeg
https://www.jotform.com/uploads/marinpestcontrol/240032533975151/6111513298312601651/IMG_1315.jpeg
https://www.jotform.com/uploads/marinpestcontrol/240032533975151/6111513298312601651/IMG_1302.jpeg
https://www.jotform.com/uploads/marinpestcontrol/240032533975151/6111513298312601651/IMG_1306.jpeg
https://www.jotform.com/uploads/marinpestcontrol/240032533975151/6111513298312601651/IMG_1298.jpeg
https://www.jotform.com/uploads/marinpestcontrol/240032533975151/6111513298312601651/IMG_1293.jpeg
https://www.jotform.com/uploads/marinpestcontrol/240032533975151/6111513298312601651/IMG_1294.jpeg
https://www.jotform.com/uploads/marinpestcontrol/240032533975151/6111513298312601651/IMG_1290.jpeg</t>
  </si>
  <si>
    <t>Work - Not Finished
Traps - Installed
Traps - Add Customer to Trapping List
Customer - Appears to be happy.</t>
  </si>
  <si>
    <t>2600:387:f:4b13::8</t>
  </si>
  <si>
    <t>https://www.jotform.com/inbox/6111513298312601651</t>
  </si>
  <si>
    <t>https://www.jotform.com/edit/6111513298312601651</t>
  </si>
  <si>
    <t>6111513298312601651</t>
  </si>
  <si>
    <t>560 presidio ave</t>
  </si>
  <si>
    <t>6 feetHardware cloth, Fasteners, one can of spray foam, two tubes, dap sealant, 13 traps. One can of peanut butter</t>
  </si>
  <si>
    <t>https://www.jotform.com/uploads/marinpestcontrol/240032533975151/6111511416811483052/IMG_2619.jpeg
https://www.jotform.com/uploads/marinpestcontrol/240032533975151/6111511416811483052/IMG_2620.jpeg
https://www.jotform.com/uploads/marinpestcontrol/240032533975151/6111511416811483052/IMG_2621.jpeg
https://www.jotform.com/uploads/marinpestcontrol/240032533975151/6111511416811483052/IMG_2616.jpeg
https://www.jotform.com/uploads/marinpestcontrol/240032533975151/6111511416811483052/IMG_2617.jpeg
https://www.jotform.com/uploads/marinpestcontrol/240032533975151/6111511416811483052/IMG_2618.jpeg
https://www.jotform.com/uploads/marinpestcontrol/240032533975151/6111511416811483052/IMG_2615.jpeg
https://www.jotform.com/uploads/marinpestcontrol/240032533975151/6111511416811483052/IMG_2614.jpeg
https://www.jotform.com/uploads/marinpestcontrol/240032533975151/6111511416811483052/IMG_2613.jpeg
https://www.jotform.com/uploads/marinpestcontrol/240032533975151/6111511416811483052/IMG_2610.jpeg
https://www.jotform.com/uploads/marinpestcontrol/240032533975151/6111511416811483052/IMG_2611.jpeg
https://www.jotform.com/uploads/marinpestcontrol/240032533975151/6111511416811483052/IMG_2612.jpeg
https://www.jotform.com/uploads/marinpestcontrol/240032533975151/6111511416811483052/IMG_2607.jpeg
https://www.jotform.com/uploads/marinpestcontrol/240032533975151/6111511416811483052/IMG_2608.jpeg
https://www.jotform.com/uploads/marinpestcontrol/240032533975151/6111511416811483052/IMG_2604.jpeg</t>
  </si>
  <si>
    <t>Garage door needs mat under far left and the car needs to be moved in order to adjust the garage door in center of left side garages</t>
  </si>
  <si>
    <t>2607:fb90:dd2b:c0d5:fdbe:e122:1a8c:a6a</t>
  </si>
  <si>
    <t>https://www.jotform.com/inbox/6111511416811483052</t>
  </si>
  <si>
    <t>https://www.jotform.com/edit/6111511416811483052</t>
  </si>
  <si>
    <t>6111511416811483052</t>
  </si>
  <si>
    <t>Cidel</t>
  </si>
  <si>
    <t>Brad nails, kil 3 grey primer, 3 8ft 2x2, copper green</t>
  </si>
  <si>
    <t>https://www.jotform.com/uploads/marinpestcontrol/240032533975151/6111270978313011513/IMG_1276.jpeg
https://www.jotform.com/uploads/marinpestcontrol/240032533975151/6111270978313011513/IMG_1272.jpeg</t>
  </si>
  <si>
    <t>https://www.jotform.com/inbox/6111270978313011513</t>
  </si>
  <si>
    <t>https://www.jotform.com/edit/6111270978313011513</t>
  </si>
  <si>
    <t>6111270978313011513</t>
  </si>
  <si>
    <t>78 EL Camino</t>
  </si>
  <si>
    <t>8 feet of Hardware cloth, 3 tubes contractor sealant, fasteners 8 feet of 2 x 4, wood glue, 9 rodent traps tyvek suit.</t>
  </si>
  <si>
    <t>https://www.jotform.com/uploads/marinpestcontrol/240032533975151/6110756120508112176/IMG_0995.jpeg
https://www.jotform.com/uploads/marinpestcontrol/240032533975151/6110756120508112176/IMG_0996.jpeg
https://www.jotform.com/uploads/marinpestcontrol/240032533975151/6110756120508112176/IMG_0992.jpeg
https://www.jotform.com/uploads/marinpestcontrol/240032533975151/6110756120508112176/IMG_0991.jpeg
https://www.jotform.com/uploads/marinpestcontrol/240032533975151/6110756120508112176/IMG_0994.jpeg
https://www.jotform.com/uploads/marinpestcontrol/240032533975151/6110756120508112176/IMG_0998.jpeg
https://www.jotform.com/uploads/marinpestcontrol/240032533975151/6110756120508112176/IMG_0990.jpeg
https://www.jotform.com/uploads/marinpestcontrol/240032533975151/6110756120508112176/IMG_0988.jpeg
https://www.jotform.com/uploads/marinpestcontrol/240032533975151/6110756120508112176/IMG_0983.jpeg
https://www.jotform.com/uploads/marinpestcontrol/240032533975151/6110756120508112176/IMG_0989.jpeg
https://www.jotform.com/uploads/marinpestcontrol/240032533975151/6110756120508112176/IMG_0982.jpeg
https://www.jotform.com/uploads/marinpestcontrol/240032533975151/6110756120508112176/IMG_0979.jpeg
https://www.jotform.com/uploads/marinpestcontrol/240032533975151/6110756120508112176/IMG_0981.jpeg
https://www.jotform.com/uploads/marinpestcontrol/240032533975151/6110756120508112176/IMG_0987.jpeg</t>
  </si>
  <si>
    <t>2600:1700:f1c0:8a60:61f3:d94b:6810:a50d</t>
  </si>
  <si>
    <t>https://www.jotform.com/inbox/6110756120508112176</t>
  </si>
  <si>
    <t>https://www.jotform.com/edit/6110756120508112176</t>
  </si>
  <si>
    <t>6110756120508112176</t>
  </si>
  <si>
    <t>8 feet of Hardware cloth, 3 tubes contractor sealant, fasteners 8 feet of 2 x 4 ,wood glue , 9 rodent traps tyvek suit.</t>
  </si>
  <si>
    <t>https://www.jotform.com/uploads/marinpestcontrol/240032533975151/6110700499782441350/IMG_2598.jpeg
https://www.jotform.com/uploads/marinpestcontrol/240032533975151/6110700499782441350/IMG_2597.jpeg
https://www.jotform.com/uploads/marinpestcontrol/240032533975151/6110700499782441350/IMG_2594.jpeg
https://www.jotform.com/uploads/marinpestcontrol/240032533975151/6110700499782441350/IMG_2596.jpeg
https://www.jotform.com/uploads/marinpestcontrol/240032533975151/6110700499782441350/IMG_2595.jpeg
https://www.jotform.com/uploads/marinpestcontrol/240032533975151/6110700499782441350/IMG_2593.jpeg
https://www.jotform.com/uploads/marinpestcontrol/240032533975151/6110700499782441350/IMG_2592.jpeg
https://www.jotform.com/uploads/marinpestcontrol/240032533975151/6110700499782441350/IMG_2591.jpeg
https://www.jotform.com/uploads/marinpestcontrol/240032533975151/6110700499782441350/IMG_2588.jpeg
https://www.jotform.com/uploads/marinpestcontrol/240032533975151/6110700499782441350/IMG_2589.jpeg
https://www.jotform.com/uploads/marinpestcontrol/240032533975151/6110700499782441350/IMG_2587.jpeg
https://www.jotform.com/uploads/marinpestcontrol/240032533975151/6110700499782441350/IMG_2590.jpeg</t>
  </si>
  <si>
    <t>2607:fb90:dda2:8457:a9e4:99e7:787f:9cdf</t>
  </si>
  <si>
    <t>https://www.jotform.com/inbox/6110700499782441350</t>
  </si>
  <si>
    <t>https://www.jotform.com/edit/6110700499782441350</t>
  </si>
  <si>
    <t>6110700499782441350</t>
  </si>
  <si>
    <t>Hardware cloth 15ft, caulking, spray foam, virex, staples, screws, 1 trap installed</t>
  </si>
  <si>
    <t>https://www.jotform.com/uploads/marinpestcontrol/240032533975151/6108198929535240758/IMG_0927.jpeg
https://www.jotform.com/uploads/marinpestcontrol/240032533975151/6108198929535240758/IMG_0926.jpeg
https://www.jotform.com/uploads/marinpestcontrol/240032533975151/6108198929535240758/IMG_0929.jpeg
https://www.jotform.com/uploads/marinpestcontrol/240032533975151/6108198929535240758/IMG_0925.jpeg
https://www.jotform.com/uploads/marinpestcontrol/240032533975151/6108198929535240758/IMG_0928.jpeg</t>
  </si>
  <si>
    <t>2600:1700:f1c0:8a60:c73:bcf7:cbf3:cc59</t>
  </si>
  <si>
    <t>https://www.jotform.com/inbox/6108198929535240758</t>
  </si>
  <si>
    <t>https://www.jotform.com/edit/6108198929535240758</t>
  </si>
  <si>
    <t>6108198929535240758</t>
  </si>
  <si>
    <t>Timbor, dominion</t>
  </si>
  <si>
    <t>https://www.jotform.com/uploads/marinpestcontrol/240032533975151/6108196659532804888/image.jpg</t>
  </si>
  <si>
    <t>Tristan .5hrs
Bo .5hrs
Adam 2hrs</t>
  </si>
  <si>
    <t>https://www.jotform.com/inbox/6108196659532804888</t>
  </si>
  <si>
    <t>https://www.jotform.com/edit/6108196659532804888</t>
  </si>
  <si>
    <t>6108196659532804888</t>
  </si>
  <si>
    <t>Timbor spray treatment, dominion ,</t>
  </si>
  <si>
    <t>https://www.jotform.com/uploads/marinpestcontrol/240032533975151/6108116193163866432/IMG_1227.jpeg
https://www.jotform.com/uploads/marinpestcontrol/240032533975151/6108116193163866432/IMG_1238.jpeg</t>
  </si>
  <si>
    <t>.5 hours for both me(Bo) and Tristan 
Adam 2 hours</t>
  </si>
  <si>
    <t>2600:387:c:6c1a::3</t>
  </si>
  <si>
    <t>https://www.jotform.com/inbox/6108116193163866432</t>
  </si>
  <si>
    <t>https://www.jotform.com/edit/6108116193163866432</t>
  </si>
  <si>
    <t>6108116193163866432</t>
  </si>
  <si>
    <t>15 feet of Hardware cloth, sylicone caulk, liquid nails, spray foam, cured sanitizer, 1 rat trap, staples</t>
  </si>
  <si>
    <t>https://www.jotform.com/uploads/marinpestcontrol/240032533975151/6108112243162065989/IMG_1237.jpeg
https://www.jotform.com/uploads/marinpestcontrol/240032533975151/6108112243162065989/IMG_1242.jpeg
https://www.jotform.com/uploads/marinpestcontrol/240032533975151/6108112243162065989/IMG_1243.jpeg
https://www.jotform.com/uploads/marinpestcontrol/240032533975151/6108112243162065989/IMG_1240.jpeg
https://www.jotform.com/uploads/marinpestcontrol/240032533975151/6108112243162065989/IMG_1241.jpeg
https://www.jotform.com/uploads/marinpestcontrol/240032533975151/6108112243162065989/IMG_1238.jpeg
https://www.jotform.com/uploads/marinpestcontrol/240032533975151/6108112243162065989/IMG_1239.jpeg
https://www.jotform.com/uploads/marinpestcontrol/240032533975151/6108112243162065989/IMG_1244.jpeg
https://www.jotform.com/uploads/marinpestcontrol/240032533975151/6108112243162065989/IMG_1249.jpeg
https://www.jotform.com/uploads/marinpestcontrol/240032533975151/6108112243162065989/IMG_1250.jpeg
https://www.jotform.com/uploads/marinpestcontrol/240032533975151/6108112243162065989/IMG_1252.jpeg
https://www.jotform.com/uploads/marinpestcontrol/240032533975151/6108112243162065989/IMG_1251.jpeg
https://www.jotform.com/uploads/marinpestcontrol/240032533975151/6108112243162065989/IMG_1253.jpeg
https://www.jotform.com/uploads/marinpestcontrol/240032533975151/6108112243162065989/IMG_1255.jpeg
https://www.jotform.com/uploads/marinpestcontrol/240032533975151/6108112243162065989/IMG_1254.jpeg</t>
  </si>
  <si>
    <t>https://www.jotform.com/inbox/6108112243162065989</t>
  </si>
  <si>
    <t>https://www.jotform.com/edit/6108112243162065989</t>
  </si>
  <si>
    <t>6108112243162065989</t>
  </si>
  <si>
    <t>8 ft of hardware cloth, anchors, sanitizer, 1 can of spray foam, dump run</t>
  </si>
  <si>
    <t>https://www.jotform.com/uploads/marinpestcontrol/240032533975151/6108104698471829763/IMG_2578.jpeg
https://www.jotform.com/uploads/marinpestcontrol/240032533975151/6108104698471829763/IMG_2579.jpeg
https://www.jotform.com/uploads/marinpestcontrol/240032533975151/6108104698471829763/IMG_2576.jpeg
https://www.jotform.com/uploads/marinpestcontrol/240032533975151/6108104698471829763/IMG_2575.jpeg
https://www.jotform.com/uploads/marinpestcontrol/240032533975151/6108104698471829763/IMG_2573.jpeg
https://www.jotform.com/uploads/marinpestcontrol/240032533975151/6108104698471829763/IMG_2577.jpeg</t>
  </si>
  <si>
    <t>2607:fb90:9e7f:d196:19c5:9f7a:d7da:2748</t>
  </si>
  <si>
    <t>https://www.jotform.com/inbox/6108104698471829763</t>
  </si>
  <si>
    <t>https://www.jotform.com/edit/6108104698471829763</t>
  </si>
  <si>
    <t>6108104698471829763</t>
  </si>
  <si>
    <t>Mooshin</t>
  </si>
  <si>
    <t>Behroyin</t>
  </si>
  <si>
    <t>155 rock hill rd</t>
  </si>
  <si>
    <t>https://www.jotform.com/uploads/marinpestcontrol/240032533975151/6107951888479873182/image.jpg</t>
  </si>
  <si>
    <t>I was told this was a respray. I sprayed mpc
Mix and identified entry points for ants and food concerns to homeowners</t>
  </si>
  <si>
    <t>https://www.jotform.com/inbox/6107951888479873182</t>
  </si>
  <si>
    <t>https://www.jotform.com/edit/6107951888479873182</t>
  </si>
  <si>
    <t>6107951888479873182</t>
  </si>
  <si>
    <t>1 gallon of timbor 15% mix, 1 gallon of .08 dominion mix.</t>
  </si>
  <si>
    <t>https://www.jotform.com/uploads/marinpestcontrol/240032533975151/6107894857944215080/IMG_2568.jpeg
https://www.jotform.com/uploads/marinpestcontrol/240032533975151/6107894857944215080/IMG_2569.jpeg
https://www.jotform.com/uploads/marinpestcontrol/240032533975151/6107894857944215080/IMG_2564.jpeg
https://www.jotform.com/uploads/marinpestcontrol/240032533975151/6107894857944215080/IMG_2565.jpeg
https://www.jotform.com/uploads/marinpestcontrol/240032533975151/6107894857944215080/IMG_2563.jpeg
https://www.jotform.com/uploads/marinpestcontrol/240032533975151/6107894857944215080/IMG_2566.jpeg
https://www.jotform.com/uploads/marinpestcontrol/240032533975151/6107894857944215080/IMG_2570.jpeg
https://www.jotform.com/uploads/marinpestcontrol/240032533975151/6107894857944215080/IMG_2571.jpeg</t>
  </si>
  <si>
    <t>2607:fb90:9f99:9c:78c2:267:8f4c:9ce7</t>
  </si>
  <si>
    <t>https://www.jotform.com/inbox/6107894857944215080</t>
  </si>
  <si>
    <t>https://www.jotform.com/edit/6107894857944215080</t>
  </si>
  <si>
    <t>6107894857944215080</t>
  </si>
  <si>
    <t>Lucas</t>
  </si>
  <si>
    <t>87 hillside ave</t>
  </si>
  <si>
    <t>https://www.jotform.com/uploads/marinpestcontrol/240032533975151/6105409983742673161/image.jpg</t>
  </si>
  <si>
    <t>2607:fb91:1dc0:7ab5:58b3:5169:90f2:2473</t>
  </si>
  <si>
    <t>https://www.jotform.com/inbox/6105409983742673161</t>
  </si>
  <si>
    <t>https://www.jotform.com/edit/6105409983742673161</t>
  </si>
  <si>
    <t>6105409983742673161</t>
  </si>
  <si>
    <t>3ft of wire, 1 can of caulking, screws</t>
  </si>
  <si>
    <t>https://www.jotform.com/uploads/marinpestcontrol/240032533975151/6105408463743194110/IMG_0862.jpeg
https://www.jotform.com/uploads/marinpestcontrol/240032533975151/6105408463743194110/IMG_0859.jpeg
https://www.jotform.com/uploads/marinpestcontrol/240032533975151/6105408463743194110/IMG_0861.jpeg
https://www.jotform.com/uploads/marinpestcontrol/240032533975151/6105408463743194110/IMG_0863.jpeg
https://www.jotform.com/uploads/marinpestcontrol/240032533975151/6105408463743194110/IMG_0860.jpeg
https://www.jotform.com/uploads/marinpestcontrol/240032533975151/6105408463743194110/IMG_0858.jpeg
https://www.jotform.com/uploads/marinpestcontrol/240032533975151/6105408463743194110/IMG_0857.jpeg
https://www.jotform.com/uploads/marinpestcontrol/240032533975151/6105408463743194110/IMG_0854.jpeg
https://www.jotform.com/uploads/marinpestcontrol/240032533975151/6105408463743194110/IMG_0855.jpeg</t>
  </si>
  <si>
    <t>https://www.jotform.com/inbox/6105408463743194110</t>
  </si>
  <si>
    <t>https://www.jotform.com/edit/6105408463743194110</t>
  </si>
  <si>
    <t>6105408463743194110</t>
  </si>
  <si>
    <t>https://www.jotform.com/uploads/marinpestcontrol/240032533975151/6104817824445503551/image.jpg</t>
  </si>
  <si>
    <t>2600:1700:f1c0:8a60:38c7:1323:d404:44ca</t>
  </si>
  <si>
    <t>https://www.jotform.com/inbox/6104817824445503551</t>
  </si>
  <si>
    <t>https://www.jotform.com/edit/6104817824445503551</t>
  </si>
  <si>
    <t>6104817824445503551</t>
  </si>
  <si>
    <t>Timbor, dominion, fripinol, wood restorer</t>
  </si>
  <si>
    <t>https://www.jotform.com/uploads/marinpestcontrol/240032533975151/6104817164448094069/IMG_0852.jpeg
https://www.jotform.com/uploads/marinpestcontrol/240032533975151/6104817164448094069/IMG_0851.jpeg</t>
  </si>
  <si>
    <t>Tristan 4.5hrs
Boden 4.5hrs
Spencer 2hrs</t>
  </si>
  <si>
    <t>https://www.jotform.com/inbox/6104817164448094069</t>
  </si>
  <si>
    <t>https://www.jotform.com/edit/6104817164448094069</t>
  </si>
  <si>
    <t>6104817164448094069</t>
  </si>
  <si>
    <t>Nooshi</t>
  </si>
  <si>
    <t>Behroyan</t>
  </si>
  <si>
    <t>https://www.jotform.com/uploads/marinpestcontrol/240032533975151/6104815654447988872/image.jpg</t>
  </si>
  <si>
    <t>https://www.jotform.com/inbox/6104815654447988872</t>
  </si>
  <si>
    <t>https://www.jotform.com/edit/6104815654447988872</t>
  </si>
  <si>
    <t>6104815654447988872</t>
  </si>
  <si>
    <t>45 lagoon vista</t>
  </si>
  <si>
    <t>Timbor, dominion, plastic sheeting, caulking</t>
  </si>
  <si>
    <t>https://www.jotform.com/uploads/marinpestcontrol/240032533975151/6103927992087313055/IMG_0847.jpeg
https://www.jotform.com/uploads/marinpestcontrol/240032533975151/6103927992087313055/IMG_0845.jpeg
https://www.jotform.com/uploads/marinpestcontrol/240032533975151/6103927992087313055/IMG_0846.jpeg
https://www.jotform.com/uploads/marinpestcontrol/240032533975151/6103927992087313055/IMG_0844.jpeg
https://www.jotform.com/uploads/marinpestcontrol/240032533975151/6103927992087313055/IMG_0842.jpeg
https://www.jotform.com/uploads/marinpestcontrol/240032533975151/6103927992087313055/IMG_0843.jpeg</t>
  </si>
  <si>
    <t>2600:1700:f1c0:8a60:e9a9:1b91:c151:f802</t>
  </si>
  <si>
    <t>https://www.jotform.com/inbox/6103927992087313055</t>
  </si>
  <si>
    <t>https://www.jotform.com/edit/6103927992087313055</t>
  </si>
  <si>
    <t>6103927992087313055</t>
  </si>
  <si>
    <t>314 via recodo</t>
  </si>
  <si>
    <t>1 bag of mortar, concrete binder</t>
  </si>
  <si>
    <t>https://www.jotform.com/uploads/marinpestcontrol/240032533975151/6103925532082945720/IMG_0840.jpeg
https://www.jotform.com/uploads/marinpestcontrol/240032533975151/6103925532082945720/IMG_0838.jpeg
https://www.jotform.com/uploads/marinpestcontrol/240032533975151/6103925532082945720/IMG_0839.jpeg
https://www.jotform.com/uploads/marinpestcontrol/240032533975151/6103925532082945720/IMG_0837.jpeg</t>
  </si>
  <si>
    <t>https://www.jotform.com/inbox/6103925532082945720</t>
  </si>
  <si>
    <t>https://www.jotform.com/edit/6103925532082945720</t>
  </si>
  <si>
    <t>6103925532082945720</t>
  </si>
  <si>
    <t>https://www.jotform.com/uploads/marinpestcontrol/240032533975151/6103924322084137123/IMG_1111.jpeg
https://www.jotform.com/uploads/marinpestcontrol/240032533975151/6103924322084137123/IMG_1108.jpeg</t>
  </si>
  <si>
    <t>https://www.jotform.com/inbox/6103924322084137123</t>
  </si>
  <si>
    <t>https://www.jotform.com/edit/6103924322084137123</t>
  </si>
  <si>
    <t>6103924322084137123</t>
  </si>
  <si>
    <t>9 gopher gassers, 3 gopher traps, poison pellets</t>
  </si>
  <si>
    <t>https://www.jotform.com/uploads/marinpestcontrol/240032533975151/6102866751435818123/image.jpg</t>
  </si>
  <si>
    <t>2607:fb91:1dc1:7ddd:59f3:1f09:341c:afb</t>
  </si>
  <si>
    <t>https://www.jotform.com/inbox/6102866751435818123</t>
  </si>
  <si>
    <t>https://www.jotform.com/edit/6102866751435818123</t>
  </si>
  <si>
    <t>6102866751435818123</t>
  </si>
  <si>
    <t>Righetti</t>
  </si>
  <si>
    <t>71 Thalia st</t>
  </si>
  <si>
    <t>Mpc mix, deltamethrin crystals and biphenthrin crystals</t>
  </si>
  <si>
    <t>https://www.jotform.com/uploads/marinpestcontrol/240032533975151/6102148449798394999/image.jpg</t>
  </si>
  <si>
    <t>Payment - Venmo Sent</t>
  </si>
  <si>
    <t>2600:1700:f1c0:8a60:c84a:2f56:85d3:c979</t>
  </si>
  <si>
    <t>https://www.jotform.com/inbox/6102148449798394999</t>
  </si>
  <si>
    <t>https://www.jotform.com/edit/6102148449798394999</t>
  </si>
  <si>
    <t>6102148449798394999</t>
  </si>
  <si>
    <t>33 mahogany dr</t>
  </si>
  <si>
    <t>San rafel</t>
  </si>
  <si>
    <t>2 cans termite foam , 1 gallon of timbor 15% , 1 gallon of dominion .08%,</t>
  </si>
  <si>
    <t>https://www.jotform.com/uploads/marinpestcontrol/240032533975151/6101910664688832583/IMG_2526.jpeg
https://www.jotform.com/uploads/marinpestcontrol/240032533975151/6101910664688832583/IMG_2522.jpeg
https://www.jotform.com/uploads/marinpestcontrol/240032533975151/6101910664688832583/IMG_2523.jpeg
https://www.jotform.com/uploads/marinpestcontrol/240032533975151/6101910664688832583/IMG_2525.jpeg
https://www.jotform.com/uploads/marinpestcontrol/240032533975151/6101910664688832583/IMG_2528.jpeg
https://www.jotform.com/uploads/marinpestcontrol/240032533975151/6101910664688832583/IMG_2529.jpeg
https://www.jotform.com/uploads/marinpestcontrol/240032533975151/6101910664688832583/IMG_2532.jpeg
https://www.jotform.com/uploads/marinpestcontrol/240032533975151/6101910664688832583/IMG_2531.jpeg
https://www.jotform.com/uploads/marinpestcontrol/240032533975151/6101910664688832583/IMG_2530.jpeg
https://www.jotform.com/uploads/marinpestcontrol/240032533975151/6101910664688832583/IMG_2524.jpeg
https://www.jotform.com/uploads/marinpestcontrol/240032533975151/6101910664688832583/IMG_2527.jpeg</t>
  </si>
  <si>
    <t>Customer said she would take of walls with paint and filler for holes. Sprayed cantilevered deck
 underside and above on upstairs deck. Used termiticide foam all across the ceiling adjacent to cantilever.</t>
  </si>
  <si>
    <t>2607:fb90:9e7b:4177:944f:e63a:a2a8:e64</t>
  </si>
  <si>
    <t>https://www.jotform.com/inbox/6101910664688832583</t>
  </si>
  <si>
    <t>https://www.jotform.com/edit/6101910664688832583</t>
  </si>
  <si>
    <t>6101910664688832583</t>
  </si>
  <si>
    <t>Seefeld</t>
  </si>
  <si>
    <t>128 fernwood</t>
  </si>
  <si>
    <t>Six foggers one Tyvek suit, one pair of booties one set of gloves</t>
  </si>
  <si>
    <t>https://www.jotform.com/uploads/marinpestcontrol/240032533975151/6099519340132814579/IMG_2513.jpeg</t>
  </si>
  <si>
    <t>2607:fb90:9fa6:97b:61af:581a:331f:ca0e</t>
  </si>
  <si>
    <t>https://www.jotform.com/inbox/6099519340132814579</t>
  </si>
  <si>
    <t>https://www.jotform.com/edit/6099519340132814579</t>
  </si>
  <si>
    <t>6099519340132814579</t>
  </si>
  <si>
    <t>Siedal</t>
  </si>
  <si>
    <t>Sand paper and kill 3 primer</t>
  </si>
  <si>
    <t>https://www.jotform.com/uploads/marinpestcontrol/240032533975151/6099419220765861486/IMG_2511.jpeg
https://www.jotform.com/uploads/marinpestcontrol/240032533975151/6099419220765861486/IMG_2512.jpeg</t>
  </si>
  <si>
    <t>Still needs paint</t>
  </si>
  <si>
    <t>2607:fb90:8e09:4c84:2456:5119:fc89:670b</t>
  </si>
  <si>
    <t>https://www.jotform.com/inbox/6099419220765861486</t>
  </si>
  <si>
    <t>https://www.jotform.com/edit/6099419220765861486</t>
  </si>
  <si>
    <t>6099419220765861486</t>
  </si>
  <si>
    <t>78 el Camino</t>
  </si>
  <si>
    <t>Anchors, hardware cloth 2 ft. 1 tube liquid nail 1 can gaps and crack sealer.</t>
  </si>
  <si>
    <t>https://www.jotform.com/uploads/marinpestcontrol/240032533975151/6099374845713122088/IMG_2510.jpeg</t>
  </si>
  <si>
    <t>Did it did a trap check while here? Check trip was empty no rodents caught.</t>
  </si>
  <si>
    <t>2607:fb90:9f29:5064:b84a:f7b7:7c05:9175</t>
  </si>
  <si>
    <t>https://www.jotform.com/inbox/6099374845713122088</t>
  </si>
  <si>
    <t>https://www.jotform.com/edit/6099374845713122088</t>
  </si>
  <si>
    <t>6099374845713122088</t>
  </si>
  <si>
    <t>141 sunnyside</t>
  </si>
  <si>
    <t>2 cans of spray foam, 3 feet of wire, two contractor bags, 1 gallon of timbor, One can of termeticide spray foam. 1 -4” dryer vent , anchors/staples</t>
  </si>
  <si>
    <t>https://www.jotform.com/uploads/marinpestcontrol/240032533975151/6099290967992328427/IMG_2498.jpeg
https://www.jotform.com/uploads/marinpestcontrol/240032533975151/6099290967992328427/IMG_2499.jpeg
https://www.jotform.com/uploads/marinpestcontrol/240032533975151/6099290967992328427/IMG_2500.jpeg
https://www.jotform.com/uploads/marinpestcontrol/240032533975151/6099290967992328427/IMG_2501.jpeg
https://www.jotform.com/uploads/marinpestcontrol/240032533975151/6099290967992328427/IMG_2502.jpeg
https://www.jotform.com/uploads/marinpestcontrol/240032533975151/6099290967992328427/IMG_2503.jpeg
https://www.jotform.com/uploads/marinpestcontrol/240032533975151/6099290967992328427/IMG_2504.jpeg
https://www.jotform.com/uploads/marinpestcontrol/240032533975151/6099290967992328427/IMG_2505.jpeg
https://www.jotform.com/uploads/marinpestcontrol/240032533975151/6099290967992328427/IMG_2507.jpeg
https://www.jotform.com/uploads/marinpestcontrol/240032533975151/6099290967992328427/IMG_2506.jpeg
https://www.jotform.com/uploads/marinpestcontrol/240032533975151/6099290967992328427/IMG_2508.jpeg
https://www.jotform.com/uploads/marinpestcontrol/240032533975151/6099290967992328427/IMG_2509.jpeg</t>
  </si>
  <si>
    <t>2607:fb90:9f2c:4bdb:e14e:1ff0:9e92:8997</t>
  </si>
  <si>
    <t>https://www.jotform.com/inbox/6099290967992328427</t>
  </si>
  <si>
    <t>https://www.jotform.com/edit/6099290967992328427</t>
  </si>
  <si>
    <t>6099290967992328427</t>
  </si>
  <si>
    <t>147 broadmoor ave</t>
  </si>
  <si>
    <t>Fripinol, dominion, drywall sand, kil3, dap</t>
  </si>
  <si>
    <t>https://www.jotform.com/uploads/marinpestcontrol/240032533975151/6098748300086885617/image.jpg</t>
  </si>
  <si>
    <t>2600:1700:f1c0:8a60:b118:99c9:7af1:800f</t>
  </si>
  <si>
    <t>https://www.jotform.com/inbox/6098748300086885617</t>
  </si>
  <si>
    <t>https://www.jotform.com/edit/6098748300086885617</t>
  </si>
  <si>
    <t>6098748300086885617</t>
  </si>
  <si>
    <t>Epoxy, wood filler</t>
  </si>
  <si>
    <t>https://www.jotform.com/uploads/marinpestcontrol/240032533975151/6097923308183508569/IMG_0748.jpeg</t>
  </si>
  <si>
    <t>Tristan 1.5
Spencer 6
Boden 6</t>
  </si>
  <si>
    <t>2600:1700:f1c0:8a60:3d8a:6b3b:f98e:1d8d</t>
  </si>
  <si>
    <t>https://www.jotform.com/inbox/6097923308183508569</t>
  </si>
  <si>
    <t>https://www.jotform.com/edit/6097923308183508569</t>
  </si>
  <si>
    <t>6097923308183508569</t>
  </si>
  <si>
    <t>177 oak ave</t>
  </si>
  <si>
    <t>Timbor, dominion, cypramethrin, 6 foggers, carpet moth spray, Mpc mix</t>
  </si>
  <si>
    <t>https://www.jotform.com/uploads/marinpestcontrol/240032533975151/6097919678185723121/IMG_0756.jpeg</t>
  </si>
  <si>
    <t>Had to wait 2 hours</t>
  </si>
  <si>
    <t>https://www.jotform.com/inbox/6097919678185723121</t>
  </si>
  <si>
    <t>https://www.jotform.com/edit/6097919678185723121</t>
  </si>
  <si>
    <t>6097919678185723121</t>
  </si>
  <si>
    <t>Spider web knockdown</t>
  </si>
  <si>
    <t>https://www.jotform.com/uploads/marinpestcontrol/240032533975151/6097009584122169869/image.jpg</t>
  </si>
  <si>
    <t>2600:1700:f1c0:8a60:34d5:3330:44d2:ff14</t>
  </si>
  <si>
    <t>https://www.jotform.com/inbox/6097009584122169869</t>
  </si>
  <si>
    <t>https://www.jotform.com/edit/6097009584122169869</t>
  </si>
  <si>
    <t>6097009584122169869</t>
  </si>
  <si>
    <t>Timbor, boracare, dominion, cypramethrin, water putty, wood hardner</t>
  </si>
  <si>
    <t>https://www.jotform.com/uploads/marinpestcontrol/240032533975151/6097008674129101458/IMG_0745.jpeg
https://www.jotform.com/uploads/marinpestcontrol/240032533975151/6097008674129101458/IMG_0738.jpeg
https://www.jotform.com/uploads/marinpestcontrol/240032533975151/6097008674129101458/IMG_0746.jpeg
https://www.jotform.com/uploads/marinpestcontrol/240032533975151/6097008674129101458/IMG_0742.jpeg
https://www.jotform.com/uploads/marinpestcontrol/240032533975151/6097008674129101458/IMG_0740.jpeg
https://www.jotform.com/uploads/marinpestcontrol/240032533975151/6097008674129101458/IMG_0739.jpeg
https://www.jotform.com/uploads/marinpestcontrol/240032533975151/6097008674129101458/IMG_0748.jpeg
https://www.jotform.com/uploads/marinpestcontrol/240032533975151/6097008674129101458/IMG_0741.jpeg
https://www.jotform.com/uploads/marinpestcontrol/240032533975151/6097008674129101458/IMG_0743.jpeg
https://www.jotform.com/uploads/marinpestcontrol/240032533975151/6097008674129101458/IMG_0747.jpeg</t>
  </si>
  <si>
    <t>Tristan 7hrs
Spencer 5hrs</t>
  </si>
  <si>
    <t>https://www.jotform.com/inbox/6097008674129101458</t>
  </si>
  <si>
    <t>https://www.jotform.com/edit/6097008674129101458</t>
  </si>
  <si>
    <t>6097008674129101458</t>
  </si>
  <si>
    <t>https://www.jotform.com/uploads/marinpestcontrol/240032533975151/6096609879646602200/image.jpg</t>
  </si>
  <si>
    <t>This hours and material is for 12/9/24</t>
  </si>
  <si>
    <t>2607:fb91:1dc6:e640:d56b:fd7f:e4af:6de9</t>
  </si>
  <si>
    <t>https://www.jotform.com/inbox/6096609879646602200</t>
  </si>
  <si>
    <t>https://www.jotform.com/edit/6096609879646602200</t>
  </si>
  <si>
    <t>6096609879646602200</t>
  </si>
  <si>
    <t>Timbor, dominion, 6 gopher gassers, poison peanuts</t>
  </si>
  <si>
    <t>https://www.jotform.com/uploads/marinpestcontrol/240032533975151/6096608779645534373/IMG_0728.jpeg
https://www.jotform.com/uploads/marinpestcontrol/240032533975151/6096608779645534373/IMG_0730.jpeg
https://www.jotform.com/uploads/marinpestcontrol/240032533975151/6096608779645534373/IMG_0729.jpeg
https://www.jotform.com/uploads/marinpestcontrol/240032533975151/6096608779645534373/IMG_0731.jpeg
https://www.jotform.com/uploads/marinpestcontrol/240032533975151/6096608779645534373/IMG_0733.jpeg
https://www.jotform.com/uploads/marinpestcontrol/240032533975151/6096608779645534373/IMG_0732.jpeg</t>
  </si>
  <si>
    <t>This Hours and materials is for 12/10/24</t>
  </si>
  <si>
    <t>https://www.jotform.com/inbox/6096608779645534373</t>
  </si>
  <si>
    <t>https://www.jotform.com/edit/6096608779645534373</t>
  </si>
  <si>
    <t>6096608779645534373</t>
  </si>
  <si>
    <t>128 fernwood dr</t>
  </si>
  <si>
    <t>https://www.jotform.com/uploads/marinpestcontrol/240032533975151/6094487878026991061/image.jpg</t>
  </si>
  <si>
    <t>Payment - Cash Taken At Site</t>
  </si>
  <si>
    <t>This H&amp;M is for 12/6/24
Customer paid 150$ inspection fee and agreed to do a fogging the following week for 600$</t>
  </si>
  <si>
    <t>2600:1700:f1c0:8a60:40e0:ee12:97fe:c208</t>
  </si>
  <si>
    <t>https://www.jotform.com/inbox/6094487878026991061</t>
  </si>
  <si>
    <t>https://www.jotform.com/edit/6094487878026991061</t>
  </si>
  <si>
    <t>6094487878026991061</t>
  </si>
  <si>
    <t>Timbor, dominion and 1 tyvek suit</t>
  </si>
  <si>
    <t>https://www.jotform.com/uploads/marinpestcontrol/240032533975151/6094485948027269849/IMG_0706.jpeg
https://www.jotform.com/uploads/marinpestcontrol/240032533975151/6094485948027269849/IMG_0711.jpeg
https://www.jotform.com/uploads/marinpestcontrol/240032533975151/6094485948027269849/IMG_0702.jpeg
https://www.jotform.com/uploads/marinpestcontrol/240032533975151/6094485948027269849/IMG_0697.jpeg
https://www.jotform.com/uploads/marinpestcontrol/240032533975151/6094485948027269849/IMG_0700.jpeg
https://www.jotform.com/uploads/marinpestcontrol/240032533975151/6094485948027269849/IMG_0709.jpeg</t>
  </si>
  <si>
    <t>This hours and material is for 12/6/24</t>
  </si>
  <si>
    <t>https://www.jotform.com/inbox/6094485948027269849</t>
  </si>
  <si>
    <t>https://www.jotform.com/edit/6094485948027269849</t>
  </si>
  <si>
    <t>6094485948027269849</t>
  </si>
  <si>
    <t>Victor Figueroa</t>
  </si>
  <si>
    <t>5 feet of wire 2 cans of spray foam, 1 tyvec suit</t>
  </si>
  <si>
    <t>https://www.jotform.com/uploads/marinpestcontrol/240032533975151/6094483458022684415/IMG_0694.jpeg
https://www.jotform.com/uploads/marinpestcontrol/240032533975151/6094483458022684415/IMG_0692.jpeg
https://www.jotform.com/uploads/marinpestcontrol/240032533975151/6094483458022684415/IMG_0689.jpeg
https://www.jotform.com/uploads/marinpestcontrol/240032533975151/6094483458022684415/IMG_0687.jpeg
https://www.jotform.com/uploads/marinpestcontrol/240032533975151/6094483458022684415/IMG_0693.jpeg
https://www.jotform.com/uploads/marinpestcontrol/240032533975151/6094483458022684415/IMG_0686.jpeg</t>
  </si>
  <si>
    <t>This hours and materials is for 12/6/24</t>
  </si>
  <si>
    <t>https://www.jotform.com/inbox/6094483458022684415</t>
  </si>
  <si>
    <t>https://www.jotform.com/edit/6094483458022684415</t>
  </si>
  <si>
    <t>6094483458022684415</t>
  </si>
  <si>
    <t>3 bags of cement, 1 bag of sand</t>
  </si>
  <si>
    <t>https://www.jotform.com/uploads/marinpestcontrol/240032533975151/6093270816383319830/IMG_0513.jpeg</t>
  </si>
  <si>
    <t>2607:fb91:1dc2:8b05:41ce:b761:7c98:e3e6</t>
  </si>
  <si>
    <t>https://www.jotform.com/inbox/6093270816383319830</t>
  </si>
  <si>
    <t>https://www.jotform.com/edit/6093270816383319830</t>
  </si>
  <si>
    <t>6093270816383319830</t>
  </si>
  <si>
    <t>https://www.jotform.com/uploads/marinpestcontrol/240032533975151/6092765799916885343/image.jpg</t>
  </si>
  <si>
    <t>2600:1700:f1c0:8a60:24dc:4623:2461:fb99</t>
  </si>
  <si>
    <t>https://www.jotform.com/inbox/6092765799916885343</t>
  </si>
  <si>
    <t>https://www.jotform.com/edit/6092765799916885343</t>
  </si>
  <si>
    <t>6092765799916885343</t>
  </si>
  <si>
    <t>Mechkler</t>
  </si>
  <si>
    <t>509 northern ave</t>
  </si>
  <si>
    <t>https://www.jotform.com/uploads/marinpestcontrol/240032533975151/6092764859915593146/image.jpg</t>
  </si>
  <si>
    <t>https://www.jotform.com/inbox/6092764859915593146</t>
  </si>
  <si>
    <t>https://www.jotform.com/edit/6092764859915593146</t>
  </si>
  <si>
    <t>6092764859915593146</t>
  </si>
  <si>
    <t>12 Byron cir</t>
  </si>
  <si>
    <t>https://www.jotform.com/uploads/marinpestcontrol/240032533975151/6092763879914255794/IMG_0670.jpeg
https://www.jotform.com/uploads/marinpestcontrol/240032533975151/6092763879914255794/IMG_6953.png</t>
  </si>
  <si>
    <t>Invoice for 400$
Customer email
Espensabrahamsen@gmail.com</t>
  </si>
  <si>
    <t>https://www.jotform.com/inbox/6092763879914255794</t>
  </si>
  <si>
    <t>https://www.jotform.com/edit/6092763879914255794</t>
  </si>
  <si>
    <t>6092763879914255794</t>
  </si>
  <si>
    <t>Timbore and mpc mix</t>
  </si>
  <si>
    <t>https://www.jotform.com/uploads/marinpestcontrol/240032533975151/6092760509916608314/IMG_0676.jpeg</t>
  </si>
  <si>
    <t>https://www.jotform.com/inbox/6092760509916608314</t>
  </si>
  <si>
    <t>https://www.jotform.com/edit/6092760509916608314</t>
  </si>
  <si>
    <t>6092760509916608314</t>
  </si>
  <si>
    <t>177 Oak ave</t>
  </si>
  <si>
    <t>Mpc mix + fripinol</t>
  </si>
  <si>
    <t>https://www.jotform.com/uploads/marinpestcontrol/240032533975151/6090909833511251029/IMG_0621.jpeg</t>
  </si>
  <si>
    <t>107.206.157.153</t>
  </si>
  <si>
    <t>https://www.jotform.com/inbox/6090909833511251029</t>
  </si>
  <si>
    <t>https://www.jotform.com/edit/6090909833511251029</t>
  </si>
  <si>
    <t>6090909833511251029</t>
  </si>
  <si>
    <t>Mpc mix + fripinol , combat ant gel bait, and 4 ant bait stations</t>
  </si>
  <si>
    <t>https://www.jotform.com/uploads/marinpestcontrol/240032533975151/6090905433516382307/image.jpg</t>
  </si>
  <si>
    <t>https://www.jotform.com/inbox/6090905433516382307</t>
  </si>
  <si>
    <t>https://www.jotform.com/edit/6090905433516382307</t>
  </si>
  <si>
    <t>6090905433516382307</t>
  </si>
  <si>
    <t>Senyo</t>
  </si>
  <si>
    <t>1225 Tamalpais ave</t>
  </si>
  <si>
    <t>https://www.jotform.com/uploads/marinpestcontrol/240032533975151/6090904183511586086/image.jpg</t>
  </si>
  <si>
    <t>https://www.jotform.com/inbox/6090904183511586086</t>
  </si>
  <si>
    <t>https://www.jotform.com/edit/6090904183511586086</t>
  </si>
  <si>
    <t>6090904183511586086</t>
  </si>
  <si>
    <t>25 Mark Terrace</t>
  </si>
  <si>
    <t>Paintbrushes x2, paint, rags</t>
  </si>
  <si>
    <t>https://www.jotform.com/uploads/marinpestcontrol/240032533975151/6090272927123784638/IMG_7207.jpeg</t>
  </si>
  <si>
    <t>MGM nntn</t>
  </si>
  <si>
    <t>98.45.174.217</t>
  </si>
  <si>
    <t>https://www.jotform.com/inbox/6090272927123784638</t>
  </si>
  <si>
    <t>https://www.jotform.com/edit/6090272927123784638</t>
  </si>
  <si>
    <t>6090272927123784638</t>
  </si>
  <si>
    <t>Paint</t>
  </si>
  <si>
    <t>https://www.jotform.com/uploads/marinpestcontrol/240032533975151/6090137573515320005/IMG_0608.jpeg
https://www.jotform.com/uploads/marinpestcontrol/240032533975151/6090137573515320005/IMG_0607.jpeg</t>
  </si>
  <si>
    <t>https://www.jotform.com/inbox/6090137573515320005</t>
  </si>
  <si>
    <t>https://www.jotform.com/edit/6090137573515320005</t>
  </si>
  <si>
    <t>6090137573515320005</t>
  </si>
  <si>
    <t>None</t>
  </si>
  <si>
    <t>123 crown rd</t>
  </si>
  <si>
    <t>4 ft of wire, 1 can of spray foam, and 8 mice traps</t>
  </si>
  <si>
    <t>https://www.jotform.com/uploads/marinpestcontrol/240032533975151/6087529473517699854/IMG_0589.jpeg
https://www.jotform.com/uploads/marinpestcontrol/240032533975151/6087529473517699854/IMG_0588.jpeg
https://www.jotform.com/uploads/marinpestcontrol/240032533975151/6087529473517699854/IMG_0587.jpeg
https://www.jotform.com/uploads/marinpestcontrol/240032533975151/6087529473517699854/IMG_0582.jpeg
https://www.jotform.com/uploads/marinpestcontrol/240032533975151/6087529473517699854/IMG_0583.jpeg
https://www.jotform.com/uploads/marinpestcontrol/240032533975151/6087529473517699854/IMG_0580.jpeg
https://www.jotform.com/uploads/marinpestcontrol/240032533975151/6087529473517699854/IMG_0579.jpeg</t>
  </si>
  <si>
    <t>Customer called and wanted work to be done today, I excluded for mice and set traps. Check collected for 570$</t>
  </si>
  <si>
    <t>https://www.jotform.com/inbox/6087529473517699854</t>
  </si>
  <si>
    <t>https://www.jotform.com/edit/6087529473517699854</t>
  </si>
  <si>
    <t>6087529473517699854</t>
  </si>
  <si>
    <t>Daniel Burke</t>
  </si>
  <si>
    <t>Willit</t>
  </si>
  <si>
    <t>310 via recode</t>
  </si>
  <si>
    <t>Cement, bricks, rebar spray foam wood screws wire</t>
  </si>
  <si>
    <t>https://www.jotform.com/uploads/marinpestcontrol/240032533975151/6086472826543832444/IMG_0281.jpeg
https://www.jotform.com/uploads/marinpestcontrol/240032533975151/6086472826543832444/IMG_0280.jpeg
https://www.jotform.com/uploads/marinpestcontrol/240032533975151/6086472826543832444/IMG_0277.jpeg
https://www.jotform.com/uploads/marinpestcontrol/240032533975151/6086472826543832444/IMG_0278.jpeg
https://www.jotform.com/uploads/marinpestcontrol/240032533975151/6086472826543832444/IMG_0279.jpeg
https://www.jotform.com/uploads/marinpestcontrol/240032533975151/6086472826543832444/IMG_0276.jpeg
https://www.jotform.com/uploads/marinpestcontrol/240032533975151/6086472826543832444/IMG_0270.jpeg
https://www.jotform.com/uploads/marinpestcontrol/240032533975151/6086472826543832444/IMG_0269.jpeg
https://www.jotform.com/uploads/marinpestcontrol/240032533975151/6086472826543832444/IMG_0268.jpeg
https://www.jotform.com/uploads/marinpestcontrol/240032533975151/6086472826543832444/IMG_0265.jpeg
https://www.jotform.com/uploads/marinpestcontrol/240032533975151/6086472826543832444/IMG_0262.jpeg</t>
  </si>
  <si>
    <t>Remediated under house cemented, and patched holes</t>
  </si>
  <si>
    <t>2600:1010:b09d:fb00:b44e:a296:4ed5:f6dc</t>
  </si>
  <si>
    <t>https://www.jotform.com/inbox/6086472826543832444</t>
  </si>
  <si>
    <t>https://www.jotform.com/edit/6086472826543832444</t>
  </si>
  <si>
    <t>6086472826543832444</t>
  </si>
  <si>
    <t>Mohebelli</t>
  </si>
  <si>
    <t>4 mice traps installed</t>
  </si>
  <si>
    <t>https://www.jotform.com/uploads/marinpestcontrol/240032533975151/6085851743512472136/image.jpg</t>
  </si>
  <si>
    <t>Exclusion done day prior, stoped back by today and installed mice traps</t>
  </si>
  <si>
    <t>https://www.jotform.com/inbox/6085851743512472136</t>
  </si>
  <si>
    <t>https://www.jotform.com/edit/6085851743512472136</t>
  </si>
  <si>
    <t>6085851743512472136</t>
  </si>
  <si>
    <t>310 via recodo</t>
  </si>
  <si>
    <t>4 8ft 2x4s, 10 bags of concrete, concrete binder</t>
  </si>
  <si>
    <t>https://www.jotform.com/uploads/marinpestcontrol/240032533975151/6085850453511229171/IMG_0522.jpeg
https://www.jotform.com/uploads/marinpestcontrol/240032533975151/6085850453511229171/IMG_0523.jpeg
https://www.jotform.com/uploads/marinpestcontrol/240032533975151/6085850453511229171/IMG_0521.jpeg
https://www.jotform.com/uploads/marinpestcontrol/240032533975151/6085850453511229171/IMG_0519.jpeg
https://www.jotform.com/uploads/marinpestcontrol/240032533975151/6085850453511229171/IMG_0516.jpeg
https://www.jotform.com/uploads/marinpestcontrol/240032533975151/6085850453511229171/IMG_0518.jpeg
https://www.jotform.com/uploads/marinpestcontrol/240032533975151/6085850453511229171/IMG_0514.jpeg
https://www.jotform.com/uploads/marinpestcontrol/240032533975151/6085850453511229171/IMG_0513.jpeg</t>
  </si>
  <si>
    <t>Work - Not Finished
Payment - Needs Invoice</t>
  </si>
  <si>
    <t>I left the job after 4hrs but Dan remained there, so combined total is not accurate</t>
  </si>
  <si>
    <t>https://www.jotform.com/inbox/6085850453511229171</t>
  </si>
  <si>
    <t>https://www.jotform.com/edit/6085850453511229171</t>
  </si>
  <si>
    <t>6085850453511229171</t>
  </si>
  <si>
    <t>7ftx4ft of wire, 2 cans of spray foam</t>
  </si>
  <si>
    <t>https://www.jotform.com/uploads/marinpestcontrol/240032533975151/6084873963516928300/IMG_0506.jpeg
https://www.jotform.com/uploads/marinpestcontrol/240032533975151/6084873963516928300/IMG_0510.jpeg
https://www.jotform.com/uploads/marinpestcontrol/240032533975151/6084873963516928300/IMG_0509.jpeg
https://www.jotform.com/uploads/marinpestcontrol/240032533975151/6084873963516928300/IMG_0512.jpeg
https://www.jotform.com/uploads/marinpestcontrol/240032533975151/6084873963516928300/IMG_0511.jpeg
https://www.jotform.com/uploads/marinpestcontrol/240032533975151/6084873963516928300/IMG_0507.jpeg</t>
  </si>
  <si>
    <t>Traps need to be installed. I am returning tomorrow on 11/27 to install traps</t>
  </si>
  <si>
    <t>https://www.jotform.com/inbox/6084873963516928300</t>
  </si>
  <si>
    <t>https://www.jotform.com/edit/6084873963516928300</t>
  </si>
  <si>
    <t>6084873963516928300</t>
  </si>
  <si>
    <t>Nathalie</t>
  </si>
  <si>
    <t>Mariof</t>
  </si>
  <si>
    <t>124 Bayview ave</t>
  </si>
  <si>
    <t>Spider web knock down mpc mix sprayed</t>
  </si>
  <si>
    <t>https://www.jotform.com/uploads/marinpestcontrol/240032533975151/6084621625338461025/image.jpg</t>
  </si>
  <si>
    <t>Customer said she wants us to return in the beginning of the year and repeat what was done today for 350$ but did not want to be on a quarterly spray plan</t>
  </si>
  <si>
    <t>2607:fb91:1def:97cb:64a3:8a85:fbc3:35fa</t>
  </si>
  <si>
    <t>https://www.jotform.com/inbox/6084621625338461025</t>
  </si>
  <si>
    <t>https://www.jotform.com/edit/6084621625338461025</t>
  </si>
  <si>
    <t>6084621625338461025</t>
  </si>
  <si>
    <t>Sharp</t>
  </si>
  <si>
    <t>811 spring st</t>
  </si>
  <si>
    <t>https://www.jotform.com/uploads/marinpestcontrol/240032533975151/6084586719354869680/image.jpg</t>
  </si>
  <si>
    <t>And spray for $150 needs receipt</t>
  </si>
  <si>
    <t>2600:1010:b094:88e7:c000:ac24:b3f5:39da</t>
  </si>
  <si>
    <t>https://www.jotform.com/inbox/6084586719354869680</t>
  </si>
  <si>
    <t>https://www.jotform.com/edit/6084586719354869680</t>
  </si>
  <si>
    <t>6084586719354869680</t>
  </si>
  <si>
    <t>Babak</t>
  </si>
  <si>
    <t>Emani</t>
  </si>
  <si>
    <t>145 Bella vista</t>
  </si>
  <si>
    <t>Hardware cloth pub of liquid nails</t>
  </si>
  <si>
    <t>https://www.jotform.com/uploads/marinpestcontrol/240032533975151/6084005628143461796/IMG_0245.jpeg</t>
  </si>
  <si>
    <t>Removed dead animal disinfected crawlspace. Lady would like an estimate on soiled, insulation removal and replacement plus exclusion for rat.</t>
  </si>
  <si>
    <t>2600:1010:b08b:b049:542:803:c4b1:bbb8</t>
  </si>
  <si>
    <t>https://www.jotform.com/inbox/6084005628143461796</t>
  </si>
  <si>
    <t>https://www.jotform.com/edit/6084005628143461796</t>
  </si>
  <si>
    <t>6084005628143461796</t>
  </si>
  <si>
    <t>1117 w California ave</t>
  </si>
  <si>
    <t>Boracare</t>
  </si>
  <si>
    <t>https://www.jotform.com/uploads/marinpestcontrol/240032533975151/6081326861011576890/IMG_0477.jpeg
https://www.jotform.com/uploads/marinpestcontrol/240032533975151/6081326861011576890/IMG_0483.jpeg
https://www.jotform.com/uploads/marinpestcontrol/240032533975151/6081326861011576890/IMG_0480.jpeg</t>
  </si>
  <si>
    <t>2607:fb91:1de2:7aab:9:3d21:d332:101c</t>
  </si>
  <si>
    <t>https://www.jotform.com/inbox/6081326861011576890</t>
  </si>
  <si>
    <t>https://www.jotform.com/edit/6081326861011576890</t>
  </si>
  <si>
    <t>6081326861011576890</t>
  </si>
  <si>
    <t>Peanut butter bifentrin crystal mpc mix</t>
  </si>
  <si>
    <t>https://www.jotform.com/uploads/marinpestcontrol/240032533975151/6081133597043992104/image.jpg</t>
  </si>
  <si>
    <t>Found three dead mice, sprayed, kitchen for ants and bifentrin crystals yard</t>
  </si>
  <si>
    <t>2600:1010:b034:d694:7c0c:967a:a180:4407</t>
  </si>
  <si>
    <t>https://www.jotform.com/inbox/6081133597043992104</t>
  </si>
  <si>
    <t>https://www.jotform.com/edit/6081133597043992104</t>
  </si>
  <si>
    <t>6081133597043992104</t>
  </si>
  <si>
    <t>Lagoon</t>
  </si>
  <si>
    <t>Vista</t>
  </si>
  <si>
    <t>36 lagoon vista</t>
  </si>
  <si>
    <t>Peanut butter</t>
  </si>
  <si>
    <t>https://www.jotform.com/uploads/marinpestcontrol/240032533975151/6081081277046658349/image.jpg</t>
  </si>
  <si>
    <t>Trap was dragged by mouse or predator onto the back porch. I retrieve trap, rebated it, and placed it outside of the porch area.</t>
  </si>
  <si>
    <t>https://www.jotform.com/inbox/6081081277046658349</t>
  </si>
  <si>
    <t>https://www.jotform.com/edit/6081081277046658349</t>
  </si>
  <si>
    <t>6081081277046658349</t>
  </si>
  <si>
    <t>Deltamethrin crystals and byfenthrin crystals</t>
  </si>
  <si>
    <t>https://www.jotform.com/uploads/marinpestcontrol/240032533975151/6080591985498413028/IMG_0475.jpeg</t>
  </si>
  <si>
    <t>2600:1700:f1c0:8a60:71e0:bf6a:9794:fa5e</t>
  </si>
  <si>
    <t>https://www.jotform.com/inbox/6080591985498413028</t>
  </si>
  <si>
    <t>https://www.jotform.com/edit/6080591985498413028</t>
  </si>
  <si>
    <t>6080591985498413028</t>
  </si>
  <si>
    <t>393 Irwin st</t>
  </si>
  <si>
    <t>6ftx4ft of wire, 1 can of spray foam, 1 tyvec suit</t>
  </si>
  <si>
    <t>https://www.jotform.com/uploads/marinpestcontrol/240032533975151/6079596125862037019/IMG_0471.jpeg
https://www.jotform.com/uploads/marinpestcontrol/240032533975151/6079596125862037019/IMG_0469.jpeg
https://www.jotform.com/uploads/marinpestcontrol/240032533975151/6079596125862037019/IMG_0468.jpeg
https://www.jotform.com/uploads/marinpestcontrol/240032533975151/6079596125862037019/IMG_0467.jpeg
https://www.jotform.com/uploads/marinpestcontrol/240032533975151/6079596125862037019/IMG_0470.jpeg</t>
  </si>
  <si>
    <t>Tristan 2.5 hours
Victor 2.5 hours</t>
  </si>
  <si>
    <t>2600:1700:f1c0:8a60:e1af:8f02:fa7b:f685</t>
  </si>
  <si>
    <t>https://www.jotform.com/inbox/6079596125862037019</t>
  </si>
  <si>
    <t>https://www.jotform.com/edit/6079596125862037019</t>
  </si>
  <si>
    <t>6079596125862037019</t>
  </si>
  <si>
    <t>clisa@comcast.net</t>
  </si>
  <si>
    <t>173 Roundtree blvd</t>
  </si>
  <si>
    <t>4 foggers and tekko</t>
  </si>
  <si>
    <t>https://www.jotform.com/uploads/marinpestcontrol/240032533975151/6078812570857840922/IMG_0452.jpeg
https://www.jotform.com/uploads/marinpestcontrol/240032533975151/6078812570857840922/IMG_0450.jpeg
https://www.jotform.com/uploads/marinpestcontrol/240032533975151/6078812570857840922/IMG_0448.jpeg
https://www.jotform.com/uploads/marinpestcontrol/240032533975151/6078812570857840922/IMG_0449.jpeg
https://www.jotform.com/uploads/marinpestcontrol/240032533975151/6078812570857840922/IMG_0451.jpeg</t>
  </si>
  <si>
    <t>Customer needs invoice for 475$</t>
  </si>
  <si>
    <t>2600:1700:f1c0:8a60:19fe:5fc5:4475:8df0</t>
  </si>
  <si>
    <t>https://www.jotform.com/inbox/6078812570857840922</t>
  </si>
  <si>
    <t>https://www.jotform.com/edit/6078812570857840922</t>
  </si>
  <si>
    <t>6078812570857840922</t>
  </si>
  <si>
    <t>Drabik</t>
  </si>
  <si>
    <t>Gloves, booty</t>
  </si>
  <si>
    <t>https://www.jotform.com/uploads/marinpestcontrol/240032533975151/6078697227753778533/IMG_0205.jpeg
https://www.jotform.com/uploads/marinpestcontrol/240032533975151/6078697227753778533/IMG_0206.jpeg</t>
  </si>
  <si>
    <t>Customer complaint of smelling kitchen pantry upon arrival. I smelled nothing. Customer smelled nothing. I searched every room and crawlspace for any signs of rodents. I found nothing no droppings nothing exclusion done at this property was done very well. I charge customer 150 for showing up and surveying the property.</t>
  </si>
  <si>
    <t>2600:1010:b099:90c8:941a:ee30:b57b:7dcd</t>
  </si>
  <si>
    <t>https://www.jotform.com/inbox/6078697227753778533</t>
  </si>
  <si>
    <t>https://www.jotform.com/edit/6078697227753778533</t>
  </si>
  <si>
    <t>6078697227753778533</t>
  </si>
  <si>
    <t>Thompsons sealant, silicone</t>
  </si>
  <si>
    <t>https://www.jotform.com/uploads/marinpestcontrol/240032533975151/6078670845884316109/IMG_0463.jpeg
https://www.jotform.com/uploads/marinpestcontrol/240032533975151/6078670845884316109/IMG_0462.jpeg
https://www.jotform.com/uploads/marinpestcontrol/240032533975151/6078670845884316109/IMG_0461.jpeg
https://www.jotform.com/uploads/marinpestcontrol/240032533975151/6078670845884316109/IMG_0465.jpeg
https://www.jotform.com/uploads/marinpestcontrol/240032533975151/6078670845884316109/IMG_0459.jpeg
https://www.jotform.com/uploads/marinpestcontrol/240032533975151/6078670845884316109/IMG_0458.jpeg
https://www.jotform.com/uploads/marinpestcontrol/240032533975151/6078670845884316109/IMG_0460.jpeg
https://www.jotform.com/uploads/marinpestcontrol/240032533975151/6078670845884316109/IMG_0457.jpeg
https://www.jotform.com/uploads/marinpestcontrol/240032533975151/6078670845884316109/IMG_0464.jpeg
https://www.jotform.com/uploads/marinpestcontrol/240032533975151/6078670845884316109/IMG_0455.jpeg
https://www.jotform.com/uploads/marinpestcontrol/240032533975151/6078670845884316109/IMG_0456.jpeg
https://www.jotform.com/uploads/marinpestcontrol/240032533975151/6078670845884316109/IMG_0454.jpeg</t>
  </si>
  <si>
    <t>Victor 1 hr
Tristan 1 hr</t>
  </si>
  <si>
    <t>2607:fb91:1dcd:8985:51f3:9c9:e4a9:b885</t>
  </si>
  <si>
    <t>https://www.jotform.com/inbox/6078670845884316109</t>
  </si>
  <si>
    <t>https://www.jotform.com/edit/6078670845884316109</t>
  </si>
  <si>
    <t>6078670845884316109</t>
  </si>
  <si>
    <t>Gentrol, mpc mix, alpine rotation 1</t>
  </si>
  <si>
    <t>https://www.jotform.com/uploads/marinpestcontrol/240032533975151/6078666365883571743/IMG_0466.png</t>
  </si>
  <si>
    <t>75$ paid for one follow up treatment</t>
  </si>
  <si>
    <t>https://www.jotform.com/inbox/6078666365883571743</t>
  </si>
  <si>
    <t>https://www.jotform.com/edit/6078666365883571743</t>
  </si>
  <si>
    <t>6078666365883571743</t>
  </si>
  <si>
    <t>1117 California</t>
  </si>
  <si>
    <t>Wood paint timbor</t>
  </si>
  <si>
    <t>https://www.jotform.com/uploads/marinpestcontrol/240032533975151/6075315783547077465/IMG_0191.jpeg
https://www.jotform.com/uploads/marinpestcontrol/240032533975151/6075315783547077465/IMG_0190.jpeg
https://www.jotform.com/uploads/marinpestcontrol/240032533975151/6075315783547077465/IMG_0189.jpeg</t>
  </si>
  <si>
    <t>2600:1010:b08c:5a65:1141:3cbc:fa7e:5453</t>
  </si>
  <si>
    <t>https://www.jotform.com/inbox/6075315783547077465</t>
  </si>
  <si>
    <t>https://www.jotform.com/edit/6075315783547077465</t>
  </si>
  <si>
    <t>6075315783547077465</t>
  </si>
  <si>
    <t>Timbor, dominion, 4x8 foot sheeting, 8ft of 2x4</t>
  </si>
  <si>
    <t>https://www.jotform.com/uploads/marinpestcontrol/240032533975151/6075314234676423527/IMG_0431.jpeg
https://www.jotform.com/uploads/marinpestcontrol/240032533975151/6075314234676423527/IMG_0428.jpeg
https://www.jotform.com/uploads/marinpestcontrol/240032533975151/6075314234676423527/IMG_0427.jpeg
https://www.jotform.com/uploads/marinpestcontrol/240032533975151/6075314234676423527/IMG_0426.jpeg
https://www.jotform.com/uploads/marinpestcontrol/240032533975151/6075314234676423527/IMG_0429.jpeg
https://www.jotform.com/uploads/marinpestcontrol/240032533975151/6075314234676423527/IMG_0430.jpeg</t>
  </si>
  <si>
    <t>Tristan 7hrs
Dan 6hrs</t>
  </si>
  <si>
    <t>2607:fb90:8762:8eb5:88b0:3017:7c6d:b4ad</t>
  </si>
  <si>
    <t>https://www.jotform.com/inbox/6075314234676423527</t>
  </si>
  <si>
    <t>https://www.jotform.com/edit/6075314234676423527</t>
  </si>
  <si>
    <t>6075314234676423527</t>
  </si>
  <si>
    <t>https://www.jotform.com/uploads/marinpestcontrol/240032533975151/6074634172687244218/IMG_0422.jpeg
https://www.jotform.com/uploads/marinpestcontrol/240032533975151/6074634172687244218/IMG_0421.jpeg
https://www.jotform.com/uploads/marinpestcontrol/240032533975151/6074634172687244218/IMG_0420.jpeg
https://www.jotform.com/uploads/marinpestcontrol/240032533975151/6074634172687244218/IMG_0418.jpeg
https://www.jotform.com/uploads/marinpestcontrol/240032533975151/6074634172687244218/IMG_0416.jpeg
https://www.jotform.com/uploads/marinpestcontrol/240032533975151/6074634172687244218/IMG_0417.jpeg
https://www.jotform.com/uploads/marinpestcontrol/240032533975151/6074634172687244218/IMG_0419.jpeg</t>
  </si>
  <si>
    <t>2600:1700:f1c0:8a60:5ca6:6963:1ec8:8e62</t>
  </si>
  <si>
    <t>https://www.jotform.com/inbox/6074634172687244218</t>
  </si>
  <si>
    <t>https://www.jotform.com/edit/6074634172687244218</t>
  </si>
  <si>
    <t>6074634172687244218</t>
  </si>
  <si>
    <t>Wood, screws, hinges, liquid nail</t>
  </si>
  <si>
    <t>https://www.jotform.com/uploads/marinpestcontrol/240032533975151/6074566560386084513/IMG_0188.jpeg
https://www.jotform.com/uploads/marinpestcontrol/240032533975151/6074566560386084513/IMG_0187.jpeg</t>
  </si>
  <si>
    <t>Built door today</t>
  </si>
  <si>
    <t>2600:1010:b08b:2bda:818f:a782:b712:83d0</t>
  </si>
  <si>
    <t>https://www.jotform.com/inbox/6074566560386084513</t>
  </si>
  <si>
    <t>https://www.jotform.com/edit/6074566560386084513</t>
  </si>
  <si>
    <t>6074566560386084513</t>
  </si>
  <si>
    <t>1117 California Street</t>
  </si>
  <si>
    <t>Phipernal wood</t>
  </si>
  <si>
    <t>https://www.jotform.com/uploads/marinpestcontrol/240032533975151/6074565140386917149/IMG_0184.jpeg</t>
  </si>
  <si>
    <t>Termite prevention, door frame</t>
  </si>
  <si>
    <t>https://www.jotform.com/inbox/6074565140386917149</t>
  </si>
  <si>
    <t>https://www.jotform.com/edit/6074565140386917149</t>
  </si>
  <si>
    <t>6074565140386917149</t>
  </si>
  <si>
    <t>18 baywood terrace</t>
  </si>
  <si>
    <t>https://www.jotform.com/uploads/marinpestcontrol/240032533975151/6074243531272095521/image_7506.jpg</t>
  </si>
  <si>
    <t>Forgot to take photos of spray while on site</t>
  </si>
  <si>
    <t>2607:fb91:1dec:d4bd:7cc2:9ce4:2264:7b21</t>
  </si>
  <si>
    <t>https://www.jotform.com/inbox/6074243531272095521</t>
  </si>
  <si>
    <t>https://www.jotform.com/edit/6074243531272095521</t>
  </si>
  <si>
    <t>6074243531272095521</t>
  </si>
  <si>
    <t>150 gate 5 rd unit 200</t>
  </si>
  <si>
    <t>https://www.jotform.com/uploads/marinpestcontrol/240032533975151/6074238767489426524/image.jpg</t>
  </si>
  <si>
    <t>2607:fb91:1de3:7215:35c9:9117:3e3c:847</t>
  </si>
  <si>
    <t>https://www.jotform.com/inbox/6074238767489426524</t>
  </si>
  <si>
    <t>https://www.jotform.com/edit/6074238767489426524</t>
  </si>
  <si>
    <t>6074238767489426524</t>
  </si>
  <si>
    <t>67 bay vista dr</t>
  </si>
  <si>
    <t>https://www.jotform.com/uploads/marinpestcontrol/240032533975151/6074213365517622724/IMG_0415.jpeg
https://www.jotform.com/uploads/marinpestcontrol/240032533975151/6074213365517622724/IMG_0413.jpeg
https://www.jotform.com/uploads/marinpestcontrol/240032533975151/6074213365517622724/IMG_0414.jpeg
https://www.jotform.com/uploads/marinpestcontrol/240032533975151/6074213365517622724/IMG_0412.jpeg
https://www.jotform.com/uploads/marinpestcontrol/240032533975151/6074213365517622724/IMG_0411.jpeg</t>
  </si>
  <si>
    <t>2607:fb91:1dcf:a243:3dea:b4d4:a1b3:9155</t>
  </si>
  <si>
    <t>https://www.jotform.com/inbox/6074213365517622724</t>
  </si>
  <si>
    <t>https://www.jotform.com/edit/6074213365517622724</t>
  </si>
  <si>
    <t>6074213365517622724</t>
  </si>
  <si>
    <t>234 Cleveland ave</t>
  </si>
  <si>
    <t>https://www.jotform.com/uploads/marinpestcontrol/240032533975151/6074189555519257584/IMG_0408.jpeg
https://www.jotform.com/uploads/marinpestcontrol/240032533975151/6074189555519257584/IMG_0409.jpeg
https://www.jotform.com/uploads/marinpestcontrol/240032533975151/6074189555519257584/IMG_0407.jpeg
https://www.jotform.com/uploads/marinpestcontrol/240032533975151/6074189555519257584/IMG_0405.jpeg
https://www.jotform.com/uploads/marinpestcontrol/240032533975151/6074189555519257584/IMG_0400.jpeg
https://www.jotform.com/uploads/marinpestcontrol/240032533975151/6074189555519257584/IMG_0399.jpeg
https://www.jotform.com/uploads/marinpestcontrol/240032533975151/6074189555519257584/IMG_0402.jpeg
https://www.jotform.com/uploads/marinpestcontrol/240032533975151/6074189555519257584/IMG_0401.jpeg</t>
  </si>
  <si>
    <t>H&amp;M from 11-13-24</t>
  </si>
  <si>
    <t>https://www.jotform.com/inbox/6074189555519257584</t>
  </si>
  <si>
    <t>https://www.jotform.com/edit/6074189555519257584</t>
  </si>
  <si>
    <t>6074189555519257584</t>
  </si>
  <si>
    <t>Tristan Ford
Daniel Burke</t>
  </si>
  <si>
    <t>Fripinol, 12 ft of 2x4 pressure treated lumber</t>
  </si>
  <si>
    <t>https://www.jotform.com/uploads/marinpestcontrol/240032533975151/6074173515517955917/IMG_0384.jpeg</t>
  </si>
  <si>
    <t>Tristan 4 hrs
Dan 6hrs</t>
  </si>
  <si>
    <t>https://www.jotform.com/inbox/6074173515517955917</t>
  </si>
  <si>
    <t>https://www.jotform.com/edit/6074173515517955917</t>
  </si>
  <si>
    <t>6074173515517955917</t>
  </si>
  <si>
    <t>Lagoon vista rd</t>
  </si>
  <si>
    <t>4 bait stations, 4 katsense traps, cypermethrin and byphenthrin</t>
  </si>
  <si>
    <t>https://www.jotform.com/uploads/marinpestcontrol/240032533975151/6073343240826922620/IMG_0396.jpeg
https://www.jotform.com/uploads/marinpestcontrol/240032533975151/6073343240826922620/IMG_0397.jpeg
https://www.jotform.com/uploads/marinpestcontrol/240032533975151/6073343240826922620/IMG_0394.jpeg
https://www.jotform.com/uploads/marinpestcontrol/240032533975151/6073343240826922620/IMG_0395.jpeg</t>
  </si>
  <si>
    <t>Building 7 was sprayed for ants on todays date and 4 bait stations were installed in between buildings 7 and 9 
(Around the pool area)</t>
  </si>
  <si>
    <t>2607:fb91:1def:114b:e460:9a07:2962:80c</t>
  </si>
  <si>
    <t>https://www.jotform.com/inbox/6073343240826922620</t>
  </si>
  <si>
    <t>https://www.jotform.com/edit/6073343240826922620</t>
  </si>
  <si>
    <t>6073343240826922620</t>
  </si>
  <si>
    <t>Timbor dominion wood</t>
  </si>
  <si>
    <t>https://www.jotform.com/uploads/marinpestcontrol/240032533975151/6073244954728191088/IMG_0180.jpeg
https://www.jotform.com/uploads/marinpestcontrol/240032533975151/6073244954728191088/IMG_0181.jpeg
https://www.jotform.com/uploads/marinpestcontrol/240032533975151/6073244954728191088/IMG_0177.jpeg
https://www.jotform.com/uploads/marinpestcontrol/240032533975151/6073244954728191088/IMG_0178.jpeg
https://www.jotform.com/uploads/marinpestcontrol/240032533975151/6073244954728191088/IMG_0176.jpeg
https://www.jotform.com/uploads/marinpestcontrol/240032533975151/6073244954728191088/IMG_0173.jpeg
https://www.jotform.com/uploads/marinpestcontrol/240032533975151/6073244954728191088/IMG_0172.jpeg
https://www.jotform.com/uploads/marinpestcontrol/240032533975151/6073244954728191088/IMG_0174.jpeg
https://www.jotform.com/uploads/marinpestcontrol/240032533975151/6073244954728191088/IMG_0175.jpeg
https://www.jotform.com/uploads/marinpestcontrol/240032533975151/6073244954728191088/IMG_0179.jpeg</t>
  </si>
  <si>
    <t>2600:1010:b08b:2bda:1cbb:8b0c:f6e4:274</t>
  </si>
  <si>
    <t>https://www.jotform.com/inbox/6073244954728191088</t>
  </si>
  <si>
    <t>https://www.jotform.com/edit/6073244954728191088</t>
  </si>
  <si>
    <t>6073244954728191088</t>
  </si>
  <si>
    <t>Spencer Reiser
Daniel Burke</t>
  </si>
  <si>
    <t>Timbor, dominion, copper green, 5 ft of 1x6 lumber, disposable plastic sheeting,</t>
  </si>
  <si>
    <t>https://www.jotform.com/uploads/marinpestcontrol/240032533975151/6072896102832654047/IMG_0390.jpeg
https://www.jotform.com/uploads/marinpestcontrol/240032533975151/6072896102832654047/IMG_0388.jpeg
https://www.jotform.com/uploads/marinpestcontrol/240032533975151/6072896102832654047/IMG_0391.jpeg
https://www.jotform.com/uploads/marinpestcontrol/240032533975151/6072896102832654047/IMG_0387.jpeg
https://www.jotform.com/uploads/marinpestcontrol/240032533975151/6072896102832654047/IMG_0385.jpeg
https://www.jotform.com/uploads/marinpestcontrol/240032533975151/6072896102832654047/IMG_0386.jpeg
https://www.jotform.com/uploads/marinpestcontrol/240032533975151/6072896102832654047/IMG_0382.jpeg
https://www.jotform.com/uploads/marinpestcontrol/240032533975151/6072896102832654047/IMG_0384.jpeg
https://www.jotform.com/uploads/marinpestcontrol/240032533975151/6072896102832654047/IMG_0389.jpeg</t>
  </si>
  <si>
    <t>Day 1 of 3</t>
  </si>
  <si>
    <t>2600:1700:f1c0:8a60:b1a9:abf5:3567:3f82</t>
  </si>
  <si>
    <t>https://www.jotform.com/inbox/6072896102832654047</t>
  </si>
  <si>
    <t>https://www.jotform.com/edit/6072896102832654047</t>
  </si>
  <si>
    <t>6072896102832654047</t>
  </si>
  <si>
    <t>Sharmean</t>
  </si>
  <si>
    <t>25 mark Terrace</t>
  </si>
  <si>
    <t>Wood harder, epoxy, wood screws, tin caulking</t>
  </si>
  <si>
    <t>https://www.jotform.com/uploads/marinpestcontrol/240032533975151/6070038081403497924/image.jpg</t>
  </si>
  <si>
    <t>Worked on fence</t>
  </si>
  <si>
    <t>2600:1010:b08f:a30b:69e0:290b:f3f0:aa41</t>
  </si>
  <si>
    <t>https://www.jotform.com/inbox/6070038081403497924</t>
  </si>
  <si>
    <t>https://www.jotform.com/edit/6070038081403497924</t>
  </si>
  <si>
    <t>6070038081403497924</t>
  </si>
  <si>
    <t>80 reed ranch rd</t>
  </si>
  <si>
    <t>Timbor</t>
  </si>
  <si>
    <t>https://www.jotform.com/uploads/marinpestcontrol/240032533975151/6070036341407588895/IMG_0171.jpeg
https://www.jotform.com/uploads/marinpestcontrol/240032533975151/6070036341407588895/IMG_0169.jpeg
https://www.jotform.com/uploads/marinpestcontrol/240032533975151/6070036341407588895/IMG_0170.jpeg
https://www.jotform.com/uploads/marinpestcontrol/240032533975151/6070036341407588895/IMG_0168.jpeg
https://www.jotform.com/uploads/marinpestcontrol/240032533975151/6070036341407588895/IMG_0167.jpeg</t>
  </si>
  <si>
    <t>Timber Beams at front door</t>
  </si>
  <si>
    <t>https://www.jotform.com/inbox/6070036341407588895</t>
  </si>
  <si>
    <t>https://www.jotform.com/edit/6070036341407588895</t>
  </si>
  <si>
    <t>6070036341407588895</t>
  </si>
  <si>
    <t>Epoxy, 6 ft of wire, 1 bag of cement, 1 1x8 piece of lumber, 5 1x1x6 peices of trim</t>
  </si>
  <si>
    <t>https://www.jotform.com/uploads/marinpestcontrol/240032533975151/6069286035226276775/IMG_0375.jpeg
https://www.jotform.com/uploads/marinpestcontrol/240032533975151/6069286035226276775/IMG_0374.jpeg
https://www.jotform.com/uploads/marinpestcontrol/240032533975151/6069286035226276775/IMG_0376.jpeg
https://www.jotform.com/uploads/marinpestcontrol/240032533975151/6069286035226276775/IMG_0377.jpeg
https://www.jotform.com/uploads/marinpestcontrol/240032533975151/6069286035226276775/IMG_0378.jpeg</t>
  </si>
  <si>
    <t>Tristan 7hrs
Dan 7hrs
Spencer 5hrs
Total 19</t>
  </si>
  <si>
    <t>2607:fb91:1def:9ec2:b80b:cd6e:ede2:c2c5</t>
  </si>
  <si>
    <t>https://www.jotform.com/inbox/6069286035226276775</t>
  </si>
  <si>
    <t>https://www.jotform.com/edit/6069286035226276775</t>
  </si>
  <si>
    <t>6069286035226276775</t>
  </si>
  <si>
    <t>67 bay vista</t>
  </si>
  <si>
    <t>Tim Bar, Dominion Wood, harder diatomaceous earth one fogger</t>
  </si>
  <si>
    <t>https://www.jotform.com/uploads/marinpestcontrol/240032533975151/6069062531403649681/image.jpg</t>
  </si>
  <si>
    <t>We treated for termites</t>
  </si>
  <si>
    <t>https://www.jotform.com/inbox/6069062531403649681</t>
  </si>
  <si>
    <t>https://www.jotform.com/edit/6069062531403649681</t>
  </si>
  <si>
    <t>6069062531403649681</t>
  </si>
  <si>
    <t>Timbor, dominion, diatomaceous earth, wood hardener, and 1 fogger</t>
  </si>
  <si>
    <t>https://www.jotform.com/uploads/marinpestcontrol/240032533975151/6068499979481654503/IMG_0372.jpeg
https://www.jotform.com/uploads/marinpestcontrol/240032533975151/6068499979481654503/IMG_0370.jpeg
https://www.jotform.com/uploads/marinpestcontrol/240032533975151/6068499979481654503/IMG_0373.jpeg
https://www.jotform.com/uploads/marinpestcontrol/240032533975151/6068499979481654503/IMG_0371.jpeg
https://www.jotform.com/uploads/marinpestcontrol/240032533975151/6068499979481654503/IMG_0369.jpeg</t>
  </si>
  <si>
    <t>Tristan 4.5 hrs at the job 
Dan 4.5 hrs at the job
Spencer 2 hrs at the job
Total 11 hrs</t>
  </si>
  <si>
    <t>2600:1700:f1c0:8a60:7830:70dc:84e9:faec</t>
  </si>
  <si>
    <t>https://www.jotform.com/inbox/6068499979481654503</t>
  </si>
  <si>
    <t>https://www.jotform.com/edit/6068499979481654503</t>
  </si>
  <si>
    <t>6068499979481654503</t>
  </si>
  <si>
    <t>25 markterice</t>
  </si>
  <si>
    <t>Structural epoxy</t>
  </si>
  <si>
    <t>https://www.jotform.com/uploads/marinpestcontrol/240032533975151/6068098244566446357/IMG_0553.jpeg</t>
  </si>
  <si>
    <t>2600:1010:b08e:b09b:f8d5:44be:fa7a:6b54</t>
  </si>
  <si>
    <t>https://www.jotform.com/inbox/6068098244566446357</t>
  </si>
  <si>
    <t>https://www.jotform.com/edit/6068098244566446357</t>
  </si>
  <si>
    <t>6068098244566446357</t>
  </si>
  <si>
    <t>5 cecilia</t>
  </si>
  <si>
    <t>For trap 2 feet of hardware cloth</t>
  </si>
  <si>
    <t>https://www.jotform.com/uploads/marinpestcontrol/240032533975151/6068096254561231962/IMG_0150.jpeg
https://www.jotform.com/uploads/marinpestcontrol/240032533975151/6068096254561231962/IMG_0151.jpeg
https://www.jotform.com/uploads/marinpestcontrol/240032533975151/6068096254561231962/IMG_0152.jpeg
https://www.jotform.com/uploads/marinpestcontrol/240032533975151/6068096254561231962/IMG_0149.jpeg
https://www.jotform.com/uploads/marinpestcontrol/240032533975151/6068096254561231962/IMG_0148.jpeg</t>
  </si>
  <si>
    <t>Exclusion work done trap set</t>
  </si>
  <si>
    <t>https://www.jotform.com/inbox/6068096254561231962</t>
  </si>
  <si>
    <t>https://www.jotform.com/edit/6068096254561231962</t>
  </si>
  <si>
    <t>6068096254561231962</t>
  </si>
  <si>
    <t>3499 paradise dr</t>
  </si>
  <si>
    <t>1 foot hardware screws, spray paint, one tub of cock</t>
  </si>
  <si>
    <t>https://www.jotform.com/uploads/marinpestcontrol/240032533975151/6068094354569207789/IMG_0163.jpeg
https://www.jotform.com/uploads/marinpestcontrol/240032533975151/6068094354569207789/IMG_0164.jpeg
https://www.jotform.com/uploads/marinpestcontrol/240032533975151/6068094354569207789/IMG_0161.jpeg
https://www.jotform.com/uploads/marinpestcontrol/240032533975151/6068094354569207789/IMG_0160.jpeg
https://www.jotform.com/uploads/marinpestcontrol/240032533975151/6068094354569207789/IMG_0157.jpeg
https://www.jotform.com/uploads/marinpestcontrol/240032533975151/6068094354569207789/IMG_0158.jpeg
https://www.jotform.com/uploads/marinpestcontrol/240032533975151/6068094354569207789/IMG_0159.jpeg</t>
  </si>
  <si>
    <t>Job is finished exclusion done</t>
  </si>
  <si>
    <t>https://www.jotform.com/inbox/6068094354569207789</t>
  </si>
  <si>
    <t>https://www.jotform.com/edit/6068094354569207789</t>
  </si>
  <si>
    <t>6068094354569207789</t>
  </si>
  <si>
    <t>Bondo, epoxy, mpc mix</t>
  </si>
  <si>
    <t>https://www.jotform.com/uploads/marinpestcontrol/240032533975151/6067628608367821045/IMG_0365.jpeg
https://www.jotform.com/uploads/marinpestcontrol/240032533975151/6067628608367821045/IMG_0363.jpeg
https://www.jotform.com/uploads/marinpestcontrol/240032533975151/6067628608367821045/IMG_0362.jpeg</t>
  </si>
  <si>
    <t>2600:1700:f1c0:8a60:d126:d6c6:f7d7:6d38</t>
  </si>
  <si>
    <t>https://www.jotform.com/inbox/6067628608367821045</t>
  </si>
  <si>
    <t>https://www.jotform.com/edit/6067628608367821045</t>
  </si>
  <si>
    <t>6067628608367821045</t>
  </si>
  <si>
    <t>Central, tekko, cypermethrin, alpine rotation 1</t>
  </si>
  <si>
    <t>https://www.jotform.com/uploads/marinpestcontrol/240032533975151/6067283358539349159/IMG_0355.jpeg</t>
  </si>
  <si>
    <t>Follow up 2 of 3 complete</t>
  </si>
  <si>
    <t>2607:fb91:20e6:803e:bc23:c8fe:5edf:35d8</t>
  </si>
  <si>
    <t>https://www.jotform.com/inbox/6067283358539349159</t>
  </si>
  <si>
    <t>https://www.jotform.com/edit/6067283358539349159</t>
  </si>
  <si>
    <t>6067283358539349159</t>
  </si>
  <si>
    <t>Ameersh</t>
  </si>
  <si>
    <t>Hardware cloth, rebar, four sacks of cement, one sack of sand</t>
  </si>
  <si>
    <t>https://www.jotform.com/uploads/marinpestcontrol/240032533975151/6066794954564323637/IMG_0142.jpeg
https://www.jotform.com/uploads/marinpestcontrol/240032533975151/6066794954564323637/IMG_0139.jpeg
https://www.jotform.com/uploads/marinpestcontrol/240032533975151/6066794954564323637/IMG_0141.jpeg
https://www.jotform.com/uploads/marinpestcontrol/240032533975151/6066794954564323637/IMG_0136.jpeg
https://www.jotform.com/uploads/marinpestcontrol/240032533975151/6066794954564323637/IMG_0128.jpeg
https://www.jotform.com/uploads/marinpestcontrol/240032533975151/6066794954564323637/IMG_0133.jpeg
https://www.jotform.com/uploads/marinpestcontrol/240032533975151/6066794954564323637/IMG_0126.jpeg
https://www.jotform.com/uploads/marinpestcontrol/240032533975151/6066794954564323637/IMG_0140.jpeg</t>
  </si>
  <si>
    <t>Plugged in cemented foundation remediated area. No</t>
  </si>
  <si>
    <t>https://www.jotform.com/inbox/6066794954564323637</t>
  </si>
  <si>
    <t>https://www.jotform.com/edit/6066794954564323637</t>
  </si>
  <si>
    <t>6066794954564323637</t>
  </si>
  <si>
    <t>lewisshomeoffice@gmail.con</t>
  </si>
  <si>
    <t>Timbor, Diatomaceous Earth, Boracare</t>
  </si>
  <si>
    <t>https://www.jotform.com/uploads/marinpestcontrol/240032533975151/6066390707121269794/mpc.jpg</t>
  </si>
  <si>
    <t>Work - Finished
Traps - Not installed
Payment - Needs Invoice
Customer - Appears to be happy.</t>
  </si>
  <si>
    <t>Met Dominic at construction site and treated termite damage area with Tristan. -SR</t>
  </si>
  <si>
    <t>https://www.jotform.com/inbox/6066390707121269794</t>
  </si>
  <si>
    <t>https://www.jotform.com/edit/6066390707121269794</t>
  </si>
  <si>
    <t>6066390707121269794</t>
  </si>
  <si>
    <t>Caulking, gentrol, tekko, apline rotation 1</t>
  </si>
  <si>
    <t>Job Finished</t>
  </si>
  <si>
    <t>2607:fb91:20c4:8d72:4188:330:a294:3466</t>
  </si>
  <si>
    <t>https://www.jotform.com/inbox/6062087016646038000</t>
  </si>
  <si>
    <t>https://www.jotform.com/edit/6062087016646038000</t>
  </si>
  <si>
    <t>6062087016646038000</t>
  </si>
  <si>
    <t>393 irwin st</t>
  </si>
  <si>
    <t>Cypamethrin, gentrol, and adivon</t>
  </si>
  <si>
    <t>UNPAID - need invoice</t>
  </si>
  <si>
    <t>The customer has 2 follow up treatment for cockroaches, to be schedule Monday morning for the next 2 weeks</t>
  </si>
  <si>
    <t>2600:1700:f1c0:8a60:d93c:b80a:c9db:741f</t>
  </si>
  <si>
    <t>https://www.jotform.com/inbox/6061637301473141864</t>
  </si>
  <si>
    <t>https://www.jotform.com/edit/6061637301473141864</t>
  </si>
  <si>
    <t>6061637301473141864</t>
  </si>
  <si>
    <t>Wire spray foam screws</t>
  </si>
  <si>
    <t>Why are the back patio found a hole under house spray foam hole</t>
  </si>
  <si>
    <t>2600:1010:b03d:6de2:895e:5b3c:9eed:1d73</t>
  </si>
  <si>
    <t>https://www.jotform.com/inbox/6060253753711729792</t>
  </si>
  <si>
    <t>https://www.jotform.com/edit/6060253753711729792</t>
  </si>
  <si>
    <t>6060253753711729792</t>
  </si>
  <si>
    <t>15 turtle rock ct</t>
  </si>
  <si>
    <t>Recurring customer for web knock down / spray</t>
  </si>
  <si>
    <t>2607:fb91:20c0:334d:d5aa:e0f0:3c4a:53bc</t>
  </si>
  <si>
    <t>https://www.jotform.com/inbox/6059702943544030962</t>
  </si>
  <si>
    <t>https://www.jotform.com/edit/6059702943544030962</t>
  </si>
  <si>
    <t>6059702943544030962</t>
  </si>
  <si>
    <t>Dan Burke</t>
  </si>
  <si>
    <t>12 ft wire, 3 can of spray foam, black silicone, 1 bag of mortar, 8 ft of 2x4 lumber</t>
  </si>
  <si>
    <t>https://www.jotform.com/inbox/6059701983545930871</t>
  </si>
  <si>
    <t>https://www.jotform.com/edit/6059701983545930871</t>
  </si>
  <si>
    <t>6059701983545930871</t>
  </si>
  <si>
    <t>390 drakes view rd</t>
  </si>
  <si>
    <t>Mph mix, and timbor</t>
  </si>
  <si>
    <t>PAID - have check</t>
  </si>
  <si>
    <t>Charged 450$ customer tipped 100$ added to check</t>
  </si>
  <si>
    <t>2607:fb90:8762:4d83:f1c2:7b5a:4048:bbf2</t>
  </si>
  <si>
    <t>https://www.jotform.com/inbox/6057199422845720425</t>
  </si>
  <si>
    <t>https://www.jotform.com/edit/6057199422845720425</t>
  </si>
  <si>
    <t>6057199422845720425</t>
  </si>
  <si>
    <t>3 gopher gassers, and mpc mix</t>
  </si>
  <si>
    <t>Gopher problem looks better than before</t>
  </si>
  <si>
    <t>https://www.jotform.com/inbox/6057198452848546678</t>
  </si>
  <si>
    <t>https://www.jotform.com/edit/6057198452848546678</t>
  </si>
  <si>
    <t>6057198452848546678</t>
  </si>
  <si>
    <t>3 los Reyes rd</t>
  </si>
  <si>
    <t>6 feet of wire, 1 can of spray foam and 3 mice traps</t>
  </si>
  <si>
    <t>https://www.jotform.com/uploads/marinpestcontrol/240032533975151/6057197212841795356/IMG_0284.jpeg
https://www.jotform.com/uploads/marinpestcontrol/240032533975151/6057197212841795356/IMG_0277.jpeg
https://www.jotform.com/uploads/marinpestcontrol/240032533975151/6057197212841795356/IMG_0280.jpeg
https://www.jotform.com/uploads/marinpestcontrol/240032533975151/6057197212841795356/IMG_0282.jpeg
https://www.jotform.com/uploads/marinpestcontrol/240032533975151/6057197212841795356/IMG_0283.jpeg</t>
  </si>
  <si>
    <t>https://www.jotform.com/inbox/6057197212841795356</t>
  </si>
  <si>
    <t>https://www.jotform.com/edit/6057197212841795356</t>
  </si>
  <si>
    <t>6057197212841795356</t>
  </si>
  <si>
    <t>https://www.jotform.com/uploads/marinpestcontrol/240032533975151/6056517083566973164/IMG_0115.jpeg
https://www.jotform.com/uploads/marinpestcontrol/240032533975151/6056517083566973164/IMG_0114.jpeg
https://www.jotform.com/uploads/marinpestcontrol/240032533975151/6056517083566973164/IMG_0113.jpeg
https://www.jotform.com/uploads/marinpestcontrol/240032533975151/6056517083566973164/IMG_0112.jpeg
https://www.jotform.com/uploads/marinpestcontrol/240032533975151/6056517083566973164/IMG_0111.jpeg
https://www.jotform.com/uploads/marinpestcontrol/240032533975151/6056517083566973164/IMG_0107.jpeg
https://www.jotform.com/uploads/marinpestcontrol/240032533975151/6056517083566973164/IMG_0105.jpeg
https://www.jotform.com/uploads/marinpestcontrol/240032533975151/6056517083566973164/IMG_0106.jpeg</t>
  </si>
  <si>
    <t>Job is finished sanded and painted all the spots that needed finishing the job is done. Must pick up the equipment.</t>
  </si>
  <si>
    <t>2600:1010:b09a:6c3c:e944:1056:4e0e:3653</t>
  </si>
  <si>
    <t>https://www.jotform.com/inbox/6056517083566973164</t>
  </si>
  <si>
    <t>https://www.jotform.com/edit/6056517083566973164</t>
  </si>
  <si>
    <t>6056517083566973164</t>
  </si>
  <si>
    <t>115 William ave</t>
  </si>
  <si>
    <t>Bondo, primer</t>
  </si>
  <si>
    <t>https://www.jotform.com/uploads/marinpestcontrol/240032533975151/6054689217178744002/IMG_0270.jpeg
https://www.jotform.com/uploads/marinpestcontrol/240032533975151/6054689217178744002/IMG_0272.jpeg
https://www.jotform.com/uploads/marinpestcontrol/240032533975151/6054689217178744002/IMG_0271.jpeg</t>
  </si>
  <si>
    <t>2600:1700:f1c0:8a60:a034:9d3c:178a:3717</t>
  </si>
  <si>
    <t>https://www.jotform.com/inbox/6054689217178744002</t>
  </si>
  <si>
    <t>https://www.jotform.com/edit/6054689217178744002</t>
  </si>
  <si>
    <t>6054689217178744002</t>
  </si>
  <si>
    <t>17 hillside ave</t>
  </si>
  <si>
    <t>2 cans of spray foam, 4 ft of wire</t>
  </si>
  <si>
    <t>https://www.jotform.com/inbox/6054688237178930529</t>
  </si>
  <si>
    <t>https://www.jotform.com/edit/6054688237178930529</t>
  </si>
  <si>
    <t>6054688237178930529</t>
  </si>
  <si>
    <t>115 Willam ave</t>
  </si>
  <si>
    <t>Sanding epoxy</t>
  </si>
  <si>
    <t>Job Not Finished</t>
  </si>
  <si>
    <t>2600:1700:f1c0:8a60:acd1:ba56:ce42:549b</t>
  </si>
  <si>
    <t>https://www.jotform.com/inbox/6054683879457762916</t>
  </si>
  <si>
    <t>https://www.jotform.com/edit/6054683879457762916</t>
  </si>
  <si>
    <t>6054683879457762916</t>
  </si>
  <si>
    <t>40 madrona ave</t>
  </si>
  <si>
    <t>Paint, Wood, harder, putty</t>
  </si>
  <si>
    <t>https://www.jotform.com/uploads/marinpestcontrol/240032533975151/6054422185297606264/IMG_0070.jpeg
https://www.jotform.com/uploads/marinpestcontrol/240032533975151/6054422185297606264/IMG_0071.jpeg
https://www.jotform.com/uploads/marinpestcontrol/240032533975151/6054422185297606264/IMG_0073.jpeg
https://www.jotform.com/uploads/marinpestcontrol/240032533975151/6054422185297606264/IMG_0068.jpeg
https://www.jotform.com/uploads/marinpestcontrol/240032533975151/6054422185297606264/IMG_0069.jpeg</t>
  </si>
  <si>
    <t>Doug at Rottenwood on Bannister Wood, harden, rotten wood, primed shingles, cleaned up sight took pictures</t>
  </si>
  <si>
    <t>2600:1010:b03e:73ad:808c:f9a6:1289:92d5</t>
  </si>
  <si>
    <t>https://www.jotform.com/inbox/6054422185297606264</t>
  </si>
  <si>
    <t>https://www.jotform.com/edit/6054422185297606264</t>
  </si>
  <si>
    <t>6054422185297606264</t>
  </si>
  <si>
    <t>Delta dust, alpine, cockroach bait stations.</t>
  </si>
  <si>
    <t>Treatment applied and collateral service discussed, (caulking the gap in between the counter top and wall)</t>
  </si>
  <si>
    <t>2607:fb91:20e6:d444:4ca3:4ea2:8f43:c39d</t>
  </si>
  <si>
    <t>https://www.jotform.com/inbox/6054398839335853613</t>
  </si>
  <si>
    <t>https://www.jotform.com/edit/6054398839335853613</t>
  </si>
  <si>
    <t>6054398839335853613</t>
  </si>
  <si>
    <t>Wood,wire,cement</t>
  </si>
  <si>
    <t>https://www.jotform.com/uploads/marinpestcontrol/240032533975151/6054213155297288824/IMG_0061.jpeg
https://www.jotform.com/uploads/marinpestcontrol/240032533975151/6054213155297288824/IMG_0059.jpeg
https://www.jotform.com/uploads/marinpestcontrol/240032533975151/6054213155297288824/IMG_0058.jpeg
https://www.jotform.com/uploads/marinpestcontrol/240032533975151/6054213155297288824/IMG_0057.jpeg
https://www.jotform.com/uploads/marinpestcontrol/240032533975151/6054213155297288824/IMG_0060.jpeg
https://www.jotform.com/uploads/marinpestcontrol/240032533975151/6054213155297288824/IMG_0054.jpeg
https://www.jotform.com/uploads/marinpestcontrol/240032533975151/6054213155297288824/IMG_0052.jpeg</t>
  </si>
  <si>
    <t>https://www.jotform.com/inbox/6054213155297288824</t>
  </si>
  <si>
    <t>https://www.jotform.com/edit/6054213155297288824</t>
  </si>
  <si>
    <t>6054213155297288824</t>
  </si>
  <si>
    <t>Tristan Ford
Dan Burke</t>
  </si>
  <si>
    <t>24 ft of wire, 4 bags of concrete, timbor, wood hardener, 24 ft of 2x8 pressure treated lumber</t>
  </si>
  <si>
    <t>2600:1700:f1c0:8a60:dfc:a9c1:20c4:a2b7</t>
  </si>
  <si>
    <t>https://www.jotform.com/inbox/6053880987249056429</t>
  </si>
  <si>
    <t>https://www.jotform.com/edit/6053880987249056429</t>
  </si>
  <si>
    <t>6053880987249056429</t>
  </si>
  <si>
    <t>Sprayed mpc with tekko + gentrol, put in 1 gentrol pad and applied adivon</t>
  </si>
  <si>
    <t>Job Not Finished
PAID - digital, venmo</t>
  </si>
  <si>
    <t>This h&amp;m is from 10/17
There will be 2 follow ups for this cockroach treatment and each followed will be decided Monday morning for the next 2 weeks. Also the customer needs a receipt and wants a refund as well because her landlord is going to be paying the bill now. 625$ was collected through venmo</t>
  </si>
  <si>
    <t>2600:1700:f1c0:8a60:cde4:bc0:de9:ffab</t>
  </si>
  <si>
    <t>https://www.jotform.com/inbox/6051922119044497035</t>
  </si>
  <si>
    <t>https://www.jotform.com/edit/6051922119044497035</t>
  </si>
  <si>
    <t>6051922119044497035</t>
  </si>
  <si>
    <t>Bifenthrin sprayed</t>
  </si>
  <si>
    <t>This h&amp;m is from 10/17</t>
  </si>
  <si>
    <t>https://www.jotform.com/inbox/6051919609043412824</t>
  </si>
  <si>
    <t>https://www.jotform.com/edit/6051919609043412824</t>
  </si>
  <si>
    <t>6051919609043412824</t>
  </si>
  <si>
    <t>10 more traps installed</t>
  </si>
  <si>
    <t>Traps Installed</t>
  </si>
  <si>
    <t>https://www.jotform.com/inbox/6051918589041697285</t>
  </si>
  <si>
    <t>https://www.jotform.com/edit/6051918589041697285</t>
  </si>
  <si>
    <t>6051918589041697285</t>
  </si>
  <si>
    <t>57 Indian rock ct</t>
  </si>
  <si>
    <t>6 ft of wire 2 bags of concrete and 6 bait stations installed</t>
  </si>
  <si>
    <t>https://www.jotform.com/uploads/marinpestcontrol/240032533975151/6051917619046420286/IMG_0242.jpeg
https://www.jotform.com/uploads/marinpestcontrol/240032533975151/6051917619046420286/IMG_0241.jpeg
https://www.jotform.com/uploads/marinpestcontrol/240032533975151/6051917619046420286/IMG_0240.jpeg
https://www.jotform.com/uploads/marinpestcontrol/240032533975151/6051917619046420286/IMG_0239.jpeg
https://www.jotform.com/uploads/marinpestcontrol/240032533975151/6051917619046420286/IMG_0238.jpeg
https://www.jotform.com/uploads/marinpestcontrol/240032533975151/6051917619046420286/IMG_0237.jpeg
https://www.jotform.com/uploads/marinpestcontrol/240032533975151/6051917619046420286/IMG_0218.jpeg
https://www.jotform.com/uploads/marinpestcontrol/240032533975151/6051917619046420286/IMG_0220.jpeg
https://www.jotform.com/uploads/marinpestcontrol/240032533975151/6051917619046420286/IMG_0219.jpeg
https://www.jotform.com/uploads/marinpestcontrol/240032533975151/6051917619046420286/IMG_0223.jpeg
https://www.jotform.com/uploads/marinpestcontrol/240032533975151/6051917619046420286/IMG_0224.jpeg
https://www.jotform.com/uploads/marinpestcontrol/240032533975151/6051917619046420286/IMG_0225.jpeg</t>
  </si>
  <si>
    <t>https://www.jotform.com/inbox/6051917619046420286</t>
  </si>
  <si>
    <t>https://www.jotform.com/edit/6051917619046420286</t>
  </si>
  <si>
    <t>6051917619046420286</t>
  </si>
  <si>
    <t>Harington</t>
  </si>
  <si>
    <t>Sanded painted patched railing and steps</t>
  </si>
  <si>
    <t>2600:1010:b09c:8488:479:c71:b5e4:2b10</t>
  </si>
  <si>
    <t>https://www.jotform.com/inbox/6050984230125542955</t>
  </si>
  <si>
    <t>https://www.jotform.com/edit/6050984230125542955</t>
  </si>
  <si>
    <t>6050984230125542955</t>
  </si>
  <si>
    <t>Sanded panted railing</t>
  </si>
  <si>
    <t>2600:1010:b09c:8488:f421:d597:742e:9c68</t>
  </si>
  <si>
    <t>https://www.jotform.com/inbox/6049875008694249947</t>
  </si>
  <si>
    <t>https://www.jotform.com/edit/6049875008694249947</t>
  </si>
  <si>
    <t>6049875008694249947</t>
  </si>
  <si>
    <t>Alicia</t>
  </si>
  <si>
    <t>Jung</t>
  </si>
  <si>
    <t>3 shon dr</t>
  </si>
  <si>
    <t>Mpc mix and dominion sprayed</t>
  </si>
  <si>
    <t>Job Finished
PAID - digital, venmo</t>
  </si>
  <si>
    <t>This h&amp;m is from 10/14</t>
  </si>
  <si>
    <t>2600:1700:f1c0:8a60:40fd:2d8e:2bd4:3361</t>
  </si>
  <si>
    <t>https://www.jotform.com/inbox/6048638731634639020</t>
  </si>
  <si>
    <t>https://www.jotform.com/edit/6048638731634639020</t>
  </si>
  <si>
    <t>6048638731634639020</t>
  </si>
  <si>
    <t>Spencer Reiser
Dan Burke</t>
  </si>
  <si>
    <t>Lumber, caulking</t>
  </si>
  <si>
    <t>This H&amp;M is from 10/14</t>
  </si>
  <si>
    <t>https://www.jotform.com/inbox/6048637891638068748</t>
  </si>
  <si>
    <t>https://www.jotform.com/edit/6048637891638068748</t>
  </si>
  <si>
    <t>6048637891638068748</t>
  </si>
  <si>
    <t>113 Oliva ct</t>
  </si>
  <si>
    <t>Mpc mix with tekko and gentrol</t>
  </si>
  <si>
    <t>https://www.jotform.com/inbox/6048634301639676155</t>
  </si>
  <si>
    <t>https://www.jotform.com/edit/6048634301639676155</t>
  </si>
  <si>
    <t>6048634301639676155</t>
  </si>
  <si>
    <t>Cosper</t>
  </si>
  <si>
    <t>353 Karen way</t>
  </si>
  <si>
    <t>Mac mix with tekko and gentrol</t>
  </si>
  <si>
    <t>https://www.jotform.com/inbox/6048633531631401357</t>
  </si>
  <si>
    <t>https://www.jotform.com/edit/6048633531631401357</t>
  </si>
  <si>
    <t>6048633531631401357</t>
  </si>
  <si>
    <t>Holk</t>
  </si>
  <si>
    <t>Primed and installed garage casement</t>
  </si>
  <si>
    <t>https://www.jotform.com/uploads/marinpestcontrol/240032533975151/6048573215809875496/IMG_0018.jpeg
https://www.jotform.com/uploads/marinpestcontrol/240032533975151/6048573215809875496/IMG_0019.jpeg</t>
  </si>
  <si>
    <t>2600:1010:b09c:8488:91c8:540c:e8e5:affa</t>
  </si>
  <si>
    <t>https://www.jotform.com/inbox/6048573215809875496</t>
  </si>
  <si>
    <t>https://www.jotform.com/edit/6048573215809875496</t>
  </si>
  <si>
    <t>6048573215809875496</t>
  </si>
  <si>
    <t>Sanded and puttied railing replace shingles on side of house replace the short steps on the stair staircase, epoxy corner railing</t>
  </si>
  <si>
    <t>https://www.jotform.com/uploads/marinpestcontrol/240032533975151/6048571615803424305/IMG_0014.jpeg
https://www.jotform.com/uploads/marinpestcontrol/240032533975151/6048571615803424305/IMG_0015.jpeg
https://www.jotform.com/uploads/marinpestcontrol/240032533975151/6048571615803424305/IMG_0016.jpeg
https://www.jotform.com/uploads/marinpestcontrol/240032533975151/6048571615803424305/IMG_0013.jpeg
https://www.jotform.com/uploads/marinpestcontrol/240032533975151/6048571615803424305/IMG_0011.jpeg
https://www.jotform.com/uploads/marinpestcontrol/240032533975151/6048571615803424305/IMG_0012.jpeg
https://www.jotform.com/uploads/marinpestcontrol/240032533975151/6048571615803424305/IMG_0010.jpeg</t>
  </si>
  <si>
    <t>https://www.jotform.com/inbox/6048571615803424305</t>
  </si>
  <si>
    <t>https://www.jotform.com/edit/6048571615803424305</t>
  </si>
  <si>
    <t>6048571615803424305</t>
  </si>
  <si>
    <t>2600:1700:f1c0:8a60:9d03:2fe3:c7f3:9f43</t>
  </si>
  <si>
    <t>https://www.jotform.com/inbox/6046804363495806302</t>
  </si>
  <si>
    <t>https://www.jotform.com/edit/6046804363495806302</t>
  </si>
  <si>
    <t>6046804363495806302</t>
  </si>
  <si>
    <t>Quentin</t>
  </si>
  <si>
    <t>130 wood ln</t>
  </si>
  <si>
    <t>Mov mix sprayed and spectracide</t>
  </si>
  <si>
    <t>Job Not Finished
PAID - have check</t>
  </si>
  <si>
    <t>https://www.jotform.com/inbox/6046803723493666008</t>
  </si>
  <si>
    <t>https://www.jotform.com/edit/6046803723493666008</t>
  </si>
  <si>
    <t>6046803723493666008</t>
  </si>
  <si>
    <t>Vapor barrier plastic sheeting</t>
  </si>
  <si>
    <t>This H&amp;M is for the 9th</t>
  </si>
  <si>
    <t>2600:1700:f1c0:8a60:e838:1657:e9e4:806b</t>
  </si>
  <si>
    <t>https://www.jotform.com/inbox/6044301786088139994</t>
  </si>
  <si>
    <t>https://www.jotform.com/edit/6044301786088139994</t>
  </si>
  <si>
    <t>6044301786088139994</t>
  </si>
  <si>
    <t>Zep, disenfectant, 3 feet of wire, spray foam, 3 liquid nails</t>
  </si>
  <si>
    <t>https://www.jotform.com/inbox/6044300616082063162</t>
  </si>
  <si>
    <t>https://www.jotform.com/edit/6044300616082063162</t>
  </si>
  <si>
    <t>6044300616082063162</t>
  </si>
  <si>
    <t>UNPAID - no payment required</t>
  </si>
  <si>
    <t>https://www.jotform.com/inbox/6044299596089163159</t>
  </si>
  <si>
    <t>https://www.jotform.com/edit/6044299596089163159</t>
  </si>
  <si>
    <t>6044299596089163159</t>
  </si>
  <si>
    <t>10 Acela dr</t>
  </si>
  <si>
    <t>Mac mix sprayed</t>
  </si>
  <si>
    <t>https://www.jotform.com/inbox/6044298756082354424</t>
  </si>
  <si>
    <t>https://www.jotform.com/edit/6044298756082354424</t>
  </si>
  <si>
    <t>6044298756082354424</t>
  </si>
  <si>
    <t>Kenneth</t>
  </si>
  <si>
    <t>Horner</t>
  </si>
  <si>
    <t>77 point San Pedro rd</t>
  </si>
  <si>
    <t>Job Finished
PAID - have check</t>
  </si>
  <si>
    <t>Collected check for 300$ for ant spray.</t>
  </si>
  <si>
    <t>2600:1700:f1c0:8a60:8429:2336:dddf:8964</t>
  </si>
  <si>
    <t>https://www.jotform.com/inbox/6042516024698483085</t>
  </si>
  <si>
    <t>https://www.jotform.com/edit/6042516024698483085</t>
  </si>
  <si>
    <t>6042516024698483085</t>
  </si>
  <si>
    <t>Scooter</t>
  </si>
  <si>
    <t>31 balboa ave</t>
  </si>
  <si>
    <t>Inspection form being put in.</t>
  </si>
  <si>
    <t>https://www.jotform.com/inbox/6042515224692218385</t>
  </si>
  <si>
    <t>https://www.jotform.com/edit/6042515224692218385</t>
  </si>
  <si>
    <t>6042515224692218385</t>
  </si>
  <si>
    <t>310 Donahue st</t>
  </si>
  <si>
    <t>Inspection form put in</t>
  </si>
  <si>
    <t>https://www.jotform.com/inbox/6042514544698698387</t>
  </si>
  <si>
    <t>https://www.jotform.com/edit/6042514544698698387</t>
  </si>
  <si>
    <t>6042514544698698387</t>
  </si>
  <si>
    <t>Kate</t>
  </si>
  <si>
    <t>Bowman</t>
  </si>
  <si>
    <t>20 twin oaks ave</t>
  </si>
  <si>
    <t>Mpc mix sprayed and diatomaceous earth dusted</t>
  </si>
  <si>
    <t>https://www.jotform.com/inbox/6042513604695069735</t>
  </si>
  <si>
    <t>https://www.jotform.com/edit/6042513604695069735</t>
  </si>
  <si>
    <t>6042513604695069735</t>
  </si>
  <si>
    <t>Fripnol</t>
  </si>
  <si>
    <t>2600:1700:f1c0:8a60:e82f:ae02:df03:c840</t>
  </si>
  <si>
    <t>https://www.jotform.com/inbox/6042172420489842813</t>
  </si>
  <si>
    <t>https://www.jotform.com/edit/6042172420489842813</t>
  </si>
  <si>
    <t>6042172420489842813</t>
  </si>
  <si>
    <t>M.murrai@gmail.com</t>
  </si>
  <si>
    <t>45 lomita dr</t>
  </si>
  <si>
    <t>Cypremethrin and spectracide</t>
  </si>
  <si>
    <t>Paid 300$ through venmo</t>
  </si>
  <si>
    <t>50.228.223.25</t>
  </si>
  <si>
    <t>https://www.jotform.com/inbox/6042129265233573493</t>
  </si>
  <si>
    <t>https://www.jotform.com/edit/6042129265233573493</t>
  </si>
  <si>
    <t>6042129265233573493</t>
  </si>
  <si>
    <t>Building 4 unit 3</t>
  </si>
  <si>
    <t>Dominion</t>
  </si>
  <si>
    <t>https://www.jotform.com/inbox/6042128255237184482</t>
  </si>
  <si>
    <t>https://www.jotform.com/edit/6042128255237184482</t>
  </si>
  <si>
    <t>6042128255237184482</t>
  </si>
  <si>
    <t>Zep to clean upper deck</t>
  </si>
  <si>
    <t>https://www.jotform.com/inbox/6042127605237960081</t>
  </si>
  <si>
    <t>https://www.jotform.com/edit/6042127605237960081</t>
  </si>
  <si>
    <t>6042127605237960081</t>
  </si>
  <si>
    <t>10 shady lane</t>
  </si>
  <si>
    <t>EmittedClopred, gentrol, bithenyhrin, timbor, boracare, diatomaceous earth.</t>
  </si>
  <si>
    <t>Job Finished
UNPAID - need invoice</t>
  </si>
  <si>
    <t>This H&amp;Ms if from friday</t>
  </si>
  <si>
    <t>2600:1700:f1c0:8a60:351a:ff6d:855c:76eb</t>
  </si>
  <si>
    <t>https://www.jotform.com/inbox/6040051016758861138</t>
  </si>
  <si>
    <t>https://www.jotform.com/edit/6040051016758861138</t>
  </si>
  <si>
    <t>6040051016758861138</t>
  </si>
  <si>
    <t>Shingles</t>
  </si>
  <si>
    <t>This H&amp;Ms is for friday</t>
  </si>
  <si>
    <t>https://www.jotform.com/inbox/6040048976755661866</t>
  </si>
  <si>
    <t>https://www.jotform.com/edit/6040048976755661866</t>
  </si>
  <si>
    <t>6040048976755661866</t>
  </si>
  <si>
    <t>10 shady ln</t>
  </si>
  <si>
    <t>Mpc mix timbor diatomaceous earth</t>
  </si>
  <si>
    <t>2607:fb90:8761:77d6:dce2:7917:2072:d1b5</t>
  </si>
  <si>
    <t>https://www.jotform.com/inbox/6039125525123363990</t>
  </si>
  <si>
    <t>https://www.jotform.com/edit/6039125525123363990</t>
  </si>
  <si>
    <t>6039125525123363990</t>
  </si>
  <si>
    <t>https://www.jotform.com/inbox/6039124325126631362</t>
  </si>
  <si>
    <t>https://www.jotform.com/edit/6039124325126631362</t>
  </si>
  <si>
    <t>6039124325126631362</t>
  </si>
  <si>
    <t>75 buena vista rd</t>
  </si>
  <si>
    <t>Mpc mix sprayed and spider web knock down</t>
  </si>
  <si>
    <t>Originally quoted for 225$.
Spider web knock down was very extensive and done thoroughly, the customer should be invoiced 300$ for a one time service, considering the amount of work put into this job.</t>
  </si>
  <si>
    <t>2607:fb91:20c2:f786:823:355b:32a1:fa2d</t>
  </si>
  <si>
    <t>https://www.jotform.com/inbox/6038113132121342494</t>
  </si>
  <si>
    <t>https://www.jotform.com/edit/6038113132121342494</t>
  </si>
  <si>
    <t>6038113132121342494</t>
  </si>
  <si>
    <t>Timbor sprayed and boracare applied</t>
  </si>
  <si>
    <t>https://www.jotform.com/inbox/6038110642128354393</t>
  </si>
  <si>
    <t>https://www.jotform.com/edit/6038110642128354393</t>
  </si>
  <si>
    <t>6038110642128354393</t>
  </si>
  <si>
    <t>Lintt(design line)</t>
  </si>
  <si>
    <t>https://www.jotform.com/inbox/6038110002121374735</t>
  </si>
  <si>
    <t>https://www.jotform.com/edit/6038110002121374735</t>
  </si>
  <si>
    <t>6038110002121374735</t>
  </si>
  <si>
    <t>Primer and paint</t>
  </si>
  <si>
    <t>https://www.jotform.com/inbox/6038109242127241662</t>
  </si>
  <si>
    <t>https://www.jotform.com/edit/6038109242127241662</t>
  </si>
  <si>
    <t>6038109242127241662</t>
  </si>
  <si>
    <t>Wood</t>
  </si>
  <si>
    <t>73.158.118.243</t>
  </si>
  <si>
    <t>https://www.jotform.com/inbox/6037386483421201474</t>
  </si>
  <si>
    <t>https://www.jotform.com/edit/6037386483421201474</t>
  </si>
  <si>
    <t>6037386483421201474</t>
  </si>
  <si>
    <t>Paint epoxy</t>
  </si>
  <si>
    <t>https://www.jotform.com/inbox/6037385613427051471</t>
  </si>
  <si>
    <t>https://www.jotform.com/edit/6037385613427051471</t>
  </si>
  <si>
    <t>6037385613427051471</t>
  </si>
  <si>
    <t>Boracare, and mpc mix</t>
  </si>
  <si>
    <t>I told the customer we would have to do a follow up</t>
  </si>
  <si>
    <t>2607:fb91:20c1:5b66:e499:5c99:cb9a:fccc</t>
  </si>
  <si>
    <t>https://www.jotform.com/inbox/6037272699995552346</t>
  </si>
  <si>
    <t>https://www.jotform.com/edit/6037272699995552346</t>
  </si>
  <si>
    <t>6037272699995552346</t>
  </si>
  <si>
    <t>Expoxy, sanding pads, and kil3 primer</t>
  </si>
  <si>
    <t>All of our tools I moved to Eduardo’s</t>
  </si>
  <si>
    <t>https://www.jotform.com/inbox/6037271609994402125</t>
  </si>
  <si>
    <t>https://www.jotform.com/edit/6037271609994402125</t>
  </si>
  <si>
    <t>6037271609994402125</t>
  </si>
  <si>
    <t>Timbor sprayed, and lumber</t>
  </si>
  <si>
    <t>https://www.jotform.com/inbox/6036923199998731178</t>
  </si>
  <si>
    <t>https://www.jotform.com/edit/6036923199998731178</t>
  </si>
  <si>
    <t>6036923199998731178</t>
  </si>
  <si>
    <t>46 spindrift passage</t>
  </si>
  <si>
    <t>Mpc mix sprayed and advion bait installed</t>
  </si>
  <si>
    <t>2607:fb90:87e3:b782:f117:9a06:4ad4:7461</t>
  </si>
  <si>
    <t>https://www.jotform.com/inbox/6036232621643887234</t>
  </si>
  <si>
    <t>https://www.jotform.com/edit/6036232621643887234</t>
  </si>
  <si>
    <t>6036232621643887234</t>
  </si>
  <si>
    <t>25 woodland pl</t>
  </si>
  <si>
    <t>2607:fb91:20ed:fe90:49b2:ac7a:9c27:ae4e</t>
  </si>
  <si>
    <t>https://www.jotform.com/inbox/6036206004727841444</t>
  </si>
  <si>
    <t>https://www.jotform.com/edit/6036206004727841444</t>
  </si>
  <si>
    <t>6036206004727841444</t>
  </si>
  <si>
    <t>Venesa</t>
  </si>
  <si>
    <t>314 Tennessee Avenue</t>
  </si>
  <si>
    <t>Tim or lambda diatomaceous</t>
  </si>
  <si>
    <t>https://www.jotform.com/uploads/marinpestcontrol/240032533975151/6035564413107453896/IMG_0663.jpeg
https://www.jotform.com/uploads/marinpestcontrol/240032533975151/6035564413107453896/IMG_0666.jpeg
https://www.jotform.com/uploads/marinpestcontrol/240032533975151/6035564413107453896/IMG_0667.jpeg
https://www.jotform.com/uploads/marinpestcontrol/240032533975151/6035564413107453896/IMG_0668.jpeg</t>
  </si>
  <si>
    <t>Job Not Finished
UNPAID - need invoice</t>
  </si>
  <si>
    <t>510-593-9996
$475 for tx today and more of expanded
Email invoice</t>
  </si>
  <si>
    <t>2607:fb91:20c4:84c8:c4ca:b68b:389:6013</t>
  </si>
  <si>
    <t>https://www.jotform.com/inbox/6035564413107453896</t>
  </si>
  <si>
    <t>https://www.jotform.com/edit/6035564413107453896</t>
  </si>
  <si>
    <t>6035564413107453896</t>
  </si>
  <si>
    <t>Sherm</t>
  </si>
  <si>
    <t>75 madrone</t>
  </si>
  <si>
    <t>Tiberon</t>
  </si>
  <si>
    <t>Epoxy,</t>
  </si>
  <si>
    <t>https://www.jotform.com/inbox/6035561423104836291</t>
  </si>
  <si>
    <t>https://www.jotform.com/edit/6035561423104836291</t>
  </si>
  <si>
    <t>6035561423104836291</t>
  </si>
  <si>
    <t>118 Meadowcroft dr</t>
  </si>
  <si>
    <t>Cypremethrin and adivon</t>
  </si>
  <si>
    <t>172.56.208.235</t>
  </si>
  <si>
    <t>https://www.jotform.com/inbox/6032966375321751167</t>
  </si>
  <si>
    <t>https://www.jotform.com/edit/6032966375321751167</t>
  </si>
  <si>
    <t>6032966375321751167</t>
  </si>
  <si>
    <t>Frank Downing</t>
  </si>
  <si>
    <t>Sh</t>
  </si>
  <si>
    <t>75 modern</t>
  </si>
  <si>
    <t>Tibaron</t>
  </si>
  <si>
    <t>Sand paper sanding disc hardner</t>
  </si>
  <si>
    <t>Sanded treated wood with hardener and leveled darednd epoxy</t>
  </si>
  <si>
    <t>2607:fb90:9f86:6f9:44e7:dc5e:521c:f7b2</t>
  </si>
  <si>
    <t>https://www.jotform.com/inbox/6032937792711854626</t>
  </si>
  <si>
    <t>https://www.jotform.com/edit/6032937792711854626</t>
  </si>
  <si>
    <t>6032937792711854626</t>
  </si>
  <si>
    <t>Termite prevention</t>
  </si>
  <si>
    <t>2607:fb91:20c1:d64e:4cd5:ec79:49e3:c402</t>
  </si>
  <si>
    <t>https://www.jotform.com/inbox/6032936312047356126</t>
  </si>
  <si>
    <t>https://www.jotform.com/edit/6032936312047356126</t>
  </si>
  <si>
    <t>6032936312047356126</t>
  </si>
  <si>
    <t>Epoxy sandpaper</t>
  </si>
  <si>
    <t>https://www.jotform.com/inbox/6032934802049393872</t>
  </si>
  <si>
    <t>https://www.jotform.com/edit/6032934802049393872</t>
  </si>
  <si>
    <t>6032934802049393872</t>
  </si>
  <si>
    <t>3 traps installed</t>
  </si>
  <si>
    <t>2607:fb91:20c1:4fb5:21c2:181b:3773:9819</t>
  </si>
  <si>
    <t>https://www.jotform.com/inbox/6032871249185379573</t>
  </si>
  <si>
    <t>https://www.jotform.com/edit/6032871249185379573</t>
  </si>
  <si>
    <t>6032871249185379573</t>
  </si>
  <si>
    <t>https://www.jotform.com/inbox/6032864709189165403</t>
  </si>
  <si>
    <t>https://www.jotform.com/edit/6032864709189165403</t>
  </si>
  <si>
    <t>6032864709189165403</t>
  </si>
  <si>
    <t>..</t>
  </si>
  <si>
    <t>https://www.jotform.com/inbox/6032862259187454099</t>
  </si>
  <si>
    <t>https://www.jotform.com/edit/6032862259187454099</t>
  </si>
  <si>
    <t>6032862259187454099</t>
  </si>
  <si>
    <t>Tibraoan</t>
  </si>
  <si>
    <t>2 big balltels of fipranal</t>
  </si>
  <si>
    <t>2600:1702:4500:5a80:9414:6811:6cfe:ad6d</t>
  </si>
  <si>
    <t>https://www.jotform.com/inbox/6032185586615566502</t>
  </si>
  <si>
    <t>https://www.jotform.com/edit/6032185586615566502</t>
  </si>
  <si>
    <t>6032185586615566502</t>
  </si>
  <si>
    <t>Joa’kim</t>
  </si>
  <si>
    <t>6 pinheiro circle</t>
  </si>
  <si>
    <t>2607:fb90:8760:7816:1120:1c4f:e41c:9520</t>
  </si>
  <si>
    <t>https://www.jotform.com/inbox/6032180870257646687</t>
  </si>
  <si>
    <t>https://www.jotform.com/edit/6032180870257646687</t>
  </si>
  <si>
    <t>6032180870257646687</t>
  </si>
  <si>
    <t>107 madrone ave</t>
  </si>
  <si>
    <t>15% timbor</t>
  </si>
  <si>
    <t>https://www.jotform.com/inbox/6032179890253233227</t>
  </si>
  <si>
    <t>https://www.jotform.com/edit/6032179890253233227</t>
  </si>
  <si>
    <t>6032179890253233227</t>
  </si>
  <si>
    <t>Respray for ants mpc plus fripnol</t>
  </si>
  <si>
    <t>2600:1700:f1c0:8a60:cde7:8ccd:8e2e:f0ca</t>
  </si>
  <si>
    <t>https://www.jotform.com/inbox/6031213430284780567</t>
  </si>
  <si>
    <t>https://www.jotform.com/edit/6031213430284780567</t>
  </si>
  <si>
    <t>6031213430284780567</t>
  </si>
  <si>
    <t>https://www.jotform.com/inbox/6031211960286512132</t>
  </si>
  <si>
    <t>https://www.jotform.com/edit/6031211960286512132</t>
  </si>
  <si>
    <t>6031211960286512132</t>
  </si>
  <si>
    <t>31 harbor dr</t>
  </si>
  <si>
    <t>Mpc mix sprayed and spider web knock down done</t>
  </si>
  <si>
    <t>By monthly spray reacuring customer</t>
  </si>
  <si>
    <t>https://www.jotform.com/inbox/6031210320283297583</t>
  </si>
  <si>
    <t>https://www.jotform.com/edit/6031210320283297583</t>
  </si>
  <si>
    <t>6031210320283297583</t>
  </si>
  <si>
    <t>45 spindrift passage</t>
  </si>
  <si>
    <t>Gentral and roach bait stations</t>
  </si>
  <si>
    <t>https://www.jotform.com/inbox/6031208480281345242</t>
  </si>
  <si>
    <t>https://www.jotform.com/edit/6031208480281345242</t>
  </si>
  <si>
    <t>6031208480281345242</t>
  </si>
  <si>
    <t>80 reed ranch road</t>
  </si>
  <si>
    <t>4rat traps</t>
  </si>
  <si>
    <t>https://www.jotform.com/uploads/marinpestcontrol/240032533975151/6031113342577618352/IMG_0611.jpeg
https://www.jotform.com/uploads/marinpestcontrol/240032533975151/6031113342577618352/IMG_0612.jpeg
https://www.jotform.com/uploads/marinpestcontrol/240032533975151/6031113342577618352/IMG_0614.jpeg
https://www.jotform.com/uploads/marinpestcontrol/240032533975151/6031113342577618352/IMG_0618.jpeg
https://www.jotform.com/uploads/marinpestcontrol/240032533975151/6031113342577618352/IMG_0619.jpeg
https://www.jotform.com/uploads/marinpestcontrol/240032533975151/6031113342577618352/IMG_0620.jpeg
https://www.jotform.com/uploads/marinpestcontrol/240032533975151/6031113342577618352/IMG_0621.jpeg
https://www.jotform.com/uploads/marinpestcontrol/240032533975151/6031113342577618352/IMG_0622.jpeg
https://www.jotform.com/uploads/marinpestcontrol/240032533975151/6031113342577618352/IMG_0623.jpeg</t>
  </si>
  <si>
    <t>2607:fb90:ddae:199:d81c:b401:c3e7:5ec2</t>
  </si>
  <si>
    <t>https://www.jotform.com/inbox/6031113342577618352</t>
  </si>
  <si>
    <t>https://www.jotform.com/edit/6031113342577618352</t>
  </si>
  <si>
    <t>6031113342577618352</t>
  </si>
  <si>
    <t>Roach bait stations and gentrol</t>
  </si>
  <si>
    <t>I informed the customer that they have one follow up appointment</t>
  </si>
  <si>
    <t>2607:fb91:20ca:cc28:8187:5ef0:cac1:67c5</t>
  </si>
  <si>
    <t>https://www.jotform.com/inbox/6031005415763180315</t>
  </si>
  <si>
    <t>https://www.jotform.com/edit/6031005415763180315</t>
  </si>
  <si>
    <t>6031005415763180315</t>
  </si>
  <si>
    <t>60 Corte ramon</t>
  </si>
  <si>
    <t>Greenbra</t>
  </si>
  <si>
    <t>Plastic bags</t>
  </si>
  <si>
    <t>https://www.jotform.com/uploads/marinpestcontrol/240032533975151/6030947660786543188/IMG_0646.jpeg
https://www.jotform.com/uploads/marinpestcontrol/240032533975151/6030947660786543188/IMG_0647.jpeg</t>
  </si>
  <si>
    <t>Job Finished
UNPAID - no payment required</t>
  </si>
  <si>
    <t>Job is done</t>
  </si>
  <si>
    <t>2607:fb91:20ec:99d5:f132:313f:5dcc:b870</t>
  </si>
  <si>
    <t>https://www.jotform.com/inbox/6030947660786543188</t>
  </si>
  <si>
    <t>https://www.jotform.com/edit/6030947660786543188</t>
  </si>
  <si>
    <t>6030947660786543188</t>
  </si>
  <si>
    <t>17 hillside</t>
  </si>
  <si>
    <t>One bag of cement, little bit of wire</t>
  </si>
  <si>
    <t>https://www.jotform.com/uploads/marinpestcontrol/240032533975151/6030469443425849839/IMG_0644.jpeg
https://www.jotform.com/uploads/marinpestcontrol/240032533975151/6030469443425849839/IMG_0645.jpeg</t>
  </si>
  <si>
    <t>https://www.jotform.com/inbox/6030469443425849839</t>
  </si>
  <si>
    <t>https://www.jotform.com/edit/6030469443425849839</t>
  </si>
  <si>
    <t>6030469443425849839</t>
  </si>
  <si>
    <t>Melanle</t>
  </si>
  <si>
    <t>Can spray foam foot of wire 4 mouse traps</t>
  </si>
  <si>
    <t>https://www.jotform.com/uploads/marinpestcontrol/240032533975151/6030456823427025604/IMG_0610.jpeg
https://www.jotform.com/uploads/marinpestcontrol/240032533975151/6030456823427025604/IMG_0611.jpeg
https://www.jotform.com/uploads/marinpestcontrol/240032533975151/6030456823427025604/IMG_0612.jpeg
https://www.jotform.com/uploads/marinpestcontrol/240032533975151/6030456823427025604/IMG_0613.jpeg
https://www.jotform.com/uploads/marinpestcontrol/240032533975151/6030456823427025604/IMG_0615.jpeg
https://www.jotform.com/uploads/marinpestcontrol/240032533975151/6030456823427025604/IMG_0616.jpeg
https://www.jotform.com/uploads/marinpestcontrol/240032533975151/6030456823427025604/IMG_0617.jpeg
https://www.jotform.com/uploads/marinpestcontrol/240032533975151/6030456823427025604/IMG_0620.jpeg
https://www.jotform.com/uploads/marinpestcontrol/240032533975151/6030456823427025604/IMG_0621.jpeg
https://www.jotform.com/uploads/marinpestcontrol/240032533975151/6030456823427025604/IMG_0622.jpeg
https://www.jotform.com/uploads/marinpestcontrol/240032533975151/6030456823427025604/IMG_0626.jpeg
https://www.jotform.com/uploads/marinpestcontrol/240032533975151/6030456823427025604/IMG_0627.jpeg</t>
  </si>
  <si>
    <t>Job Not Finished
Traps Installed
UNPAID - need invoice
TRAP LIST - add</t>
  </si>
  <si>
    <t>While I was excluding for mice, I did a termite inspection. I found evidence of what I believe are dry wood termites pictures are included.</t>
  </si>
  <si>
    <t>https://www.jotform.com/inbox/6030456823427025604</t>
  </si>
  <si>
    <t>https://www.jotform.com/edit/6030456823427025604</t>
  </si>
  <si>
    <t>6030456823427025604</t>
  </si>
  <si>
    <t>Scratling</t>
  </si>
  <si>
    <t>3736 roblar</t>
  </si>
  <si>
    <t>Bee spray</t>
  </si>
  <si>
    <t>Job</t>
  </si>
  <si>
    <t>https://www.jotform.com/inbox/6030449893423399208</t>
  </si>
  <si>
    <t>https://www.jotform.com/edit/6030449893423399208</t>
  </si>
  <si>
    <t>6030449893423399208</t>
  </si>
  <si>
    <t>Tibetan ca</t>
  </si>
  <si>
    <t>2part ap</t>
  </si>
  <si>
    <t>2607:fb90:dd1b:ce11:2122:f21b:4dfa:1513</t>
  </si>
  <si>
    <t>https://www.jotform.com/inbox/6030361923151839716</t>
  </si>
  <si>
    <t>https://www.jotform.com/edit/6030361923151839716</t>
  </si>
  <si>
    <t>6030361923151839716</t>
  </si>
  <si>
    <t>Gehmam</t>
  </si>
  <si>
    <t>lindsavmaehnen@gmail.com</t>
  </si>
  <si>
    <t>36 valley circle</t>
  </si>
  <si>
    <t>Gopher balls</t>
  </si>
  <si>
    <t>https://www.jotform.com/inbox/6030359563159230525</t>
  </si>
  <si>
    <t>https://www.jotform.com/edit/6030359563159230525</t>
  </si>
  <si>
    <t>6030359563159230525</t>
  </si>
  <si>
    <t>Tlburon</t>
  </si>
  <si>
    <t>Epoxy, wood, sanding disc,</t>
  </si>
  <si>
    <t>https://www.jotform.com/uploads/marinpestcontrol/240032533975151/6029609983424378374/IMG_0582.jpeg
https://www.jotform.com/uploads/marinpestcontrol/240032533975151/6029609983424378374/IMG_0585.jpeg
https://www.jotform.com/uploads/marinpestcontrol/240032533975151/6029609983424378374/IMG_0586.jpeg
https://www.jotform.com/uploads/marinpestcontrol/240032533975151/6029609983424378374/IMG_0587.jpeg
https://www.jotform.com/uploads/marinpestcontrol/240032533975151/6029609983424378374/IMG_0588.jpeg
https://www.jotform.com/uploads/marinpestcontrol/240032533975151/6029609983424378374/IMG_0589.jpeg
https://www.jotform.com/uploads/marinpestcontrol/240032533975151/6029609983424378374/IMG_0590.jpeg
https://www.jotform.com/uploads/marinpestcontrol/240032533975151/6029609983424378374/IMG_0591.jpeg
https://www.jotform.com/uploads/marinpestcontrol/240032533975151/6029609983424378374/IMG_0593.jpeg
https://www.jotform.com/uploads/marinpestcontrol/240032533975151/6029609983424378374/IMG_0594.jpeg
https://www.jotform.com/uploads/marinpestcontrol/240032533975151/6029609983424378374/IMG_0595.jpeg
https://www.jotform.com/uploads/marinpestcontrol/240032533975151/6029609983424378374/IMG_0596.jpeg
https://www.jotform.com/uploads/marinpestcontrol/240032533975151/6029609983424378374/IMG_0597.jpeg
https://www.jotform.com/uploads/marinpestcontrol/240032533975151/6029609983424378374/IMG_0598.jpeg
https://www.jotform.com/uploads/marinpestcontrol/240032533975151/6029609983424378374/IMG_0599.jpeg</t>
  </si>
  <si>
    <t>We’re getting it done</t>
  </si>
  <si>
    <t>https://www.jotform.com/inbox/6029609983424378374</t>
  </si>
  <si>
    <t>https://www.jotform.com/edit/6029609983424378374</t>
  </si>
  <si>
    <t>6029609983424378374</t>
  </si>
  <si>
    <t>Callum</t>
  </si>
  <si>
    <t>115 4th st</t>
  </si>
  <si>
    <t>Mpc mix sprayed and spider web knocked down</t>
  </si>
  <si>
    <t>PAID - digital, venmo</t>
  </si>
  <si>
    <t>2600:1700:f1c0:8a60:c9f4:109:6aa2:c519</t>
  </si>
  <si>
    <t>https://www.jotform.com/inbox/6029531389159793262</t>
  </si>
  <si>
    <t>https://www.jotform.com/edit/6029531389159793262</t>
  </si>
  <si>
    <t>6029531389159793262</t>
  </si>
  <si>
    <t>Maggie</t>
  </si>
  <si>
    <t>Macguire</t>
  </si>
  <si>
    <t>72 San Gabriel dr</t>
  </si>
  <si>
    <t>https://www.jotform.com/uploads/marinpestcontrol/240032533975151/6029530099151484880/IMG_0087.jpeg</t>
  </si>
  <si>
    <t>https://www.jotform.com/inbox/6029530099151484880</t>
  </si>
  <si>
    <t>https://www.jotform.com/edit/6029530099151484880</t>
  </si>
  <si>
    <t>6029530099151484880</t>
  </si>
  <si>
    <t>634 manzanita ave</t>
  </si>
  <si>
    <t>Dominion and mpc</t>
  </si>
  <si>
    <t>https://www.jotform.com/inbox/6029528249157751859</t>
  </si>
  <si>
    <t>https://www.jotform.com/edit/6029528249157751859</t>
  </si>
  <si>
    <t>6029528249157751859</t>
  </si>
  <si>
    <t>Mayfeild</t>
  </si>
  <si>
    <t>335 Tamalpais ave</t>
  </si>
  <si>
    <t>Mic mix sprayed and spider web knockdown</t>
  </si>
  <si>
    <t>2607:fb90:87e0:7c77:416c:9ae6:9a93:71ee</t>
  </si>
  <si>
    <t>https://www.jotform.com/inbox/6026852211738327420</t>
  </si>
  <si>
    <t>https://www.jotform.com/edit/6026852211738327420</t>
  </si>
  <si>
    <t>6026852211738327420</t>
  </si>
  <si>
    <t>216 Cardinal Rd.</t>
  </si>
  <si>
    <t>3 gopher gassers</t>
  </si>
  <si>
    <t>https://www.jotform.com/uploads/marinpestcontrol/240032533975151/6026577742584406131/IMG_0028.jpeg
https://www.jotform.com/uploads/marinpestcontrol/240032533975151/6026577742584406131/IMG_0031.jpeg</t>
  </si>
  <si>
    <t>2607:fb91:20c6:dd4:3d01:12d8:a041:8c52</t>
  </si>
  <si>
    <t>https://www.jotform.com/inbox/6026577742584406131</t>
  </si>
  <si>
    <t>https://www.jotform.com/edit/6026577742584406131</t>
  </si>
  <si>
    <t>6026577742584406131</t>
  </si>
  <si>
    <t>945 butterfield</t>
  </si>
  <si>
    <t>Scrape sanded and painted</t>
  </si>
  <si>
    <t>2607:fb91:20e9:d1a3:44c1:1648:c4dd:4931</t>
  </si>
  <si>
    <t>https://www.jotform.com/inbox/6026553291392094359</t>
  </si>
  <si>
    <t>https://www.jotform.com/edit/6026553291392094359</t>
  </si>
  <si>
    <t>6026553291392094359</t>
  </si>
  <si>
    <t>Wood,copper brown</t>
  </si>
  <si>
    <t>https://www.jotform.com/inbox/6026551901393051456</t>
  </si>
  <si>
    <t>https://www.jotform.com/edit/6026551901393051456</t>
  </si>
  <si>
    <t>6026551901393051456</t>
  </si>
  <si>
    <t>Spencer Reiser
Tristan Ford
Dan Burke
Connor Massey</t>
  </si>
  <si>
    <t>frankdowning707@vmail.com</t>
  </si>
  <si>
    <t>75 Madrona Avenue</t>
  </si>
  <si>
    <t>Wood trement say blades and ppe</t>
  </si>
  <si>
    <t>Job not finished</t>
  </si>
  <si>
    <t>2607:fb90:87e1:d6fe:f8ed:603c:90f4:1aed</t>
  </si>
  <si>
    <t>https://www.jotform.com/inbox/6025693081409705115</t>
  </si>
  <si>
    <t>https://www.jotform.com/edit/6025693081409705115</t>
  </si>
  <si>
    <t>6025693081409705115</t>
  </si>
  <si>
    <t>Mic mic sprayed termite treatment Dominion sprayed</t>
  </si>
  <si>
    <t>2607:fb90:87e0:958e:10f7:a7df:d9f4:b721</t>
  </si>
  <si>
    <t>https://www.jotform.com/inbox/6025201631277656864</t>
  </si>
  <si>
    <t>https://www.jotform.com/edit/6025201631277656864</t>
  </si>
  <si>
    <t>6025201631277656864</t>
  </si>
  <si>
    <t>118 Meadowcroft</t>
  </si>
  <si>
    <t>Advion bait
Delta dust
Biden crystal</t>
  </si>
  <si>
    <t>Job Not Finished
UNPAID - no payment required</t>
  </si>
  <si>
    <t>2607:fb90:87e0:9599:b9d3:ced0:520:213c</t>
  </si>
  <si>
    <t>https://www.jotform.com/inbox/6024161493124243411</t>
  </si>
  <si>
    <t>https://www.jotform.com/edit/6024161493124243411</t>
  </si>
  <si>
    <t>6024161493124243411</t>
  </si>
  <si>
    <t>2 feet of wire one bag of cement, one two liquid nails for rat traps MPC mix</t>
  </si>
  <si>
    <t>https://www.jotform.com/uploads/marinpestcontrol/240032533975151/6024103453424615587/IMG_0556.jpeg
https://www.jotform.com/uploads/marinpestcontrol/240032533975151/6024103453424615587/IMG_0557.jpeg
https://www.jotform.com/uploads/marinpestcontrol/240032533975151/6024103453424615587/IMG_0558.jpeg</t>
  </si>
  <si>
    <t>Make sure that Miss Perkins is on the trap checklist job went well</t>
  </si>
  <si>
    <t>https://www.jotform.com/inbox/6024103453424615587</t>
  </si>
  <si>
    <t>https://www.jotform.com/edit/6024103453424615587</t>
  </si>
  <si>
    <t>6024103453424615587</t>
  </si>
  <si>
    <t>658 main st</t>
  </si>
  <si>
    <t>2607:fb90:87e0:86e7:bd98:4a38:d701:6ef2</t>
  </si>
  <si>
    <t>https://www.jotform.com/inbox/6024024002616502095</t>
  </si>
  <si>
    <t>https://www.jotform.com/edit/6024024002616502095</t>
  </si>
  <si>
    <t>6024024002616502095</t>
  </si>
  <si>
    <t>Allie</t>
  </si>
  <si>
    <t>Grave</t>
  </si>
  <si>
    <t>69 point San Pedro Rd.</t>
  </si>
  <si>
    <t>MPC mix sprayed</t>
  </si>
  <si>
    <t>https://www.jotform.com/inbox/6023954522617657391</t>
  </si>
  <si>
    <t>https://www.jotform.com/edit/6023954522617657391</t>
  </si>
  <si>
    <t>6023954522617657391</t>
  </si>
  <si>
    <t>25 Woodland Place</t>
  </si>
  <si>
    <t>https://www.jotform.com/inbox/6023953462619570374</t>
  </si>
  <si>
    <t>https://www.jotform.com/edit/6023953462619570374</t>
  </si>
  <si>
    <t>6023953462619570374</t>
  </si>
  <si>
    <t>To Tamalpais Avenue</t>
  </si>
  <si>
    <t>MPC mix sprayed spiderweb knockdown</t>
  </si>
  <si>
    <t>https://www.jotform.com/inbox/6023952442616877720</t>
  </si>
  <si>
    <t>https://www.jotform.com/edit/6023952442616877720</t>
  </si>
  <si>
    <t>6023952442616877720</t>
  </si>
  <si>
    <t>1 foot of wire 1 tube of caulking 2 traps</t>
  </si>
  <si>
    <t>2607:fb91:20c1:ad8b:8aff:641f:e736:9e54</t>
  </si>
  <si>
    <t>https://www.jotform.com/inbox/6020842854591504929</t>
  </si>
  <si>
    <t>https://www.jotform.com/edit/6020842854591504929</t>
  </si>
  <si>
    <t>6020842854591504929</t>
  </si>
  <si>
    <t>47 martling rd</t>
  </si>
  <si>
    <t>2 sticky traps</t>
  </si>
  <si>
    <t>https://www.jotform.com/inbox/6020841564595832136</t>
  </si>
  <si>
    <t>https://www.jotform.com/edit/6020841564595832136</t>
  </si>
  <si>
    <t>6020841564595832136</t>
  </si>
  <si>
    <t>Emmet</t>
  </si>
  <si>
    <t>Schklven</t>
  </si>
  <si>
    <t>34 paradise</t>
  </si>
  <si>
    <t>Cement, wire, deodorize, insect spray</t>
  </si>
  <si>
    <t>https://www.jotform.com/inbox/6020103613422946218</t>
  </si>
  <si>
    <t>https://www.jotform.com/edit/6020103613422946218</t>
  </si>
  <si>
    <t>6020103613422946218</t>
  </si>
  <si>
    <t>4 ft of wire, 2 cans of spray foam, 1 liqued nails, 1 bag of cement, 15% timbor, and 4 traps</t>
  </si>
  <si>
    <t>https://www.jotform.com/uploads/marinpestcontrol/240032533975151/6020070857822274801/IMG_20240912_100316_053.jpg
https://www.jotform.com/uploads/marinpestcontrol/240032533975151/6020070857822274801/IMG_20240912_100547_632.jpg
https://www.jotform.com/uploads/marinpestcontrol/240032533975151/6020070857822274801/IMG_20240912_100552_248.jpg
https://www.jotform.com/uploads/marinpestcontrol/240032533975151/6020070857822274801/IMG_20240912_100558_486.jpg
https://www.jotform.com/uploads/marinpestcontrol/240032533975151/6020070857822274801/IMG_20240912_100953_816.jpg
https://www.jotform.com/uploads/marinpestcontrol/240032533975151/6020070857822274801/IMG_20240912_103452_289.jpg
https://www.jotform.com/uploads/marinpestcontrol/240032533975151/6020070857822274801/IMG_20240912_110520_981.jpg
https://www.jotform.com/uploads/marinpestcontrol/240032533975151/6020070857822274801/IMG_20240912_112510_909.jpg
https://www.jotform.com/uploads/marinpestcontrol/240032533975151/6020070857822274801/IMG_20240912_112531_438.jpg</t>
  </si>
  <si>
    <t>2600:1700:f1c0:8a60:2c07:6db8:e7fc:287c</t>
  </si>
  <si>
    <t>https://www.jotform.com/inbox/6020070857822274801</t>
  </si>
  <si>
    <t>https://www.jotform.com/edit/6020070857822274801</t>
  </si>
  <si>
    <t>6020070857822274801</t>
  </si>
  <si>
    <t>1434 union st</t>
  </si>
  <si>
    <t>6ft of wire, 3 cans of spray foam, 3 liqued nails, 1 bag of concrete, 6 ft of flashing and 12 traps</t>
  </si>
  <si>
    <t>2600:1700:f1c0:8a60:e91d:f3ff:7ef3:ccec</t>
  </si>
  <si>
    <t>https://www.jotform.com/inbox/6019243453735684803</t>
  </si>
  <si>
    <t>https://www.jotform.com/edit/6019243453735684803</t>
  </si>
  <si>
    <t>6019243453735684803</t>
  </si>
  <si>
    <t>San francisco</t>
  </si>
  <si>
    <t>Three linear feet of wire two cans of spray foam one bag of cement, 3 feet of tin two tubes of liquid nail six mouse and rat traps peanut butter</t>
  </si>
  <si>
    <t>https://www.jotform.com/uploads/marinpestcontrol/240032533975151/6019234433421856467/IMG_0527.jpeg
https://www.jotform.com/uploads/marinpestcontrol/240032533975151/6019234433421856467/IMG_0528.jpeg
https://www.jotform.com/uploads/marinpestcontrol/240032533975151/6019234433421856467/IMG_0529.jpeg
https://www.jotform.com/uploads/marinpestcontrol/240032533975151/6019234433421856467/IMG_0531.jpeg
https://www.jotform.com/uploads/marinpestcontrol/240032533975151/6019234433421856467/IMG_0532.jpeg
https://www.jotform.com/uploads/marinpestcontrol/240032533975151/6019234433421856467/IMG_0533.jpeg</t>
  </si>
  <si>
    <t>Tristan has more pictures on his phone of the job. We cemented holes on the ground patch holes with wire and tin foam and set traps.</t>
  </si>
  <si>
    <t>https://www.jotform.com/inbox/6019234433421856467</t>
  </si>
  <si>
    <t>https://www.jotform.com/edit/6019234433421856467</t>
  </si>
  <si>
    <t>6019234433421856467</t>
  </si>
  <si>
    <t>Connor Massey</t>
  </si>
  <si>
    <t>2 ft wire caulk staples</t>
  </si>
  <si>
    <t>TRAP LIST - continue
CUSTOMER - Happy</t>
  </si>
  <si>
    <t>Checked traps and excluded water heater room caught 0 rodents</t>
  </si>
  <si>
    <t>2607:fb90:9e3b:94aa:f4b8:a816:2b7d:2ab7</t>
  </si>
  <si>
    <t>https://www.jotform.com/inbox/6018865047278816397</t>
  </si>
  <si>
    <t>https://www.jotform.com/edit/6018865047278816397</t>
  </si>
  <si>
    <t>6018865047278816397</t>
  </si>
  <si>
    <t>Mcmillan</t>
  </si>
  <si>
    <t>44 Santa Rosa ave</t>
  </si>
  <si>
    <t>2607:fb91:20e2:3ac:56a5:4a3d:a4e4:9552</t>
  </si>
  <si>
    <t>https://www.jotform.com/inbox/6018769402559226906</t>
  </si>
  <si>
    <t>https://www.jotform.com/edit/6018769402559226906</t>
  </si>
  <si>
    <t>6018769402559226906</t>
  </si>
  <si>
    <t>87 paseo way</t>
  </si>
  <si>
    <t>Mpc mix sprayed and 4 gopher gassers</t>
  </si>
  <si>
    <t>2607:fb91:20c6:d4d9:4d6e:d103:5a27:209</t>
  </si>
  <si>
    <t>https://www.jotform.com/inbox/6018765349029567869</t>
  </si>
  <si>
    <t>https://www.jotform.com/edit/6018765349029567869</t>
  </si>
  <si>
    <t>6018765349029567869</t>
  </si>
  <si>
    <t>25 mark tarrace</t>
  </si>
  <si>
    <t>https://www.jotform.com/uploads/marinpestcontrol/240032533975151/6018330873428501485/IMG_0522.jpeg
https://www.jotform.com/uploads/marinpestcontrol/240032533975151/6018330873428501485/IMG_0523.jpeg
https://www.jotform.com/uploads/marinpestcontrol/240032533975151/6018330873428501485/IMG_0524.jpeg
https://www.jotform.com/uploads/marinpestcontrol/240032533975151/6018330873428501485/IMG_0525.jpeg</t>
  </si>
  <si>
    <t>Spencer I used all the paint and went to go get more paint but good men’s couldn’t match the paint They kept fucking it up so I went to Tamalpais paint. I had to leave the sample there for it won’t be ready till tomorrow at four. I don’t know why they couldn’t match it right then but they couldn’t so I clocked out.</t>
  </si>
  <si>
    <t>https://www.jotform.com/inbox/6018330873428501485</t>
  </si>
  <si>
    <t>https://www.jotform.com/edit/6018330873428501485</t>
  </si>
  <si>
    <t>6018330873428501485</t>
  </si>
  <si>
    <t>Spencer The attic was clean no signs of rodents or insects. The web knockdown was immense with many nooks and crannies very high. I applied NPC mix on all the balconies. I do believe we will get the termite prevention job. He seems to be very keen on it. he’s waiting for him the proposals. The reason why he text you was because someone had left tools there wasn’t sure if they were yours</t>
  </si>
  <si>
    <t>https://www.jotform.com/inbox/6018310363423613147</t>
  </si>
  <si>
    <t>https://www.jotform.com/edit/6018310363423613147</t>
  </si>
  <si>
    <t>6018310363423613147</t>
  </si>
  <si>
    <t>Paint,wood Bondo</t>
  </si>
  <si>
    <t>https://www.jotform.com/uploads/marinpestcontrol/240032533975151/6017528103424208982/IMG_0516.jpeg
https://www.jotform.com/uploads/marinpestcontrol/240032533975151/6017528103424208982/IMG_0517.jpeg</t>
  </si>
  <si>
    <t>https://www.jotform.com/inbox/6017528103424208982</t>
  </si>
  <si>
    <t>https://www.jotform.com/edit/6017528103424208982</t>
  </si>
  <si>
    <t>6017528103424208982</t>
  </si>
  <si>
    <t>Donehowers</t>
  </si>
  <si>
    <t>18 flying cloud crse</t>
  </si>
  <si>
    <t>Timbor and 3 traps</t>
  </si>
  <si>
    <t>2600:1700:f1c0:8a60:e9b2:8e45:5ea0:c873</t>
  </si>
  <si>
    <t>https://www.jotform.com/inbox/6017484263786431279</t>
  </si>
  <si>
    <t>https://www.jotform.com/edit/6017484263786431279</t>
  </si>
  <si>
    <t>6017484263786431279</t>
  </si>
  <si>
    <t>Marek</t>
  </si>
  <si>
    <t>Ryniejski</t>
  </si>
  <si>
    <t>171 forest ave</t>
  </si>
  <si>
    <t>Spectracide and mpc mix</t>
  </si>
  <si>
    <t>2607:fb91:20c5:d874:b1f2:ed32:5b4a:728</t>
  </si>
  <si>
    <t>https://www.jotform.com/inbox/6017206808278481429</t>
  </si>
  <si>
    <t>https://www.jotform.com/edit/6017206808278481429</t>
  </si>
  <si>
    <t>6017206808278481429</t>
  </si>
  <si>
    <t>Gowen</t>
  </si>
  <si>
    <t>Mpc mix sprayed for ants</t>
  </si>
  <si>
    <t>https://www.jotform.com/inbox/6017151968272156721</t>
  </si>
  <si>
    <t>https://www.jotform.com/edit/6017151968272156721</t>
  </si>
  <si>
    <t>6017151968272156721</t>
  </si>
  <si>
    <t>Ad</t>
  </si>
  <si>
    <t>101 nellen ave</t>
  </si>
  <si>
    <t>Mpc mix sprayed and bifthenthren crystals</t>
  </si>
  <si>
    <t>2600:1700:f1c0:8a60:99d9:91e1:b1db:f41e</t>
  </si>
  <si>
    <t>https://www.jotform.com/inbox/6014109961412892321</t>
  </si>
  <si>
    <t>https://www.jotform.com/edit/6014109961412892321</t>
  </si>
  <si>
    <t>6014109961412892321</t>
  </si>
  <si>
    <t>Half yard of dirt</t>
  </si>
  <si>
    <t>https://www.jotform.com/inbox/6014108961413142477</t>
  </si>
  <si>
    <t>https://www.jotform.com/edit/6014108961413142477</t>
  </si>
  <si>
    <t>6014108961413142477</t>
  </si>
  <si>
    <t>Timbor, lie, mpc mix, bondo</t>
  </si>
  <si>
    <t>https://www.jotform.com/inbox/6014108061416722245</t>
  </si>
  <si>
    <t>https://www.jotform.com/edit/6014108061416722245</t>
  </si>
  <si>
    <t>6014108061416722245</t>
  </si>
  <si>
    <t>4658 pepperwood dr</t>
  </si>
  <si>
    <t>Pengrove</t>
  </si>
  <si>
    <t>https://www.jotform.com/inbox/6014106791416561704</t>
  </si>
  <si>
    <t>https://www.jotform.com/edit/6014106791416561704</t>
  </si>
  <si>
    <t>6014106791416561704</t>
  </si>
  <si>
    <t>Monica</t>
  </si>
  <si>
    <t>59 Inverness way</t>
  </si>
  <si>
    <t>This job was supposed to be an inspection for termites or rodents. It turned out to be a yellow jacket nest. Which I fixed with the chemicals I had at hand Mpc mix with cypermeturin in it and a bomb. It Seemed to do the trick.</t>
  </si>
  <si>
    <t>https://www.jotform.com/uploads/marinpestcontrol/240032533975151/6013170573423790654/IMG_0503.jpeg</t>
  </si>
  <si>
    <t>https://www.jotform.com/inbox/6013170573423790654</t>
  </si>
  <si>
    <t>https://www.jotform.com/edit/6013170573423790654</t>
  </si>
  <si>
    <t>6013170573423790654</t>
  </si>
  <si>
    <t>100 legend rd</t>
  </si>
  <si>
    <t>Re-spray for carpenter ants use 15% timbor</t>
  </si>
  <si>
    <t>https://www.jotform.com/uploads/marinpestcontrol/240032533975151/6013164523426312246/IMG_0500.jpeg
https://www.jotform.com/uploads/marinpestcontrol/240032533975151/6013164523426312246/IMG_0501.jpeg</t>
  </si>
  <si>
    <t>Thoroughly sprayed affected areas and cleaned up all mess</t>
  </si>
  <si>
    <t>https://www.jotform.com/inbox/6013164523426312246</t>
  </si>
  <si>
    <t>https://www.jotform.com/edit/6013164523426312246</t>
  </si>
  <si>
    <t>6013164523426312246</t>
  </si>
  <si>
    <t>Bitter</t>
  </si>
  <si>
    <t>8 n rd</t>
  </si>
  <si>
    <t>Two cans of wasp spray, Cypermeturin, One plastic bag, gloves.</t>
  </si>
  <si>
    <t>https://www.jotform.com/uploads/marinpestcontrol/240032533975151/6013162443427201203/IMG_0496.jpeg
https://www.jotform.com/uploads/marinpestcontrol/240032533975151/6013162443427201203/IMG_0497.jpeg
https://www.jotform.com/uploads/marinpestcontrol/240032533975151/6013162443427201203/IMG_0498.jpeg</t>
  </si>
  <si>
    <t>Removed paper wasp nest completely</t>
  </si>
  <si>
    <t>https://www.jotform.com/inbox/6013162443427201203</t>
  </si>
  <si>
    <t>https://www.jotform.com/edit/6013162443427201203</t>
  </si>
  <si>
    <t>6013162443427201203</t>
  </si>
  <si>
    <t>Traci</t>
  </si>
  <si>
    <t>117 country club dr</t>
  </si>
  <si>
    <t>Mpc mix sprayed, 5 bait boxes 5 traps</t>
  </si>
  <si>
    <t>2607:fb90:8763:661b:a728:4759:96a0:2cd</t>
  </si>
  <si>
    <t>https://www.jotform.com/inbox/6012833092068366285</t>
  </si>
  <si>
    <t>https://www.jotform.com/edit/6012833092068366285</t>
  </si>
  <si>
    <t>6012833092068366285</t>
  </si>
  <si>
    <t>70 Florence ave</t>
  </si>
  <si>
    <t>Spiders spray, web knockdown</t>
  </si>
  <si>
    <t>Customer would like to be on reoccurring spray regimen</t>
  </si>
  <si>
    <t>https://www.jotform.com/inbox/6012317663424423507</t>
  </si>
  <si>
    <t>https://www.jotform.com/edit/6012317663424423507</t>
  </si>
  <si>
    <t>6012317663424423507</t>
  </si>
  <si>
    <t>Furnwood</t>
  </si>
  <si>
    <t>Funeral</t>
  </si>
  <si>
    <t>301 tennesse valley rd</t>
  </si>
  <si>
    <t>Termite spray</t>
  </si>
  <si>
    <t>2607:fb90:8762:1bae:79bb:ee79:dfaf:f0b9</t>
  </si>
  <si>
    <t>https://www.jotform.com/inbox/6011841259098201742</t>
  </si>
  <si>
    <t>https://www.jotform.com/edit/6011841259098201742</t>
  </si>
  <si>
    <t>6011841259098201742</t>
  </si>
  <si>
    <t>Fernwood</t>
  </si>
  <si>
    <t>Funerals</t>
  </si>
  <si>
    <t>301 Tennessee valley rd</t>
  </si>
  <si>
    <t>2600:1700:f1c0:8a60:9863:c018:43d9:4825</t>
  </si>
  <si>
    <t>https://www.jotform.com/inbox/6011282315281698339</t>
  </si>
  <si>
    <t>https://www.jotform.com/edit/6011282315281698339</t>
  </si>
  <si>
    <t>6011282315281698339</t>
  </si>
  <si>
    <t>210 southern heights blvd</t>
  </si>
  <si>
    <t>2 drop boxs and 2 traps</t>
  </si>
  <si>
    <t>Check drop boxes for 2 months check collected 400$</t>
  </si>
  <si>
    <t>https://www.jotform.com/inbox/6011279935288866521</t>
  </si>
  <si>
    <t>https://www.jotform.com/edit/6011279935288866521</t>
  </si>
  <si>
    <t>6011279935288866521</t>
  </si>
  <si>
    <t>38 diamond head psge</t>
  </si>
  <si>
    <t>Court Madera</t>
  </si>
  <si>
    <t>For the wire bag of cement traps</t>
  </si>
  <si>
    <t>https://www.jotform.com/uploads/marinpestcontrol/240032533975151/6010334703423009637/IMG_0448.jpeg
https://www.jotform.com/uploads/marinpestcontrol/240032533975151/6010334703423009637/IMG_0449.jpeg
https://www.jotform.com/uploads/marinpestcontrol/240032533975151/6010334703423009637/IMG_0451.jpeg
https://www.jotform.com/uploads/marinpestcontrol/240032533975151/6010334703423009637/IMG_0454.jpeg</t>
  </si>
  <si>
    <t>https://www.jotform.com/inbox/6010334703423009637</t>
  </si>
  <si>
    <t>https://www.jotform.com/edit/6010334703423009637</t>
  </si>
  <si>
    <t>6010334703423009637</t>
  </si>
  <si>
    <t>Paint, Bucket,  putty</t>
  </si>
  <si>
    <t>https://www.jotform.com/uploads/marinpestcontrol/240032533975151/6010332443424992464/IMG_0299.jpeg
https://www.jotform.com/uploads/marinpestcontrol/240032533975151/6010332443424992464/IMG_0300.jpeg
https://www.jotform.com/uploads/marinpestcontrol/240032533975151/6010332443424992464/IMG_0301.jpeg</t>
  </si>
  <si>
    <t>For some reason, I lost to finish pictures can’t find them on my phone, but it came out and I know he’ll like it.</t>
  </si>
  <si>
    <t>https://www.jotform.com/inbox/6010332443424992464</t>
  </si>
  <si>
    <t>https://www.jotform.com/edit/6010332443424992464</t>
  </si>
  <si>
    <t>6010332443424992464</t>
  </si>
  <si>
    <t>Mpc mix plus friponil, ant gel bait and ant bait traps, 4 outdoor rat boxes</t>
  </si>
  <si>
    <t>2607:fb90:87e0:6382:2576:cc87:eac5:a0d</t>
  </si>
  <si>
    <t>https://www.jotform.com/inbox/6008410420578917059</t>
  </si>
  <si>
    <t>https://www.jotform.com/edit/6008410420578917059</t>
  </si>
  <si>
    <t>6008410420578917059</t>
  </si>
  <si>
    <t>Mpc mix spider web knocked down and wasp nest removed</t>
  </si>
  <si>
    <t>Inspection turned to spray and web knocked down plus wasp nest removal check collected 475$ no inspection fee collected</t>
  </si>
  <si>
    <t>https://www.jotform.com/inbox/6008408280579614337</t>
  </si>
  <si>
    <t>https://www.jotform.com/edit/6008408280579614337</t>
  </si>
  <si>
    <t>6008408280579614337</t>
  </si>
  <si>
    <t>990 butterfeild</t>
  </si>
  <si>
    <t>San anslemo</t>
  </si>
  <si>
    <t>Inpestected for fleas wants a fogging next week for 450$</t>
  </si>
  <si>
    <t>https://www.jotform.com/inbox/6008406060574816594</t>
  </si>
  <si>
    <t>https://www.jotform.com/edit/6008406060574816594</t>
  </si>
  <si>
    <t>6008406060574816594</t>
  </si>
  <si>
    <t>Mossteller</t>
  </si>
  <si>
    <t>130 acacia ave</t>
  </si>
  <si>
    <t>larkspur</t>
  </si>
  <si>
    <t>Mpc mix and friponil</t>
  </si>
  <si>
    <t>https://www.jotform.com/inbox/6008404540575134822</t>
  </si>
  <si>
    <t>https://www.jotform.com/edit/6008404540575134822</t>
  </si>
  <si>
    <t>6008404540575134822</t>
  </si>
  <si>
    <t>466 Wellesley ave</t>
  </si>
  <si>
    <t>Peanut butter and green secret squirrel cure all.</t>
  </si>
  <si>
    <t>Job Finished
PAID - have cash</t>
  </si>
  <si>
    <t>https://www.jotform.com/inbox/6007996443427579516</t>
  </si>
  <si>
    <t>https://www.jotform.com/edit/6007996443427579516</t>
  </si>
  <si>
    <t>6007996443427579516</t>
  </si>
  <si>
    <t>20 el Camino bueno</t>
  </si>
  <si>
    <t>One tube of liquid nail 1 foot of wire, one bag of cement one can of spray form.</t>
  </si>
  <si>
    <t>https://www.jotform.com/uploads/marinpestcontrol/240032533975151/6007994783427288076/IMG_0434.jpeg
https://www.jotform.com/uploads/marinpestcontrol/240032533975151/6007994783427288076/IMG_0438.jpeg
https://www.jotform.com/uploads/marinpestcontrol/240032533975151/6007994783427288076/IMG_0439.jpeg
https://www.jotform.com/uploads/marinpestcontrol/240032533975151/6007994783427288076/IMG_0440.jpeg
https://www.jotform.com/uploads/marinpestcontrol/240032533975151/6007994783427288076/IMG_0443.jpeg
https://www.jotform.com/uploads/marinpestcontrol/240032533975151/6007994783427288076/IMG_0444.jpeg</t>
  </si>
  <si>
    <t>https://www.jotform.com/inbox/6007994783427288076</t>
  </si>
  <si>
    <t>https://www.jotform.com/edit/6007994783427288076</t>
  </si>
  <si>
    <t>6007994783427288076</t>
  </si>
  <si>
    <t>142 yolo st</t>
  </si>
  <si>
    <t>Mpc mix with fipernal. Ant spray</t>
  </si>
  <si>
    <t>Job Finished
PAID - have cash
CUSTOMER - Happy</t>
  </si>
  <si>
    <t>Julia would like to be put on a spray regiment.</t>
  </si>
  <si>
    <t>https://www.jotform.com/inbox/6007992673426185307</t>
  </si>
  <si>
    <t>https://www.jotform.com/edit/6007992673426185307</t>
  </si>
  <si>
    <t>6007992673426185307</t>
  </si>
  <si>
    <t>Checked if boracare was dry</t>
  </si>
  <si>
    <t>2607:fb91:20c8:5a4b:2c77:d843:ecff:2404</t>
  </si>
  <si>
    <t>https://www.jotform.com/inbox/6007548434044250050</t>
  </si>
  <si>
    <t>https://www.jotform.com/edit/6007548434044250050</t>
  </si>
  <si>
    <t>6007548434044250050</t>
  </si>
  <si>
    <t>Mpc mix and spider knockdown</t>
  </si>
  <si>
    <t>Paid 250 for spider knockdown and spray and is now a recurring customer every 2 months 175$</t>
  </si>
  <si>
    <t>https://www.jotform.com/inbox/6007547904046131112</t>
  </si>
  <si>
    <t>https://www.jotform.com/edit/6007547904046131112</t>
  </si>
  <si>
    <t>6007547904046131112</t>
  </si>
  <si>
    <t>51 George ln</t>
  </si>
  <si>
    <t>Bythenthrin and timbor</t>
  </si>
  <si>
    <t>https://www.jotform.com/inbox/6007546774048009629</t>
  </si>
  <si>
    <t>https://www.jotform.com/edit/6007546774048009629</t>
  </si>
  <si>
    <t>6007546774048009629</t>
  </si>
  <si>
    <t>Abbot</t>
  </si>
  <si>
    <t>Customer still complain of mice found three holes that were missed did not have any exclusion equipment to fix it. Need to go back should not take more than an hour and a half.</t>
  </si>
  <si>
    <t>https://www.jotform.com/uploads/marinpestcontrol/240032533975151/6007144863429422646/IMG_0433.jpeg
https://www.jotform.com/uploads/marinpestcontrol/240032533975151/6007144863429422646/IMG_0434.jpeg
https://www.jotform.com/uploads/marinpestcontrol/240032533975151/6007144863429422646/IMG_0435.jpeg</t>
  </si>
  <si>
    <t>Another example of not paying attention when doing an inspection we need to get on the ball</t>
  </si>
  <si>
    <t>https://www.jotform.com/inbox/6007144863429422646</t>
  </si>
  <si>
    <t>https://www.jotform.com/edit/6007144863429422646</t>
  </si>
  <si>
    <t>6007144863429422646</t>
  </si>
  <si>
    <t>Ealener</t>
  </si>
  <si>
    <t>Stager</t>
  </si>
  <si>
    <t>3 hallyhock</t>
  </si>
  <si>
    <t>Found holes in bed screen that needed to be sealed. Found two traps that had been sprung and rat shit everywhere that I cleaned up and disinfected.</t>
  </si>
  <si>
    <t>https://www.jotform.com/uploads/marinpestcontrol/240032533975151/6007134943422609799/IMG_0392.jpeg
https://www.jotform.com/uploads/marinpestcontrol/240032533975151/6007134943422609799/IMG_0393.jpeg
https://www.jotform.com/uploads/marinpestcontrol/240032533975151/6007134943422609799/IMG_0394.jpeg
https://www.jotform.com/uploads/marinpestcontrol/240032533975151/6007134943422609799/IMG_0395.jpeg</t>
  </si>
  <si>
    <t>We need to do a better job. It’s bullshit and we have to keep going back.</t>
  </si>
  <si>
    <t>https://www.jotform.com/inbox/6007134943422609799</t>
  </si>
  <si>
    <t>https://www.jotform.com/edit/6007134943422609799</t>
  </si>
  <si>
    <t>6007134943422609799</t>
  </si>
  <si>
    <t>Marianne</t>
  </si>
  <si>
    <t>Embald</t>
  </si>
  <si>
    <t>1 foot of wire plastic bags, bottle of inside tube of liquid nails, one bag of cement a lot of elbow grease.</t>
  </si>
  <si>
    <t>https://www.jotform.com/uploads/marinpestcontrol/240032533975151/6006240583427883723/IMG_0340.jpeg
https://www.jotform.com/uploads/marinpestcontrol/240032533975151/6006240583427883723/IMG_0344.jpeg
https://www.jotform.com/uploads/marinpestcontrol/240032533975151/6006240583427883723/IMG_0345.jpeg
https://www.jotform.com/uploads/marinpestcontrol/240032533975151/6006240583427883723/IMG_0346.jpeg
https://www.jotform.com/uploads/marinpestcontrol/240032533975151/6006240583427883723/IMG_0347.jpeg
https://www.jotform.com/uploads/marinpestcontrol/240032533975151/6006240583427883723/IMG_0362.jpeg
https://www.jotform.com/uploads/marinpestcontrol/240032533975151/6006240583427883723/IMG_0363.jpeg
https://www.jotform.com/uploads/marinpestcontrol/240032533975151/6006240583427883723/IMG_0365.jpeg
https://www.jotform.com/uploads/marinpestcontrol/240032533975151/6006240583427883723/IMG_0366.jpeg
https://www.jotform.com/uploads/marinpestcontrol/240032533975151/6006240583427883723/IMG_0367.jpeg</t>
  </si>
  <si>
    <t>Took quite a bit of effort to clean this place up killed 4 rats</t>
  </si>
  <si>
    <t>https://www.jotform.com/inbox/6006240583427883723</t>
  </si>
  <si>
    <t>https://www.jotform.com/edit/6006240583427883723</t>
  </si>
  <si>
    <t>6006240583427883723</t>
  </si>
  <si>
    <t>Tristan Ford
Connor Massey</t>
  </si>
  <si>
    <t>Boracare and paint sealer</t>
  </si>
  <si>
    <t>2600:1700:f1c0:8a60:d07a:23d0:c952:5ffc</t>
  </si>
  <si>
    <t>https://www.jotform.com/inbox/6006238775255404543</t>
  </si>
  <si>
    <t>https://www.jotform.com/edit/6006238775255404543</t>
  </si>
  <si>
    <t>6006238775255404543</t>
  </si>
  <si>
    <t>3 and a half hours remediation, 1 bag of concrete 1 foot of wire and 8 traps</t>
  </si>
  <si>
    <t>Job Finished
Traps Installed
UNPAID - need invoice</t>
  </si>
  <si>
    <t>https://www.jotform.com/inbox/6006237955257997903</t>
  </si>
  <si>
    <t>https://www.jotform.com/edit/6006237955257997903</t>
  </si>
  <si>
    <t>6006237955257997903</t>
  </si>
  <si>
    <t>Schumont</t>
  </si>
  <si>
    <t>21 presidio ave</t>
  </si>
  <si>
    <t>2607:fb90:9e94:4bbc:b4fd:159d:116e:a787</t>
  </si>
  <si>
    <t>https://www.jotform.com/inbox/6006073737874085038</t>
  </si>
  <si>
    <t>https://www.jotform.com/edit/6006073737874085038</t>
  </si>
  <si>
    <t>6006073737874085038</t>
  </si>
  <si>
    <t>Hardlicka</t>
  </si>
  <si>
    <t>54 eagle dr</t>
  </si>
  <si>
    <t>2600:1700:f1c0:8a60:f1e3:3acd:7008:eb58</t>
  </si>
  <si>
    <t>https://www.jotform.com/inbox/6005315748588550922</t>
  </si>
  <si>
    <t>https://www.jotform.com/edit/6005315748588550922</t>
  </si>
  <si>
    <t>6005315748588550922</t>
  </si>
  <si>
    <t>15 Portola</t>
  </si>
  <si>
    <t>Re-sprayed for ants inside. Mpc mix</t>
  </si>
  <si>
    <t>https://www.jotform.com/inbox/6005298243428260019</t>
  </si>
  <si>
    <t>https://www.jotform.com/edit/6005298243428260019</t>
  </si>
  <si>
    <t>6005298243428260019</t>
  </si>
  <si>
    <t>Tinbor</t>
  </si>
  <si>
    <t>https://www.jotform.com/uploads/marinpestcontrol/240032533975151/6005289963428700868/IMG_0318.jpeg
https://www.jotform.com/uploads/marinpestcontrol/240032533975151/6005289963428700868/IMG_0319.jpeg
https://www.jotform.com/uploads/marinpestcontrol/240032533975151/6005289963428700868/IMG_0320.jpeg</t>
  </si>
  <si>
    <t>https://www.jotform.com/inbox/6005289963428700868</t>
  </si>
  <si>
    <t>https://www.jotform.com/edit/6005289963428700868</t>
  </si>
  <si>
    <t>6005289963428700868</t>
  </si>
  <si>
    <t>Spencer Reiser
Tristan Ford
Dan Burke</t>
  </si>
  <si>
    <t>Derek</t>
  </si>
  <si>
    <t>65 blossom dr</t>
  </si>
  <si>
    <t>Mpc mix sprayed, timbor sprayed, 4 foggers, and mosquito dunks</t>
  </si>
  <si>
    <t>Charge for spider pray and knock down, For fogging, and carpenter ant treatment</t>
  </si>
  <si>
    <t>https://www.jotform.com/inbox/6005288968585500613</t>
  </si>
  <si>
    <t>https://www.jotform.com/edit/6005288968585500613</t>
  </si>
  <si>
    <t>6005288968585500613</t>
  </si>
  <si>
    <t>2607:fb91:20e4:97ac:fcc9:77df:f71a:641f</t>
  </si>
  <si>
    <t>https://www.jotform.com/inbox/6002688941461461232</t>
  </si>
  <si>
    <t>https://www.jotform.com/edit/6002688941461461232</t>
  </si>
  <si>
    <t>6002688941461461232</t>
  </si>
  <si>
    <t>1207 los raposas rd</t>
  </si>
  <si>
    <t>Friponil, rodding</t>
  </si>
  <si>
    <t>https://www.jotform.com/inbox/6002687511468257842</t>
  </si>
  <si>
    <t>https://www.jotform.com/edit/6002687511468257842</t>
  </si>
  <si>
    <t>6002687511468257842</t>
  </si>
  <si>
    <t>218 sea drift</t>
  </si>
  <si>
    <t>Go for peanuts.</t>
  </si>
  <si>
    <t>https://www.jotform.com/inbox/6002664173427084239</t>
  </si>
  <si>
    <t>https://www.jotform.com/edit/6002664173427084239</t>
  </si>
  <si>
    <t>6002664173427084239</t>
  </si>
  <si>
    <t>Brook</t>
  </si>
  <si>
    <t>85 Corte Cayuga</t>
  </si>
  <si>
    <t>Tried to collect check and he said Spencer told him he can pay through invoice</t>
  </si>
  <si>
    <t>https://www.jotform.com/inbox/6002641381463115415</t>
  </si>
  <si>
    <t>https://www.jotform.com/edit/6002641381463115415</t>
  </si>
  <si>
    <t>6002641381463115415</t>
  </si>
  <si>
    <t>Bifenthin.</t>
  </si>
  <si>
    <t>Sprayed for flies customer needs estimate, for exclusion, and remediation for rats</t>
  </si>
  <si>
    <t>2607:fb91:20cf:33cb:b0ab:bf26:5948:5791</t>
  </si>
  <si>
    <t>https://www.jotform.com/inbox/6002412521975560873</t>
  </si>
  <si>
    <t>https://www.jotform.com/edit/6002412521975560873</t>
  </si>
  <si>
    <t>6002412521975560873</t>
  </si>
  <si>
    <t>68 Austin ave</t>
  </si>
  <si>
    <t>Teko inside cockroach Bait</t>
  </si>
  <si>
    <t>Cleaned rebated and sprayed with Teko</t>
  </si>
  <si>
    <t>2607:fb91:20c1:f4af:51ed:2b25:ffe4:6b62</t>
  </si>
  <si>
    <t>https://www.jotform.com/inbox/6001870562661728887</t>
  </si>
  <si>
    <t>https://www.jotform.com/edit/6001870562661728887</t>
  </si>
  <si>
    <t>6001870562661728887</t>
  </si>
  <si>
    <t>Callie</t>
  </si>
  <si>
    <t>230 diviso st</t>
  </si>
  <si>
    <t>1 of wire, 2 traps, mpc mix sprayed</t>
  </si>
  <si>
    <t>https://www.jotform.com/uploads/marinpestcontrol/240032533975151/6001589209199519512/IMG_20240822_103845_125.jpg
https://www.jotform.com/uploads/marinpestcontrol/240032533975151/6001589209199519512/IMG_20240822_104504_013.jpg
https://www.jotform.com/uploads/marinpestcontrol/240032533975151/6001589209199519512/IMG_20240822_104506_752.jpg
https://www.jotform.com/uploads/marinpestcontrol/240032533975151/6001589209199519512/IMG_20240822_105008_251.jpg
https://www.jotform.com/uploads/marinpestcontrol/240032533975151/6001589209199519512/IMG_20240822_105013_074.jpg
https://www.jotform.com/uploads/marinpestcontrol/240032533975151/6001589209199519512/IMG_20240822_105431_535.jpg</t>
  </si>
  <si>
    <t>Job Finished
Traps Installed</t>
  </si>
  <si>
    <t>2607:fb91:20cc:9706:ad6:b34b:357f:91a9</t>
  </si>
  <si>
    <t>https://www.jotform.com/inbox/6001589209199519512</t>
  </si>
  <si>
    <t>https://www.jotform.com/edit/6001589209199519512</t>
  </si>
  <si>
    <t>6001589209199519512</t>
  </si>
  <si>
    <t>Jessica and josh</t>
  </si>
  <si>
    <t>59 montford ave</t>
  </si>
  <si>
    <t>Permethrin sprayed for carpet moths</t>
  </si>
  <si>
    <t>https://www.jotform.com/inbox/6001500709192435402</t>
  </si>
  <si>
    <t>https://www.jotform.com/edit/6001500709192435402</t>
  </si>
  <si>
    <t>6001500709192435402</t>
  </si>
  <si>
    <t>118 meadowcraft dr</t>
  </si>
  <si>
    <t>Cockroach bait stations, adivon, diatomaceous earth, tekko, and cypremethrin</t>
  </si>
  <si>
    <t>https://www.jotform.com/inbox/6001499899198027652</t>
  </si>
  <si>
    <t>https://www.jotform.com/edit/6001499899198027652</t>
  </si>
  <si>
    <t>6001499899198027652</t>
  </si>
  <si>
    <t>118 meadow Croft dr</t>
  </si>
  <si>
    <t>Advising gel and bait, cyphermetherin</t>
  </si>
  <si>
    <t>2607:fb90:9f2b:648:6045:5cb8:5825:e3d8</t>
  </si>
  <si>
    <t>https://www.jotform.com/inbox/6000930538354365781</t>
  </si>
  <si>
    <t>https://www.jotform.com/edit/6000930538354365781</t>
  </si>
  <si>
    <t>6000930538354365781</t>
  </si>
  <si>
    <t>Ant spider spray Mac mix</t>
  </si>
  <si>
    <t>2607:fb90:8762:1ee5:a164:3b34:e709:908f</t>
  </si>
  <si>
    <t>https://www.jotform.com/inbox/6000881288098314266</t>
  </si>
  <si>
    <t>https://www.jotform.com/edit/6000881288098314266</t>
  </si>
  <si>
    <t>6000881288098314266</t>
  </si>
  <si>
    <t>French</t>
  </si>
  <si>
    <t>277 seadrift</t>
  </si>
  <si>
    <t>Ant spray. Mpg mix</t>
  </si>
  <si>
    <t>https://www.jotform.com/inbox/6000879948092678308</t>
  </si>
  <si>
    <t>https://www.jotform.com/edit/6000879948092678308</t>
  </si>
  <si>
    <t>6000879948092678308</t>
  </si>
  <si>
    <t>23 sao Augustine way</t>
  </si>
  <si>
    <t>Sanrafael</t>
  </si>
  <si>
    <t>Mpc spray</t>
  </si>
  <si>
    <t>PAID - have check
CUSTOMER - Happy</t>
  </si>
  <si>
    <t>https://www.jotform.com/inbox/6000817098359580906</t>
  </si>
  <si>
    <t>https://www.jotform.com/edit/6000817098359580906</t>
  </si>
  <si>
    <t>6000817098359580906</t>
  </si>
  <si>
    <t>1906 las gallinas ave</t>
  </si>
  <si>
    <t>Incide sprayed and dead rodent removed.</t>
  </si>
  <si>
    <t>Went back to check carpet moth issue. There is no carpet moths it was maggots and dead rodent removed. Problem solved job finished also customer would like an inspection for rodents and exclusion</t>
  </si>
  <si>
    <t>2607:fb91:20e0:8ba4:8ed5:aa99:7169:6f6a</t>
  </si>
  <si>
    <t>https://www.jotform.com/inbox/6000195236697681558</t>
  </si>
  <si>
    <t>https://www.jotform.com/edit/6000195236697681558</t>
  </si>
  <si>
    <t>6000195236697681558</t>
  </si>
  <si>
    <t>127 peacock dr</t>
  </si>
  <si>
    <t>incide, caulking, wire 1'</t>
  </si>
  <si>
    <t>2607:fb91:20c7:c77d:ba02:8bf6:d1cd:1be7</t>
  </si>
  <si>
    <t>https://www.jotform.com/inbox/5999981337117437328</t>
  </si>
  <si>
    <t>https://www.jotform.com/edit/5999981337117437328</t>
  </si>
  <si>
    <t>5999981337117437328</t>
  </si>
  <si>
    <t>1 can of Spectracide
Cypermetherin</t>
  </si>
  <si>
    <t>CUSTOMER - Happy</t>
  </si>
  <si>
    <t>https://www.jotform.com/inbox/5999944338358294416</t>
  </si>
  <si>
    <t>https://www.jotform.com/edit/5999944338358294416</t>
  </si>
  <si>
    <t>5999944338358294416</t>
  </si>
  <si>
    <t>Fair</t>
  </si>
  <si>
    <t>110 point San Pedro rd.</t>
  </si>
  <si>
    <t>Ant spider spay.</t>
  </si>
  <si>
    <t>2607:fb91:20ce:86f0:4dd7:47a0:face:7a69</t>
  </si>
  <si>
    <t>https://www.jotform.com/inbox/5999859299671445488</t>
  </si>
  <si>
    <t>https://www.jotform.com/edit/5999859299671445488</t>
  </si>
  <si>
    <t>5999859299671445488</t>
  </si>
  <si>
    <t>Sprayed outside the house mov mix</t>
  </si>
  <si>
    <t>https://www.jotform.com/inbox/5999240339677254215</t>
  </si>
  <si>
    <t>https://www.jotform.com/edit/5999240339677254215</t>
  </si>
  <si>
    <t>5999240339677254215</t>
  </si>
  <si>
    <t>Mpc mixed sprayed</t>
  </si>
  <si>
    <t>2607:fb90:8763:8f18:b0c3:2f9d:c1fb:658b</t>
  </si>
  <si>
    <t>https://www.jotform.com/inbox/5999238698568262301</t>
  </si>
  <si>
    <t>https://www.jotform.com/edit/5999238698568262301</t>
  </si>
  <si>
    <t>5999238698568262301</t>
  </si>
  <si>
    <t>Coltermen</t>
  </si>
  <si>
    <t>45 w Blithedale</t>
  </si>
  <si>
    <t>Yellow jacket, eradication</t>
  </si>
  <si>
    <t>PAID - no charge</t>
  </si>
  <si>
    <t>https://www.jotform.com/inbox/5999238359678398694</t>
  </si>
  <si>
    <t>https://www.jotform.com/edit/5999238359678398694</t>
  </si>
  <si>
    <t>5999238359678398694</t>
  </si>
  <si>
    <t>45 w blithedale ave</t>
  </si>
  <si>
    <t>Spectracide and cypremethrin</t>
  </si>
  <si>
    <t>https://www.jotform.com/inbox/5999237758566820656</t>
  </si>
  <si>
    <t>https://www.jotform.com/edit/5999237758566820656</t>
  </si>
  <si>
    <t>5999237758566820656</t>
  </si>
  <si>
    <t>Jessica and Josh</t>
  </si>
  <si>
    <t>6 foggers and cypramethrin sprayed</t>
  </si>
  <si>
    <t>https://www.jotform.com/inbox/5999236698569931006</t>
  </si>
  <si>
    <t>https://www.jotform.com/edit/5999236698569931006</t>
  </si>
  <si>
    <t>5999236698569931006</t>
  </si>
  <si>
    <t>59 mottford</t>
  </si>
  <si>
    <t>Carpet moth fogging</t>
  </si>
  <si>
    <t>https://www.jotform.com/inbox/5999235809673200395</t>
  </si>
  <si>
    <t>https://www.jotform.com/edit/5999235809673200395</t>
  </si>
  <si>
    <t>5999235809673200395</t>
  </si>
  <si>
    <t>Cypremethrin spray</t>
  </si>
  <si>
    <t>Inspection turned to treatment on the spot check collected 475</t>
  </si>
  <si>
    <t>2607:fb91:20e3:8465:65af:d09c:fe8e:995b</t>
  </si>
  <si>
    <t>https://www.jotform.com/inbox/5999041555991213374</t>
  </si>
  <si>
    <t>https://www.jotform.com/edit/5999041555991213374</t>
  </si>
  <si>
    <t>5999041555991213374</t>
  </si>
  <si>
    <t>4658 pepper wood dr</t>
  </si>
  <si>
    <t>Penngrove</t>
  </si>
  <si>
    <t>Ant and spiders spray npc mix</t>
  </si>
  <si>
    <t>2607:fb91:20ca:f238:f0ce:e51e:f3d9:bcd5</t>
  </si>
  <si>
    <t>https://www.jotform.com/inbox/5999017805934957407</t>
  </si>
  <si>
    <t>https://www.jotform.com/edit/5999017805934957407</t>
  </si>
  <si>
    <t>5999017805934957407</t>
  </si>
  <si>
    <t>72 Holstein rd</t>
  </si>
  <si>
    <t>Timbor sprayed for carpenter ants. Check collected 425</t>
  </si>
  <si>
    <t>2607:fb91:20c6:c725:ef58:4cb4:e201:3dd</t>
  </si>
  <si>
    <t>https://www.jotform.com/inbox/5998994693103966212</t>
  </si>
  <si>
    <t>https://www.jotform.com/edit/5998994693103966212</t>
  </si>
  <si>
    <t>5998994693103966212</t>
  </si>
  <si>
    <t>3 Los Reyes dr</t>
  </si>
  <si>
    <t>Point reyes</t>
  </si>
  <si>
    <t>2 feet of wire and liqued nails</t>
  </si>
  <si>
    <t>2600:1700:f1c0:8a60:e2:e364:6358:72c5</t>
  </si>
  <si>
    <t>https://www.jotform.com/inbox/5998324525279583782</t>
  </si>
  <si>
    <t>https://www.jotform.com/edit/5998324525279583782</t>
  </si>
  <si>
    <t>5998324525279583782</t>
  </si>
  <si>
    <t>1x8 plank, primer, wood putty and liqued nails, flashing</t>
  </si>
  <si>
    <t>2607:fb91:20c4:bc45:e5e9:f939:b299:c948</t>
  </si>
  <si>
    <t>https://www.jotform.com/inbox/5996679218494993378</t>
  </si>
  <si>
    <t>https://www.jotform.com/edit/5996679218494993378</t>
  </si>
  <si>
    <t>5996679218494993378</t>
  </si>
  <si>
    <t>Removed wood rot from fence and paint eave above roof</t>
  </si>
  <si>
    <t>https://www.jotform.com/inbox/5996677318495256661</t>
  </si>
  <si>
    <t>https://www.jotform.com/edit/5996677318495256661</t>
  </si>
  <si>
    <t>5996677318495256661</t>
  </si>
  <si>
    <t>Finish balcony touched up paint cleaned up</t>
  </si>
  <si>
    <t>https://www.jotform.com/uploads/marinpestcontrol/240032533975151/5996647033427927573/IMG_0220.jpeg
https://www.jotform.com/uploads/marinpestcontrol/240032533975151/5996647033427927573/IMG_0221.jpeg
https://www.jotform.com/uploads/marinpestcontrol/240032533975151/5996647033427927573/IMG_0222.jpeg
https://www.jotform.com/uploads/marinpestcontrol/240032533975151/5996647033427927573/IMG_0223.jpeg
https://www.jotform.com/uploads/marinpestcontrol/240032533975151/5996647033427927573/IMG_0224.jpeg</t>
  </si>
  <si>
    <t>https://www.jotform.com/inbox/5996647033427927573</t>
  </si>
  <si>
    <t>https://www.jotform.com/edit/5996647033427927573</t>
  </si>
  <si>
    <t>5996647033427927573</t>
  </si>
  <si>
    <t>14 terrace ave</t>
  </si>
  <si>
    <t>Determination, knowledge, and willingness to do whatever it takes to make the company grow. Placed invoice in front door</t>
  </si>
  <si>
    <t>https://www.jotform.com/uploads/marinpestcontrol/240032533975151/5996501667631518192/IMG_2215.jpeg</t>
  </si>
  <si>
    <t>2607:fb90:9fa4:c7a8:a1a8:87e2:a043:3c67</t>
  </si>
  <si>
    <t>https://www.jotform.com/inbox/5996501667631518192</t>
  </si>
  <si>
    <t>https://www.jotform.com/edit/5996501667631518192</t>
  </si>
  <si>
    <t>5996501667631518192</t>
  </si>
  <si>
    <t>Tristan Ford
Adam Paoli
Dan Burke
Connor Massey</t>
  </si>
  <si>
    <t>25 markTerrace</t>
  </si>
  <si>
    <t>Finished Railing balcony needs More paint</t>
  </si>
  <si>
    <t>https://www.jotform.com/uploads/marinpestcontrol/240032533975151/5995778963427105522/IMG_0212.jpeg
https://www.jotform.com/uploads/marinpestcontrol/240032533975151/5995778963427105522/IMG_0213.jpeg
https://www.jotform.com/uploads/marinpestcontrol/240032533975151/5995778963427105522/IMG_0214.jpeg
https://www.jotform.com/uploads/marinpestcontrol/240032533975151/5995778963427105522/IMG_0215.jpeg
https://www.jotform.com/uploads/marinpestcontrol/240032533975151/5995778963427105522/IMG_0216.jpeg
https://www.jotform.com/uploads/marinpestcontrol/240032533975151/5995778963427105522/IMG_0217.jpeg
https://www.jotform.com/uploads/marinpestcontrol/240032533975151/5995778963427105522/IMG_0218.jpeg</t>
  </si>
  <si>
    <t>https://www.jotform.com/inbox/5995778963427105522</t>
  </si>
  <si>
    <t>https://www.jotform.com/edit/5995778963427105522</t>
  </si>
  <si>
    <t>5995778963427105522</t>
  </si>
  <si>
    <t>Bernier</t>
  </si>
  <si>
    <t>4 wildflower ct</t>
  </si>
  <si>
    <t>Mpc mix sprayed spider webs knocked down and 6 foggers</t>
  </si>
  <si>
    <t>2607:fb91:20c5:dd49:a653:e0b7:8ad1:b465</t>
  </si>
  <si>
    <t>https://www.jotform.com/inbox/5995777185647698186</t>
  </si>
  <si>
    <t>https://www.jotform.com/edit/5995777185647698186</t>
  </si>
  <si>
    <t>5995777185647698186</t>
  </si>
  <si>
    <t>Tristan Ford
Adam Paoli
Dan Burke</t>
  </si>
  <si>
    <t>Wood Bondo, presser treated 2 by 4, primer and sealer and paint</t>
  </si>
  <si>
    <t>https://www.jotform.com/uploads/marinpestcontrol/240032533975151/5995775025643821903/IMG_20240815_102407_932.jpg
https://www.jotform.com/uploads/marinpestcontrol/240032533975151/5995775025643821903/IMG_20240815_105815_059.jpg
https://www.jotform.com/uploads/marinpestcontrol/240032533975151/5995775025643821903/IMG_20240815_160151_269.jpg
https://www.jotform.com/uploads/marinpestcontrol/240032533975151/5995775025643821903/IMG_20240815_160328_219.jpg</t>
  </si>
  <si>
    <t>https://www.jotform.com/inbox/5995775025643821903</t>
  </si>
  <si>
    <t>https://www.jotform.com/edit/5995775025643821903</t>
  </si>
  <si>
    <t>5995775025643821903</t>
  </si>
  <si>
    <t>7 lagoon vista</t>
  </si>
  <si>
    <t>Mpc mix used and diatomaceous</t>
  </si>
  <si>
    <t>https://www.jotform.com/inbox/5995649815645741016</t>
  </si>
  <si>
    <t>https://www.jotform.com/edit/5995649815645741016</t>
  </si>
  <si>
    <t>5995649815645741016</t>
  </si>
  <si>
    <t>24 mark terrace</t>
  </si>
  <si>
    <t>Mpc mix sprayed caulking and presser washed fence, mosquito dunk</t>
  </si>
  <si>
    <t>2607:fb91:20c4:af9b:7637:2a39:62a6:fd56</t>
  </si>
  <si>
    <t>https://www.jotform.com/inbox/5994902766566064717</t>
  </si>
  <si>
    <t>https://www.jotform.com/edit/5994902766566064717</t>
  </si>
  <si>
    <t>5994902766566064717</t>
  </si>
  <si>
    <t>11 fawn ct</t>
  </si>
  <si>
    <t>2607:fb90:9ea1:958c:f407:3f1b:380b:b74c</t>
  </si>
  <si>
    <t>https://www.jotform.com/inbox/5994817614707647840</t>
  </si>
  <si>
    <t>https://www.jotform.com/edit/5994817614707647840</t>
  </si>
  <si>
    <t>5994817614707647840</t>
  </si>
  <si>
    <t>1 gallon MPC mix</t>
  </si>
  <si>
    <t>https://www.jotform.com/inbox/5994817034707253590</t>
  </si>
  <si>
    <t>https://www.jotform.com/edit/5994817034707253590</t>
  </si>
  <si>
    <t>5994817034707253590</t>
  </si>
  <si>
    <t>Arnesault</t>
  </si>
  <si>
    <t>Sir Francis drake blvd</t>
  </si>
  <si>
    <t>Timbor sprayed for carpenter ants 2 disposable tarps, gloves, booties, 4 trash bags, and caulking</t>
  </si>
  <si>
    <t>https://www.jotform.com/uploads/marinpestcontrol/240032533975151/5994695350195946637/IMG_5861.jpg
https://www.jotform.com/uploads/marinpestcontrol/240032533975151/5994695350195946637/IMG_5862.jpg
https://www.jotform.com/uploads/marinpestcontrol/240032533975151/5994695350195946637/IMG_5863.jpg
https://www.jotform.com/uploads/marinpestcontrol/240032533975151/5994695350195946637/IMG_5864.jpg</t>
  </si>
  <si>
    <t>2607:fb91:20c7:8056:5bde:532c:c829:1c0</t>
  </si>
  <si>
    <t>https://www.jotform.com/inbox/5994695350195946637</t>
  </si>
  <si>
    <t>https://www.jotform.com/edit/5994695350195946637</t>
  </si>
  <si>
    <t>5994695350195946637</t>
  </si>
  <si>
    <t>Mpc mix sprayed for spiders and traps rebated.</t>
  </si>
  <si>
    <t>https://www.jotform.com/inbox/5994693630194147396</t>
  </si>
  <si>
    <t>https://www.jotform.com/edit/5994693630194147396</t>
  </si>
  <si>
    <t>5994693630194147396</t>
  </si>
  <si>
    <t>Timbor sprayed for carpenter ants, 2 disposable tarps, trash bags.</t>
  </si>
  <si>
    <t>2607:fb91:20c6:2e88:adca:e0ec:4dc3:2edc</t>
  </si>
  <si>
    <t>https://www.jotform.com/inbox/5994100832341662935</t>
  </si>
  <si>
    <t>https://www.jotform.com/edit/5994100832341662935</t>
  </si>
  <si>
    <t>5994100832341662935</t>
  </si>
  <si>
    <t>26 glen dr</t>
  </si>
  <si>
    <t>This was an inspection for strange smell when I got there there was really no strange smell. I inspected the crawlspace in the attic. There was no sign of any mouse or rat feces or any type of dead animal. I smelled all drains cannot detect anything.</t>
  </si>
  <si>
    <t>2601:645:b01:3dd0:e57d:a0f:806e:42bb</t>
  </si>
  <si>
    <t>https://www.jotform.com/inbox/5993983092469587174</t>
  </si>
  <si>
    <t>https://www.jotform.com/edit/5993983092469587174</t>
  </si>
  <si>
    <t>5993983092469587174</t>
  </si>
  <si>
    <t>Arendt</t>
  </si>
  <si>
    <t>6 jersey ln</t>
  </si>
  <si>
    <t>Instinct, knowledge, job training</t>
  </si>
  <si>
    <t>Crawlspace was completely checked no dead rodent crawled the attic no dead rodent smell the floor vents the sink and the toilet could not detect any type of smell</t>
  </si>
  <si>
    <t>2607:fb90:9e48:59e8:3011:a5a3:a019:97a1</t>
  </si>
  <si>
    <t>https://www.jotform.com/inbox/5993869931796150571</t>
  </si>
  <si>
    <t>https://www.jotform.com/edit/5993869931796150571</t>
  </si>
  <si>
    <t>5993869931796150571</t>
  </si>
  <si>
    <t>50 rockrose</t>
  </si>
  <si>
    <t>Scooted new hole under deck, mediated in crawlspace. Wire inside and two bags of cement</t>
  </si>
  <si>
    <t>Traps Installed
UNPAID - need invoice</t>
  </si>
  <si>
    <t>2607:fb90:9e65:7a2:7406:1f5a:67c0:1829</t>
  </si>
  <si>
    <t>https://www.jotform.com/inbox/5993814259285437822</t>
  </si>
  <si>
    <t>https://www.jotform.com/edit/5993814259285437822</t>
  </si>
  <si>
    <t>5993814259285437822</t>
  </si>
  <si>
    <t>Adam Paoli
Dan Burke</t>
  </si>
  <si>
    <t>2 bags of cement, 2 ft of wire</t>
  </si>
  <si>
    <t>https://www.jotform.com/uploads/marinpestcontrol/240032533975151/5993813924878303249/IMG_2134.jpeg
https://www.jotform.com/uploads/marinpestcontrol/240032533975151/5993813924878303249/IMG_2135.jpeg
https://www.jotform.com/uploads/marinpestcontrol/240032533975151/5993813924878303249/IMG_2136.jpeg
https://www.jotform.com/uploads/marinpestcontrol/240032533975151/5993813924878303249/IMG_2137.jpeg
https://www.jotform.com/uploads/marinpestcontrol/240032533975151/5993813924878303249/IMG_2138.jpeg
https://www.jotform.com/uploads/marinpestcontrol/240032533975151/5993813924878303249/IMG_2140.jpeg
https://www.jotform.com/uploads/marinpestcontrol/240032533975151/5993813924878303249/IMG_2142.jpeg
https://www.jotform.com/uploads/marinpestcontrol/240032533975151/5993813924878303249/IMG_2143.jpeg</t>
  </si>
  <si>
    <t>Let David wife know we will be billing for 3 hrs of labor and two bags of cement</t>
  </si>
  <si>
    <t>2607:fb90:ddae:6167:9c86:3395:a757:8eb4</t>
  </si>
  <si>
    <t>https://www.jotform.com/inbox/5993813924878303249</t>
  </si>
  <si>
    <t>https://www.jotform.com/edit/5993813924878303249</t>
  </si>
  <si>
    <t>5993813924878303249</t>
  </si>
  <si>
    <t>2607:fb91:20ce:deee:260d:ba55:df1:f6ff</t>
  </si>
  <si>
    <t>https://www.jotform.com/inbox/5993727316153031212</t>
  </si>
  <si>
    <t>https://www.jotform.com/edit/5993727316153031212</t>
  </si>
  <si>
    <t>5993727316153031212</t>
  </si>
  <si>
    <t>Roni</t>
  </si>
  <si>
    <t>Kuwalik</t>
  </si>
  <si>
    <t>155 allyn ave</t>
  </si>
  <si>
    <t>Mpc mix sprayed and spray foam</t>
  </si>
  <si>
    <t>https://www.jotform.com/inbox/5993726096152608081</t>
  </si>
  <si>
    <t>https://www.jotform.com/edit/5993726096152608081</t>
  </si>
  <si>
    <t>5993726096152608081</t>
  </si>
  <si>
    <t>Atoms</t>
  </si>
  <si>
    <t>68 Austin</t>
  </si>
  <si>
    <t>Cleaned and re-sprayed and baited for cockroaches</t>
  </si>
  <si>
    <t>2607:fb90:dd86:549c:a55a:229f:c693:30bc</t>
  </si>
  <si>
    <t>https://www.jotform.com/inbox/5992976070334063407</t>
  </si>
  <si>
    <t>https://www.jotform.com/edit/5992976070334063407</t>
  </si>
  <si>
    <t>5992976070334063407</t>
  </si>
  <si>
    <t>2607:fb90:9e3b:8a7a:3849:893e:7056:6c3a</t>
  </si>
  <si>
    <t>https://www.jotform.com/inbox/5992970453666371150</t>
  </si>
  <si>
    <t>https://www.jotform.com/edit/5992970453666371150</t>
  </si>
  <si>
    <t>5992970453666371150</t>
  </si>
  <si>
    <t>Bruce and Ann</t>
  </si>
  <si>
    <t>68 austin</t>
  </si>
  <si>
    <t>Incide, tekko, alpine, diatomaceous, adivon gel tube</t>
  </si>
  <si>
    <t>2607:fb91:20e1:804b:63b1:a14:3d85:f661</t>
  </si>
  <si>
    <t>https://www.jotform.com/inbox/5992964831666966238</t>
  </si>
  <si>
    <t>https://www.jotform.com/edit/5992964831666966238</t>
  </si>
  <si>
    <t>5992964831666966238</t>
  </si>
  <si>
    <t>Adam Paoli
Connor Massey</t>
  </si>
  <si>
    <t>Ms Kent</t>
  </si>
  <si>
    <t>Teneant</t>
  </si>
  <si>
    <t>1 gallon of MPC mix one tube of liquid nail one can of wasp hornet spray</t>
  </si>
  <si>
    <t>Homeowner asked about doing a termite inspection. I told her Spencer would contact her for payment and discuss doing an inspection at that time. I did take photos of wood rot termites.</t>
  </si>
  <si>
    <t>2607:fb90:9e71:906a:4131:b148:c2f3:e26a</t>
  </si>
  <si>
    <t>https://www.jotform.com/inbox/5990337776234860408</t>
  </si>
  <si>
    <t>https://www.jotform.com/edit/5990337776234860408</t>
  </si>
  <si>
    <t>5990337776234860408</t>
  </si>
  <si>
    <t>Mpc mix 1.5 gallons</t>
  </si>
  <si>
    <t>https://www.jotform.com/inbox/5989682576238854131</t>
  </si>
  <si>
    <t>https://www.jotform.com/edit/5989682576238854131</t>
  </si>
  <si>
    <t>5989682576238854131</t>
  </si>
  <si>
    <t>21 Hyannis cove</t>
  </si>
  <si>
    <t>Mpc mix sprayed and spider webs knocked down</t>
  </si>
  <si>
    <t>2607:fb91:20c4:4bc9:baeb:f01c:21be:1b05</t>
  </si>
  <si>
    <t>https://www.jotform.com/inbox/5989642365014603011</t>
  </si>
  <si>
    <t>https://www.jotform.com/edit/5989642365014603011</t>
  </si>
  <si>
    <t>5989642365014603011</t>
  </si>
  <si>
    <t>https://www.jotform.com/inbox/5989609625012696678</t>
  </si>
  <si>
    <t>https://www.jotform.com/edit/5989609625012696678</t>
  </si>
  <si>
    <t>5989609625012696678</t>
  </si>
  <si>
    <t>Haritia</t>
  </si>
  <si>
    <t>TimBor 15% and timbor/diatomaceous Mix dusted</t>
  </si>
  <si>
    <t>2607:fb90:9e71:906a:3857:6a20:2ae6:29f</t>
  </si>
  <si>
    <t>https://www.jotform.com/inbox/5989601129267819171</t>
  </si>
  <si>
    <t>https://www.jotform.com/edit/5989601129267819171</t>
  </si>
  <si>
    <t>5989601129267819171</t>
  </si>
  <si>
    <t>Benzinger</t>
  </si>
  <si>
    <t>5 cazadero</t>
  </si>
  <si>
    <t>Frypnol pump boracare timbor</t>
  </si>
  <si>
    <t>Required invoice for payment</t>
  </si>
  <si>
    <t>https://www.jotform.com/inbox/5989588775016113935</t>
  </si>
  <si>
    <t>https://www.jotform.com/edit/5989588775016113935</t>
  </si>
  <si>
    <t>5989588775016113935</t>
  </si>
  <si>
    <t>Hayos</t>
  </si>
  <si>
    <t>87 Mt Muir ct</t>
  </si>
  <si>
    <t>Mpc mix sprayed and spectracide for ground wasp</t>
  </si>
  <si>
    <t>https://www.jotform.com/inbox/5989485665011158157</t>
  </si>
  <si>
    <t>https://www.jotform.com/edit/5989485665011158157</t>
  </si>
  <si>
    <t>5989485665011158157</t>
  </si>
  <si>
    <t>Dawn</t>
  </si>
  <si>
    <t>Dauble</t>
  </si>
  <si>
    <t>675 idylberry rd</t>
  </si>
  <si>
    <t>Mpc mix sprayed and timbor for carpenter ants</t>
  </si>
  <si>
    <t>https://www.jotform.com/inbox/5989483735011533557</t>
  </si>
  <si>
    <t>https://www.jotform.com/edit/5989483735011533557</t>
  </si>
  <si>
    <t>5989483735011533557</t>
  </si>
  <si>
    <t>55 central ave</t>
  </si>
  <si>
    <t>Ant spray.</t>
  </si>
  <si>
    <t>2607:fb90:9eab:4e9b:60ad:cc02:f3a1:d038</t>
  </si>
  <si>
    <t>https://www.jotform.com/inbox/5988729198303981566</t>
  </si>
  <si>
    <t>https://www.jotform.com/edit/5988729198303981566</t>
  </si>
  <si>
    <t>5988729198303981566</t>
  </si>
  <si>
    <t>Harvey</t>
  </si>
  <si>
    <t>Buchoff</t>
  </si>
  <si>
    <t>944 Patricia way</t>
  </si>
  <si>
    <t>Spider spray knockdown</t>
  </si>
  <si>
    <t>https://www.jotform.com/inbox/5988666868309224501</t>
  </si>
  <si>
    <t>https://www.jotform.com/edit/5988666868309224501</t>
  </si>
  <si>
    <t>5988666868309224501</t>
  </si>
  <si>
    <t>5 cazadero ln</t>
  </si>
  <si>
    <t>Timbor sprayed on fence and all wood of home including roof.</t>
  </si>
  <si>
    <t>Job not finished returning tomorrow for frypnol rodding</t>
  </si>
  <si>
    <t>2607:fb91:20e3:6f5:7d11:5829:b0ff:2de7</t>
  </si>
  <si>
    <t>https://www.jotform.com/inbox/5987861257207840248</t>
  </si>
  <si>
    <t>https://www.jotform.com/edit/5987861257207840248</t>
  </si>
  <si>
    <t>5987861257207840248</t>
  </si>
  <si>
    <t>Riesen</t>
  </si>
  <si>
    <t>361 Magee AVE.</t>
  </si>
  <si>
    <t>Spray knockdown.</t>
  </si>
  <si>
    <t>https://www.jotform.com/inbox/5987861013427035087</t>
  </si>
  <si>
    <t>https://www.jotform.com/edit/5987861013427035087</t>
  </si>
  <si>
    <t>5987861013427035087</t>
  </si>
  <si>
    <t>87 paseo</t>
  </si>
  <si>
    <t>2 gopher gassers, mpc mix 1 galooon</t>
  </si>
  <si>
    <t>https://www.jotform.com/uploads/marinpestcontrol/240032533975151/5987858743316692183/IMG_2064.jpeg</t>
  </si>
  <si>
    <t>I told Shane that his spider sprays good for three months and that if he has any issues, please call him we will spray. I also told him that the gophers are continuous problem. Please call and we will come back and treat the next gopher hole that pop up.</t>
  </si>
  <si>
    <t>2607:fb90:9f8a:87e1:88eb:64ab:b7f1:b33d</t>
  </si>
  <si>
    <t>https://www.jotform.com/inbox/5987858743316692183</t>
  </si>
  <si>
    <t>https://www.jotform.com/edit/5987858743316692183</t>
  </si>
  <si>
    <t>5987858743316692183</t>
  </si>
  <si>
    <t>131 Tayler rd</t>
  </si>
  <si>
    <t>Mpc mix sprayed and traps checked 2 dead mice removed</t>
  </si>
  <si>
    <t>No payment taken per Spencer. Requires invoice. Also to bring a ladder for the next trap check due to concerns about the attic.</t>
  </si>
  <si>
    <t>2607:fb91:20ec:1f57:e70b:695:b606:72d5</t>
  </si>
  <si>
    <t>https://www.jotform.com/inbox/5987097105271370073</t>
  </si>
  <si>
    <t>https://www.jotform.com/edit/5987097105271370073</t>
  </si>
  <si>
    <t>5987097105271370073</t>
  </si>
  <si>
    <t>Elsabet</t>
  </si>
  <si>
    <t>Ayele</t>
  </si>
  <si>
    <t>4800 EL Grande PL.</t>
  </si>
  <si>
    <t>EL SOBRANTE</t>
  </si>
  <si>
    <t>Spider ant spray. Very nice lady paid 160.</t>
  </si>
  <si>
    <t>Job Finished
No traps installed
PAID - have check</t>
  </si>
  <si>
    <t>2607:fb90:9f19:52a5:d53a:265f:f9e9:c326</t>
  </si>
  <si>
    <t>https://www.jotform.com/inbox/5987092936239301556</t>
  </si>
  <si>
    <t>https://www.jotform.com/edit/5987092936239301556</t>
  </si>
  <si>
    <t>5987092936239301556</t>
  </si>
  <si>
    <t>Jaen</t>
  </si>
  <si>
    <t>Vierra</t>
  </si>
  <si>
    <t>1 Los Reyes rd</t>
  </si>
  <si>
    <t>Sectercide mpc mix</t>
  </si>
  <si>
    <t>Wasp nest knocked down and removed</t>
  </si>
  <si>
    <t>2607:fb91:20c2:d40a:c9d7:3a91:a8a2:7efd</t>
  </si>
  <si>
    <t>https://www.jotform.com/inbox/5987050677285770945</t>
  </si>
  <si>
    <t>https://www.jotform.com/edit/5987050677285770945</t>
  </si>
  <si>
    <t>5987050677285770945</t>
  </si>
  <si>
    <t>Judith</t>
  </si>
  <si>
    <t>Sole</t>
  </si>
  <si>
    <t>140 greenwood</t>
  </si>
  <si>
    <t>Sprectrcide and mpc mix</t>
  </si>
  <si>
    <t>Wasp spray completed</t>
  </si>
  <si>
    <t>2607:fb91:20e1:d70e:ffde:a23a:7231:1da</t>
  </si>
  <si>
    <t>https://www.jotform.com/inbox/5986970911137942607</t>
  </si>
  <si>
    <t>https://www.jotform.com/edit/5986970911137942607</t>
  </si>
  <si>
    <t>5986970911137942607</t>
  </si>
  <si>
    <t>27 oak crest dr</t>
  </si>
  <si>
    <t>2ft of wire, 1 can of spray foam 2 liquid nails booties trash bags gloves incide disinfectant wipes staples</t>
  </si>
  <si>
    <t>https://www.jotform.com/uploads/marinpestcontrol/240032533975151/5984518266541942478/IMG_2028.jpeg
https://www.jotform.com/uploads/marinpestcontrol/240032533975151/5984518266541942478/IMG_2032.jpeg
https://www.jotform.com/uploads/marinpestcontrol/240032533975151/5984518266541942478/IMG_2033.jpeg
https://www.jotform.com/uploads/marinpestcontrol/240032533975151/5984518266541942478/IMG_2038.jpeg
https://www.jotform.com/uploads/marinpestcontrol/240032533975151/5984518266541942478/IMG_2039.jpeg
https://www.jotform.com/uploads/marinpestcontrol/240032533975151/5984518266541942478/IMG_2040.jpeg
https://www.jotform.com/uploads/marinpestcontrol/240032533975151/5984518266541942478/IMG_2041.jpeg
https://www.jotform.com/uploads/marinpestcontrol/240032533975151/5984518266541942478/IMG_2042.jpeg
https://www.jotform.com/uploads/marinpestcontrol/240032533975151/5984518266541942478/IMG_2043.jpeg
https://www.jotform.com/uploads/marinpestcontrol/240032533975151/5984518266541942478/IMG_2044.jpeg</t>
  </si>
  <si>
    <t>Job Finished
Traps Installed
PAID - have check</t>
  </si>
  <si>
    <t>2 dead rats removed</t>
  </si>
  <si>
    <t>2607:fb90:9e19:48f7:a581:65f7:48c2:7456</t>
  </si>
  <si>
    <t>https://www.jotform.com/inbox/5984518266541942478</t>
  </si>
  <si>
    <t>https://www.jotform.com/edit/5984518266541942478</t>
  </si>
  <si>
    <t>5984518266541942478</t>
  </si>
  <si>
    <t>10 Dutch valley ln</t>
  </si>
  <si>
    <t>2 feet of wire, 1 tube of liquid nail</t>
  </si>
  <si>
    <t>2607:fb90:9f9b:4bf9:a571:1a82:7ec2:be2e</t>
  </si>
  <si>
    <t>https://www.jotform.com/inbox/5984415362275776975</t>
  </si>
  <si>
    <t>https://www.jotform.com/edit/5984415362275776975</t>
  </si>
  <si>
    <t>5984415362275776975</t>
  </si>
  <si>
    <t>Shelia</t>
  </si>
  <si>
    <t>Field</t>
  </si>
  <si>
    <t>44 wolf canyon</t>
  </si>
  <si>
    <t>Mpc mix 1 gallon, 1 can of wasp spray 1 contractor bag</t>
  </si>
  <si>
    <t>https://www.jotform.com/inbox/5984414152273782630</t>
  </si>
  <si>
    <t>https://www.jotform.com/edit/5984414152273782630</t>
  </si>
  <si>
    <t>5984414152273782630</t>
  </si>
  <si>
    <t>Sevel</t>
  </si>
  <si>
    <t>Yilma</t>
  </si>
  <si>
    <t>13 Esmeyer dr</t>
  </si>
  <si>
    <t>Ant spray</t>
  </si>
  <si>
    <t>2607:fb90:9e64:8e0e:60d7:caca:f8dd:9d1c</t>
  </si>
  <si>
    <t>https://www.jotform.com/inbox/5984304031986452682</t>
  </si>
  <si>
    <t>https://www.jotform.com/edit/5984304031986452682</t>
  </si>
  <si>
    <t>5984304031986452682</t>
  </si>
  <si>
    <t>Spencer Reiser
Adam Paoli
Dan Burke</t>
  </si>
  <si>
    <t>Wellness</t>
  </si>
  <si>
    <t>100 Phillips dr</t>
  </si>
  <si>
    <t>Mpc mix, 1.5 tubes adivon, gentrol bait stations,1 tube cockroach bait.</t>
  </si>
  <si>
    <t>https://www.jotform.com/uploads/marinpestcontrol/240032533975151/5984258912283766529/IMG_2015.jpeg
https://www.jotform.com/uploads/marinpestcontrol/240032533975151/5984258912283766529/IMG_2016.jpeg
https://www.jotform.com/uploads/marinpestcontrol/240032533975151/5984258912283766529/IMG_2017.jpeg
https://www.jotform.com/uploads/marinpestcontrol/240032533975151/5984258912283766529/IMG_2018.jpeg
https://www.jotform.com/uploads/marinpestcontrol/240032533975151/5984258912283766529/IMG_2019.jpeg
https://www.jotform.com/uploads/marinpestcontrol/240032533975151/5984258912283766529/IMG_2020.jpeg
https://www.jotform.com/uploads/marinpestcontrol/240032533975151/5984258912283766529/IMG_2021.jpeg</t>
  </si>
  <si>
    <t>2607:fb90:9e92:470:714b:dab0:18a8:a2a2</t>
  </si>
  <si>
    <t>https://www.jotform.com/inbox/5984258912283766529</t>
  </si>
  <si>
    <t>https://www.jotform.com/edit/5984258912283766529</t>
  </si>
  <si>
    <t>5984258912283766529</t>
  </si>
  <si>
    <t>Spencer Reiser
Tristan Ford
Adam Paoli
Dan Burke</t>
  </si>
  <si>
    <t>Olsen</t>
  </si>
  <si>
    <t>17 corona</t>
  </si>
  <si>
    <t>Cyfoflorin , bed bug mix</t>
  </si>
  <si>
    <t>Job Finished
CUSTOMER - Happy
PAID - digital, venmo</t>
  </si>
  <si>
    <t>2607:fb91:122:c118:99a9:e7d7:a82e:a351</t>
  </si>
  <si>
    <t>https://www.jotform.com/inbox/5983652691538064734</t>
  </si>
  <si>
    <t>https://www.jotform.com/edit/5983652691538064734</t>
  </si>
  <si>
    <t>5983652691538064734</t>
  </si>
  <si>
    <t>Thrasher</t>
  </si>
  <si>
    <t>534 taragon</t>
  </si>
  <si>
    <t>Wasp spray and cypromethrin, wasp nest knocked down and removed</t>
  </si>
  <si>
    <t>https://www.jotform.com/inbox/5983594241534028757</t>
  </si>
  <si>
    <t>https://www.jotform.com/edit/5983594241534028757</t>
  </si>
  <si>
    <t>5983594241534028757</t>
  </si>
  <si>
    <t>1-walls vista</t>
  </si>
  <si>
    <t>Stinson Beach</t>
  </si>
  <si>
    <t>Gassed end baited for gophers. This must be billed for also re-sprayed for spiders.</t>
  </si>
  <si>
    <t>https://www.jotform.com/uploads/marinpestcontrol/240032533975151/5983593052171892890/IMG_0171.jpeg
https://www.jotform.com/uploads/marinpestcontrol/240032533975151/5983593052171892890/IMG_0172.jpeg
https://www.jotform.com/uploads/marinpestcontrol/240032533975151/5983593052171892890/IMG_0173.jpeg</t>
  </si>
  <si>
    <t>The gopher job at this residence was an add-on.</t>
  </si>
  <si>
    <t>2607:fb90:9e6c:17d4:f1f9:d2d5:d8a2:9712</t>
  </si>
  <si>
    <t>https://www.jotform.com/inbox/5983593052171892890</t>
  </si>
  <si>
    <t>https://www.jotform.com/edit/5983593052171892890</t>
  </si>
  <si>
    <t>5983593052171892890</t>
  </si>
  <si>
    <t>218 sea drift rd</t>
  </si>
  <si>
    <t>Go for gas and baited holes in and around the house. Most of the gophers are on the neighbors side.</t>
  </si>
  <si>
    <t>https://www.jotform.com/uploads/marinpestcontrol/240032533975151/5983587972179191064/IMG_0163.jpeg
https://www.jotform.com/uploads/marinpestcontrol/240032533975151/5983587972179191064/IMG_0164.jpeg
https://www.jotform.com/uploads/marinpestcontrol/240032533975151/5983587972179191064/IMG_0165.jpeg
https://www.jotform.com/uploads/marinpestcontrol/240032533975151/5983587972179191064/IMG_0166.jpeg
https://www.jotform.com/uploads/marinpestcontrol/240032533975151/5983587972179191064/IMG_0167.jpeg</t>
  </si>
  <si>
    <t>https://www.jotform.com/inbox/5983587972179191064</t>
  </si>
  <si>
    <t>https://www.jotform.com/edit/5983587972179191064</t>
  </si>
  <si>
    <t>5983587972179191064</t>
  </si>
  <si>
    <t>Labrodo</t>
  </si>
  <si>
    <t>156 mariner green</t>
  </si>
  <si>
    <t>One for the wire, spray foam, liquid nail</t>
  </si>
  <si>
    <t>https://www.jotform.com/inbox/5983564471537929954</t>
  </si>
  <si>
    <t>https://www.jotform.com/edit/5983564471537929954</t>
  </si>
  <si>
    <t>5983564471537929954</t>
  </si>
  <si>
    <t>Brett</t>
  </si>
  <si>
    <t>Robin</t>
  </si>
  <si>
    <t>232 riviera</t>
  </si>
  <si>
    <t>https://www.jotform.com/inbox/5983531251533461686</t>
  </si>
  <si>
    <t>https://www.jotform.com/edit/5983531251533461686</t>
  </si>
  <si>
    <t>5983531251533461686</t>
  </si>
  <si>
    <t>Nicole</t>
  </si>
  <si>
    <t>Alioto</t>
  </si>
  <si>
    <t>76 Lochinvar</t>
  </si>
  <si>
    <t>Job Finished
CUSTOMER - Happy</t>
  </si>
  <si>
    <t>https://www.jotform.com/inbox/5983530201532745344</t>
  </si>
  <si>
    <t>https://www.jotform.com/edit/5983530201532745344</t>
  </si>
  <si>
    <t>5983530201532745344</t>
  </si>
  <si>
    <t>86 Austin ave</t>
  </si>
  <si>
    <t>In-cide, roach baits, Mpc spray</t>
  </si>
  <si>
    <t>https://www.jotform.com/uploads/marinpestcontrol/240032533975151/5983431665899864571/IMG_3987.jpeg</t>
  </si>
  <si>
    <t>UNPAID - need invoice
CUSTOMER - Happy
CUSTOMER - Escalation</t>
  </si>
  <si>
    <t>2607:fb90:dd80:5a87:c14f:e1a4:1d98:af5e</t>
  </si>
  <si>
    <t>https://www.jotform.com/inbox/5983431665899864571</t>
  </si>
  <si>
    <t>https://www.jotform.com/edit/5983431665899864571</t>
  </si>
  <si>
    <t>5983431665899864571</t>
  </si>
  <si>
    <t>Zollner</t>
  </si>
  <si>
    <t>14 villa vista</t>
  </si>
  <si>
    <t>Respray Black widows. Sl
I spa c</t>
  </si>
  <si>
    <t>2607:fb90:9e6f:964d:fd9f:faf7:3eca:8fe0</t>
  </si>
  <si>
    <t>https://www.jotform.com/inbox/5982704450838421791</t>
  </si>
  <si>
    <t>https://www.jotform.com/edit/5982704450838421791</t>
  </si>
  <si>
    <t>5982704450838421791</t>
  </si>
  <si>
    <t>34 el Cerrito ave</t>
  </si>
  <si>
    <t>Don’t know the payment details that is Spencer department on this job</t>
  </si>
  <si>
    <t>https://www.jotform.com/inbox/5981944203426997492</t>
  </si>
  <si>
    <t>https://www.jotform.com/edit/5981944203426997492</t>
  </si>
  <si>
    <t>5981944203426997492</t>
  </si>
  <si>
    <t>Gary</t>
  </si>
  <si>
    <t>Quirarte</t>
  </si>
  <si>
    <t>24 Balra</t>
  </si>
  <si>
    <t>1 can wasp spray and mpc mix</t>
  </si>
  <si>
    <t>2607:fb90:9f8e:4758:2866:8f0d:2e48:f3ec</t>
  </si>
  <si>
    <t>https://www.jotform.com/inbox/5981896453842072347</t>
  </si>
  <si>
    <t>https://www.jotform.com/edit/5981896453842072347</t>
  </si>
  <si>
    <t>5981896453842072347</t>
  </si>
  <si>
    <t>Spread general down the drain set mosquito dunks.</t>
  </si>
  <si>
    <t>Invoice him for $100 please</t>
  </si>
  <si>
    <t>2607:fb90:9f0b:ed9:701a:fb4:9533:3ae5</t>
  </si>
  <si>
    <t>https://www.jotform.com/inbox/5981814885337380718</t>
  </si>
  <si>
    <t>https://www.jotform.com/edit/5981814885337380718</t>
  </si>
  <si>
    <t>5981814885337380718</t>
  </si>
  <si>
    <t>Laguna Vista Road</t>
  </si>
  <si>
    <t>Sprayed building number nine for ants, special attention to garbage area.</t>
  </si>
  <si>
    <t>https://www.jotform.com/inbox/5981812655339580347</t>
  </si>
  <si>
    <t>https://www.jotform.com/edit/5981812655339580347</t>
  </si>
  <si>
    <t>5981812655339580347</t>
  </si>
  <si>
    <t>Ant spray, cockroach bait, 3 flea bombs in basement.</t>
  </si>
  <si>
    <t>7/29 sprayed for ants, put cockroach bait into water boxes, set off three dry foggers in crawlspace.</t>
  </si>
  <si>
    <t>https://www.jotform.com/inbox/5981749515339519044</t>
  </si>
  <si>
    <t>https://www.jotform.com/edit/5981749515339519044</t>
  </si>
  <si>
    <t>5981749515339519044</t>
  </si>
  <si>
    <t>64 clayton</t>
  </si>
  <si>
    <t>TimBor 15% mix, caulking</t>
  </si>
  <si>
    <t>https://www.jotform.com/uploads/marinpestcontrol/240032533975151/5981746043843930294/IMG_1965.jpeg
https://www.jotform.com/uploads/marinpestcontrol/240032533975151/5981746043843930294/IMG_1966.jpeg
https://www.jotform.com/uploads/marinpestcontrol/240032533975151/5981746043843930294/IMG_1967.jpeg</t>
  </si>
  <si>
    <t>https://www.jotform.com/inbox/5981746043843930294</t>
  </si>
  <si>
    <t>https://www.jotform.com/edit/5981746043843930294</t>
  </si>
  <si>
    <t>5981746043843930294</t>
  </si>
  <si>
    <t>Marta</t>
  </si>
  <si>
    <t>Malik</t>
  </si>
  <si>
    <t>546 idellberry</t>
  </si>
  <si>
    <t>Two rat boxes, 2 traps</t>
  </si>
  <si>
    <t>https://www.jotform.com/inbox/5981675433845672187</t>
  </si>
  <si>
    <t>https://www.jotform.com/edit/5981675433845672187</t>
  </si>
  <si>
    <t>5981675433845672187</t>
  </si>
  <si>
    <t>Strempak</t>
  </si>
  <si>
    <t>34 el Cerrito way</t>
  </si>
  <si>
    <t>2 cans of wasp spray , 1 gallon of mpc mix</t>
  </si>
  <si>
    <t>2607:fb90:9f9e:1c0:c9ae:dc31:8565:9d15</t>
  </si>
  <si>
    <t>https://www.jotform.com/inbox/5981017975195597748</t>
  </si>
  <si>
    <t>https://www.jotform.com/edit/5981017975195597748</t>
  </si>
  <si>
    <t>5981017975195597748</t>
  </si>
  <si>
    <t>Kristin</t>
  </si>
  <si>
    <t>Pitti</t>
  </si>
  <si>
    <t>110 Olivia</t>
  </si>
  <si>
    <t>Lysol wipes , broom</t>
  </si>
  <si>
    <t>2607:fb90:9e99:c8d8:f585:6ae9:1d7:2201</t>
  </si>
  <si>
    <t>https://www.jotform.com/inbox/5980870151022844440</t>
  </si>
  <si>
    <t>https://www.jotform.com/edit/5980870151022844440</t>
  </si>
  <si>
    <t>5980870151022844440</t>
  </si>
  <si>
    <t>17 ash ave</t>
  </si>
  <si>
    <t>Cypermethrin, crystals, glue strips, flea traps</t>
  </si>
  <si>
    <t>2607:fb90:9ea8:80f1:1872:45dc:5db:9332</t>
  </si>
  <si>
    <t>https://www.jotform.com/inbox/5978488972336132427</t>
  </si>
  <si>
    <t>https://www.jotform.com/edit/5978488972336132427</t>
  </si>
  <si>
    <t>5978488972336132427</t>
  </si>
  <si>
    <t>Carle</t>
  </si>
  <si>
    <t>3 tubes the liquid nail 1 foot of wire one can of foam 1gate latch 3 traps.</t>
  </si>
  <si>
    <t>https://www.jotform.com/uploads/marinpestcontrol/240032533975151/5978402469203985364/IMG_0149.jpeg
https://www.jotform.com/uploads/marinpestcontrol/240032533975151/5978402469203985364/IMG_0150.jpeg
https://www.jotform.com/uploads/marinpestcontrol/240032533975151/5978402469203985364/IMG_0151.jpeg
https://www.jotform.com/uploads/marinpestcontrol/240032533975151/5978402469203985364/IMG_0152.jpeg</t>
  </si>
  <si>
    <t>Install door latch going out of the house. Sealed staircase on foundation  clean disinfected and install three traps</t>
  </si>
  <si>
    <t>2607:fb90:9f0a:d28d:c9d4:b92:b602:9cbc</t>
  </si>
  <si>
    <t>https://www.jotform.com/inbox/5978402469203985364</t>
  </si>
  <si>
    <t>https://www.jotform.com/edit/5978402469203985364</t>
  </si>
  <si>
    <t>5978402469203985364</t>
  </si>
  <si>
    <t>20 el camino</t>
  </si>
  <si>
    <t>3 tubes of liquid nail, spray foam, 1 foot of wire, 3 traps. 1 door latch Burke has reciept</t>
  </si>
  <si>
    <t>https://www.jotform.com/uploads/marinpestcontrol/240032533975151/5978391608012546383/IMG_1931.jpeg
https://www.jotform.com/uploads/marinpestcontrol/240032533975151/5978391608012546383/IMG_1932.jpeg
https://www.jotform.com/uploads/marinpestcontrol/240032533975151/5978391608012546383/IMG_1933.jpeg
https://www.jotform.com/uploads/marinpestcontrol/240032533975151/5978391608012546383/IMG_1934.jpeg
https://www.jotform.com/uploads/marinpestcontrol/240032533975151/5978391608012546383/IMG_1935.jpeg
https://www.jotform.com/uploads/marinpestcontrol/240032533975151/5978391608012546383/IMG_1937.jpeg
https://www.jotform.com/uploads/marinpestcontrol/240032533975151/5978391608012546383/IMG_1938.jpeg
https://www.jotform.com/uploads/marinpestcontrol/240032533975151/5978391608012546383/IMG_1939.jpeg
https://www.jotform.com/uploads/marinpestcontrol/240032533975151/5978391608012546383/IMG_1940.jpeg
https://www.jotform.com/uploads/marinpestcontrol/240032533975151/5978391608012546383/IMG_1941.jpeg
https://www.jotform.com/uploads/marinpestcontrol/240032533975151/5978391608012546383/IMG_1942.jpeg
https://www.jotform.com/uploads/marinpestcontrol/240032533975151/5978391608012546383/IMG_1943.jpeg</t>
  </si>
  <si>
    <t>2607:fb90:9e12:553f:e0e1:a9db:10aa:de8b</t>
  </si>
  <si>
    <t>https://www.jotform.com/inbox/5978391608012546383</t>
  </si>
  <si>
    <t>https://www.jotform.com/edit/5978391608012546383</t>
  </si>
  <si>
    <t>5978391608012546383</t>
  </si>
  <si>
    <t>9 driftwood</t>
  </si>
  <si>
    <t>NPC mix ant traps sprayed inside and out</t>
  </si>
  <si>
    <t>https://www.jotform.com/inbox/5977411523423581991</t>
  </si>
  <si>
    <t>https://www.jotform.com/edit/5977411523423581991</t>
  </si>
  <si>
    <t>5977411523423581991</t>
  </si>
  <si>
    <t>Lorenza</t>
  </si>
  <si>
    <t>Gutierrez</t>
  </si>
  <si>
    <t>140 auburn</t>
  </si>
  <si>
    <t>6 foggers, mpc + fiprinol mix, roach bait</t>
  </si>
  <si>
    <t>https://www.jotform.com/inbox/5977402633421075582</t>
  </si>
  <si>
    <t>https://www.jotform.com/edit/5977402633421075582</t>
  </si>
  <si>
    <t>5977402633421075582</t>
  </si>
  <si>
    <t>Shareen</t>
  </si>
  <si>
    <t>Sprayed completely around the house, Carefully avoiding cars. Cleaned out one of the valve boxes full of dirt. Try to match the stain on the back deck wrong color.</t>
  </si>
  <si>
    <t>https://www.jotform.com/uploads/marinpestcontrol/240032533975151/5976665992348729531/IMG_0133.jpeg
https://www.jotform.com/uploads/marinpestcontrol/240032533975151/5976665992348729531/IMG_0134.jpeg</t>
  </si>
  <si>
    <t>2607:fb90:9e93:d78:6172:4893:b68e:4c32</t>
  </si>
  <si>
    <t>https://www.jotform.com/inbox/5976665992348729531</t>
  </si>
  <si>
    <t>https://www.jotform.com/edit/5976665992348729531</t>
  </si>
  <si>
    <t>5976665992348729531</t>
  </si>
  <si>
    <t>Patsy</t>
  </si>
  <si>
    <t>Dunn</t>
  </si>
  <si>
    <t>451 via casitas</t>
  </si>
  <si>
    <t>1 gallon of MPC mix, diatomaceous earth</t>
  </si>
  <si>
    <t>2601:645:b01:3dd0:7d3b:d1a1:7266:6f51</t>
  </si>
  <si>
    <t>https://www.jotform.com/inbox/5975897741565826407</t>
  </si>
  <si>
    <t>https://www.jotform.com/edit/5975897741565826407</t>
  </si>
  <si>
    <t>5975897741565826407</t>
  </si>
  <si>
    <t>Go for pellets, flags,</t>
  </si>
  <si>
    <t>https://www.jotform.com/inbox/5975896701569199136</t>
  </si>
  <si>
    <t>https://www.jotform.com/edit/5975896701569199136</t>
  </si>
  <si>
    <t>5975896701569199136</t>
  </si>
  <si>
    <t>103 buckelew st</t>
  </si>
  <si>
    <t>Marin city</t>
  </si>
  <si>
    <t>1 foot of wire foam spray, peanut butter and three traps</t>
  </si>
  <si>
    <t>https://www.jotform.com/uploads/marinpestcontrol/240032533975151/5975727611378851610/IMG_0129.jpeg
https://www.jotform.com/uploads/marinpestcontrol/240032533975151/5975727611378851610/IMG_0130.jpeg
https://www.jotform.com/uploads/marinpestcontrol/240032533975151/5975727611378851610/IMG_0131.jpeg</t>
  </si>
  <si>
    <t>Job Finished
Traps Installed
PAID - have check
TRAP LIST - add
CUSTOMER - Happy</t>
  </si>
  <si>
    <t>Plug a hole with wire and foam around vent pipe set three traps she wants to be put on the trap check. Very nice lady.</t>
  </si>
  <si>
    <t>2607:fb90:9e39:dd25:e51d:cedb:6d7f:3eb1</t>
  </si>
  <si>
    <t>https://www.jotform.com/inbox/5975727611378851610</t>
  </si>
  <si>
    <t>https://www.jotform.com/edit/5975727611378851610</t>
  </si>
  <si>
    <t>5975727611378851610</t>
  </si>
  <si>
    <t>Join nes</t>
  </si>
  <si>
    <t>35 reed ranch</t>
  </si>
  <si>
    <t>1 gallon of MPC mix, two ant traps, diatomaceous earth</t>
  </si>
  <si>
    <t>Job Finished
No traps installed</t>
  </si>
  <si>
    <t>2607:fb90:9e43:c739:a944:c95a:d93c:7078</t>
  </si>
  <si>
    <t>https://www.jotform.com/inbox/5974968908701259467</t>
  </si>
  <si>
    <t>https://www.jotform.com/edit/5974968908701259467</t>
  </si>
  <si>
    <t>5974968908701259467</t>
  </si>
  <si>
    <t>86 rose ct</t>
  </si>
  <si>
    <t>Siding , 1 tube silicone, roll of flashing tape, 2 sheets of plywood fasteners, 1 4x4</t>
  </si>
  <si>
    <t>https://www.jotform.com/uploads/marinpestcontrol/240032533975151/5970411323425862132/IMG_1877.jpeg
https://www.jotform.com/uploads/marinpestcontrol/240032533975151/5970411323425862132/IMG_1879.jpeg</t>
  </si>
  <si>
    <t>This is for Tuesday 7/16/24</t>
  </si>
  <si>
    <t>https://www.jotform.com/inbox/5970411323425862132</t>
  </si>
  <si>
    <t>https://www.jotform.com/edit/5970411323425862132</t>
  </si>
  <si>
    <t>5970411323425862132</t>
  </si>
  <si>
    <t>4 tubes of sealant roofing flashing, siding 2/12-2 2 pieces of plywood . 8 lag bolts</t>
  </si>
  <si>
    <t>https://www.jotform.com/uploads/marinpestcontrol/240032533975151/5968984626633417509/IMG_1872.jpeg
https://www.jotform.com/uploads/marinpestcontrol/240032533975151/5968984626633417509/IMG_1875.jpeg
https://www.jotform.com/uploads/marinpestcontrol/240032533975151/5968984626633417509/IMG_1876.jpeg
https://www.jotform.com/uploads/marinpestcontrol/240032533975151/5968984626633417509/IMG_1877.jpeg</t>
  </si>
  <si>
    <t>2607:fb90:9f9b:415f:8007:a9d0:6366:cced</t>
  </si>
  <si>
    <t>https://www.jotform.com/inbox/5968984626633417509</t>
  </si>
  <si>
    <t>https://www.jotform.com/edit/5968984626633417509</t>
  </si>
  <si>
    <t>5968984626633417509</t>
  </si>
  <si>
    <t>Adam Paoli
Dan Burke
Connor Massey</t>
  </si>
  <si>
    <t>60 Corte Ramon</t>
  </si>
  <si>
    <t>2 feet of wire, one tube of liquid nail, three traps one can of disinfectant eight trash bags</t>
  </si>
  <si>
    <t>https://www.jotform.com/uploads/marinpestcontrol/240032533975151/5966286523916591106/IMG_1851.jpeg
https://www.jotform.com/uploads/marinpestcontrol/240032533975151/5966286523916591106/IMG_1852.jpeg
https://www.jotform.com/uploads/marinpestcontrol/240032533975151/5966286523916591106/IMG_1856.jpeg
https://www.jotform.com/uploads/marinpestcontrol/240032533975151/5966286523916591106/IMG_1857.jpeg
https://www.jotform.com/uploads/marinpestcontrol/240032533975151/5966286523916591106/IMG_1858.jpeg
https://www.jotform.com/uploads/marinpestcontrol/240032533975151/5966286523916591106/IMG_1859.jpeg
https://www.jotform.com/uploads/marinpestcontrol/240032533975151/5966286523916591106/IMG_1860.jpeg
https://www.jotform.com/uploads/marinpestcontrol/240032533975151/5966286523916591106/IMG_1861.jpeg
https://www.jotform.com/uploads/marinpestcontrol/240032533975151/5966286523916591106/IMG_1862.jpeg
https://www.jotform.com/uploads/marinpestcontrol/240032533975151/5966286523916591106/IMG_1863.jpeg
https://www.jotform.com/uploads/marinpestcontrol/240032533975151/5966286523916591106/IMG_1864.jpeg
https://www.jotform.com/uploads/marinpestcontrol/240032533975151/5966286523916591106/IMG_3681.jpeg
https://www.jotform.com/uploads/marinpestcontrol/240032533975151/5966286523916591106/IMG_3682.jpeg
https://www.jotform.com/uploads/marinpestcontrol/240032533975151/5966286523916591106/IMG_3683.jpeg
https://www.jotform.com/uploads/marinpestcontrol/240032533975151/5966286523916591106/IMG_3684.jpeg</t>
  </si>
  <si>
    <t>Traps Installed
UNPAID - need invoice
TRAP LIST - add
CUSTOMER - Happy</t>
  </si>
  <si>
    <t>2607:fb90:9e15:552d:9494:4dea:b599:19c3</t>
  </si>
  <si>
    <t>https://www.jotform.com/inbox/5966286523916591106</t>
  </si>
  <si>
    <t>https://www.jotform.com/edit/5966286523916591106</t>
  </si>
  <si>
    <t>5966286523916591106</t>
  </si>
  <si>
    <t>Sebastion</t>
  </si>
  <si>
    <t>160 merlin</t>
  </si>
  <si>
    <t>4 foggers and 1 gallon bigenthrin</t>
  </si>
  <si>
    <t>https://www.jotform.com/inbox/5966230123915974270</t>
  </si>
  <si>
    <t>https://www.jotform.com/edit/5966230123915974270</t>
  </si>
  <si>
    <t>5966230123915974270</t>
  </si>
  <si>
    <t>Two tubes of liquid nail, Two tubes of dab silicone, two mouse traps, 1' x 2' flashing 10 yards of flashing tape anchors 1 foot of wire. Disenfectant spray</t>
  </si>
  <si>
    <t>https://www.jotform.com/uploads/marinpestcontrol/240032533975151/5965493373619560201/IMG_1823.jpeg
https://www.jotform.com/uploads/marinpestcontrol/240032533975151/5965493373619560201/IMG_1825.jpeg
https://www.jotform.com/uploads/marinpestcontrol/240032533975151/5965493373619560201/IMG_1826.jpeg
https://www.jotform.com/uploads/marinpestcontrol/240032533975151/5965493373619560201/IMG_1827.jpeg
https://www.jotform.com/uploads/marinpestcontrol/240032533975151/5965493373619560201/IMG_1828.jpeg</t>
  </si>
  <si>
    <t>Traps Installed
TRAP LIST - continue</t>
  </si>
  <si>
    <t>2607:fb90:9e6c:8bde:70f1:da9d:fa39:1e63</t>
  </si>
  <si>
    <t>https://www.jotform.com/inbox/5965493373619560201</t>
  </si>
  <si>
    <t>https://www.jotform.com/edit/5965493373619560201</t>
  </si>
  <si>
    <t>5965493373619560201</t>
  </si>
  <si>
    <t>Damire</t>
  </si>
  <si>
    <t>Sang</t>
  </si>
  <si>
    <t>144 Buckley ave</t>
  </si>
  <si>
    <t>2 foggers 1 tyvek suit</t>
  </si>
  <si>
    <t>Job Finished
PAID - have check
CUSTOMER - Happy</t>
  </si>
  <si>
    <t>https://www.jotform.com/inbox/5963808043425788106</t>
  </si>
  <si>
    <t>https://www.jotform.com/edit/5963808043425788106</t>
  </si>
  <si>
    <t>5963808043425788106</t>
  </si>
  <si>
    <t>Mcguire</t>
  </si>
  <si>
    <t>72 San gabriel</t>
  </si>
  <si>
    <t>2607:fb90:dd04:727:640e:fb74:bc5f:9b59</t>
  </si>
  <si>
    <t>https://www.jotform.com/inbox/5963763129596154490</t>
  </si>
  <si>
    <t>https://www.jotform.com/edit/5963763129596154490</t>
  </si>
  <si>
    <t>5963763129596154490</t>
  </si>
  <si>
    <t>Bethany</t>
  </si>
  <si>
    <t>Hillard</t>
  </si>
  <si>
    <t>10 oxford</t>
  </si>
  <si>
    <t>https://www.jotform.com/uploads/marinpestcontrol/240032533975151/5963760929597665701/image.jpg</t>
  </si>
  <si>
    <t>https://www.jotform.com/inbox/5963760929597665701</t>
  </si>
  <si>
    <t>https://www.jotform.com/edit/5963760929597665701</t>
  </si>
  <si>
    <t>5963760929597665701</t>
  </si>
  <si>
    <t>dmorris@ilsr.org</t>
  </si>
  <si>
    <t>3 Los Reyes Drive</t>
  </si>
  <si>
    <t>1x brown silicone 
Insect spray 
Bee removal
Anchors for fence</t>
  </si>
  <si>
    <t>https://www.jotform.com/uploads/marinpestcontrol/240032533975151/5962347927121588538/IMG_5407.jpeg</t>
  </si>
  <si>
    <t>Job Finished
No traps installed
UNPAID - need invoice
CUSTOMER - Happy</t>
  </si>
  <si>
    <t>https://www.jotform.com/inbox/5962347927121588538</t>
  </si>
  <si>
    <t>https://www.jotform.com/edit/5962347927121588538</t>
  </si>
  <si>
    <t>5962347927121588538</t>
  </si>
  <si>
    <t>54 Sequoia road</t>
  </si>
  <si>
    <t>1x TyVek
3# TimBor
FUSE X 1 
Spider spray 
Carpenter ant spray 
Termite tx</t>
  </si>
  <si>
    <t>https://www.jotform.com/uploads/marinpestcontrol/240032533975151/5958526789388664247/IMG_5351.jpeg</t>
  </si>
  <si>
    <t>Pictures available upon request.</t>
  </si>
  <si>
    <t>2600:1010:b045:53aa:84eb:cbef:b15a:839f</t>
  </si>
  <si>
    <t>https://www.jotform.com/inbox/5958526789388664247</t>
  </si>
  <si>
    <t>https://www.jotform.com/edit/5958526789388664247</t>
  </si>
  <si>
    <t>5958526789388664247</t>
  </si>
  <si>
    <t>L</t>
  </si>
  <si>
    <t>156 mariner green ct</t>
  </si>
  <si>
    <t>2 feet of wire one can of dap, one tube of liquid nail disinfectant spray, three traps, two pieces of flashing</t>
  </si>
  <si>
    <t>https://www.jotform.com/uploads/marinpestcontrol/240032533975151/5957784609622613582/IMG_1754.jpeg
https://www.jotform.com/uploads/marinpestcontrol/240032533975151/5957784609622613582/IMG_1755.jpeg
https://www.jotform.com/uploads/marinpestcontrol/240032533975151/5957784609622613582/IMG_1756.jpeg
https://www.jotform.com/uploads/marinpestcontrol/240032533975151/5957784609622613582/IMG_1757.jpeg
https://www.jotform.com/uploads/marinpestcontrol/240032533975151/5957784609622613582/IMG_1758.jpeg
https://www.jotform.com/uploads/marinpestcontrol/240032533975151/5957784609622613582/IMG_1759.jpeg
https://www.jotform.com/uploads/marinpestcontrol/240032533975151/5957784609622613582/IMG_1760.jpeg
https://www.jotform.com/uploads/marinpestcontrol/240032533975151/5957784609622613582/IMG_1761.jpeg
https://www.jotform.com/uploads/marinpestcontrol/240032533975151/5957784609622613582/IMG_1762.jpeg
https://www.jotform.com/uploads/marinpestcontrol/240032533975151/5957784609622613582/IMG_1763.jpeg
https://www.jotform.com/uploads/marinpestcontrol/240032533975151/5957784609622613582/IMG_1764.jpeg</t>
  </si>
  <si>
    <t>2607:fb90:9eab:4b3f:58a4:26b2:a9b5:2269</t>
  </si>
  <si>
    <t>https://www.jotform.com/inbox/5957784609622613582</t>
  </si>
  <si>
    <t>https://www.jotform.com/edit/5957784609622613582</t>
  </si>
  <si>
    <t>5957784609622613582</t>
  </si>
  <si>
    <t>One gallon of MPC mix</t>
  </si>
  <si>
    <t>https://www.jotform.com/uploads/marinpestcontrol/240032533975151/5957588751298634532/image.jpg</t>
  </si>
  <si>
    <t>Sprayed outside and inside of home</t>
  </si>
  <si>
    <t>2607:fb90:ddab:80a5:b83d:fa19:b21b:dcfd</t>
  </si>
  <si>
    <t>https://www.jotform.com/inbox/5957588751298634532</t>
  </si>
  <si>
    <t>https://www.jotform.com/edit/5957588751298634532</t>
  </si>
  <si>
    <t>5957588751298634532</t>
  </si>
  <si>
    <t>Lyer</t>
  </si>
  <si>
    <t>Tape and incide</t>
  </si>
  <si>
    <t>https://www.jotform.com/uploads/marinpestcontrol/240032533975151/5956865943428248495/IMG_1739.jpeg
https://www.jotform.com/uploads/marinpestcontrol/240032533975151/5956865943428248495/IMG_1740.jpeg
https://www.jotform.com/uploads/marinpestcontrol/240032533975151/5956865943428248495/IMG_1741.jpeg</t>
  </si>
  <si>
    <t>Need to cut base boards</t>
  </si>
  <si>
    <t>https://www.jotform.com/inbox/5956865943428248495</t>
  </si>
  <si>
    <t>https://www.jotform.com/edit/5956865943428248495</t>
  </si>
  <si>
    <t>5956865943428248495</t>
  </si>
  <si>
    <t>Ameerha</t>
  </si>
  <si>
    <t>1 gallon of MPC mix sprayed around the perimeter of the residence and then some chemical in the sink for knats</t>
  </si>
  <si>
    <t>https://www.jotform.com/uploads/marinpestcontrol/240032533975151/5956864663427610418/IMG_1737.jpeg</t>
  </si>
  <si>
    <t>https://www.jotform.com/inbox/5956864663427610418</t>
  </si>
  <si>
    <t>https://www.jotform.com/edit/5956864663427610418</t>
  </si>
  <si>
    <t>5956864663427610418</t>
  </si>
  <si>
    <t>cjmassey1222@gmail.com</t>
  </si>
  <si>
    <t>Wire, masking tape, 1/4 tube white dap caulk</t>
  </si>
  <si>
    <t>https://www.jotform.com/uploads/marinpestcontrol/240032533975151/5956718740658771267/IMG_3487.jpeg
https://www.jotform.com/uploads/marinpestcontrol/240032533975151/5956718740658771267/IMG_3488.jpeg
https://www.jotform.com/uploads/marinpestcontrol/240032533975151/5956718740658771267/IMG_3489.jpeg
https://www.jotform.com/uploads/marinpestcontrol/240032533975151/5956718740658771267/IMG_3491.jpeg</t>
  </si>
  <si>
    <t>2607:fb90:9f0f:9212:d5a8:25da:f5e7:f560</t>
  </si>
  <si>
    <t>https://www.jotform.com/inbox/5956718740658771267</t>
  </si>
  <si>
    <t>https://www.jotform.com/edit/5956718740658771267</t>
  </si>
  <si>
    <t>5956718740658771267</t>
  </si>
  <si>
    <t>spencermreiser@gmail.com</t>
  </si>
  <si>
    <t>10 Professional Center Drive #5</t>
  </si>
  <si>
    <t>https://www.jotform.com/uploads/marinpestcontrol/240032533975151/6277069696486950255/General-liability-policy%20%281%29.pdf</t>
  </si>
  <si>
    <t>Payment - Cash Taken At Site
Payment - Venmo Sent
Traps - Add Customer to Trapping List
Traps - Add Customer to Recurring Trapping List
Traps - Remove Customer from Trapping List</t>
  </si>
  <si>
    <t>https://submit.jotform.com/inbox/6277069696486950255</t>
  </si>
  <si>
    <t>https://submit.jotform.com/edit/6277069696486950255</t>
  </si>
  <si>
    <t>Item to Bill: Aluminum Flashing, Quantity: 2, Notes: 
Item to Bill: Insulation UF/F Batts/Rolls, Quantity: 2, Notes:</t>
  </si>
  <si>
    <t>Item to Bill: Broadcast/Area Treatment, Units / Hours: 2, Notes:</t>
  </si>
  <si>
    <t>Job Progress: finished, Payment Info: No Payment Required, Traps Placed?: Traps Installed, Traps Installed: 1, Trapping List: Add to Trapping List, Other:</t>
  </si>
  <si>
    <t>Contractor's Sealant (Amount: 9.00 USD, Quantity: 1)
Concrete (Amount: 8.00 USD, Quantity: 1)
Contractor Bags (Amount: 32.00 USD, Quantity: 1)
Dimensional Lumber (Amount: 5.00 USD, Quantity: 1)
Disinfectant (Amount: 15.00 USD, Quantity: 1)
Expanding Foam (Amount: 14.00 USD, Quantity: 1)
Hardware Cloth (Amount: 7.00 USD, Quantity: 1)
Misc. Hardware (Amount: 5.00 USD, Quantity: 1)
Mortar (Amount: 13.00 USD, Quantity: 1)
Plastic Sheeting (Amount: 28.00 USD, Quantity: 1)
Rat Trap (Kat Sense) (Amount: 9.00 USD, Quantity: 1)
Rat Trap (Victor) (Amount: 6.00 USD, Quantity: 1)
Silicone (Amount: 14.00 USD, Quantity: 1)
R30 Insulation UF/F Batts/Rolls (Amount: 115.00 USD, Quantity: 1)
Primary Non-repellent Treatment (Amount: 10.00 USD, Quantity: 1)
Animal Removal (Amount: 300.00 USD, Quantity: 1)
Bait Station Installation (Amount: 150.00 USD, Quantity: 1)
Inspection Fee (Amount: 150.00 USD, Quantity: 1)
Manual Labor (General) (Amount: 120.00 USD, Quantity: 1)
Bed Bug Service (Amount: 650.00 USD, Quantity: 1)
Termite Discovery (Amount: 200.00 USD, Quantity: 1)
Flying Insect Removal (Amount: 50.00 USD, Quantity: 1)
Broadcast/Area Treatment (Amount: 425.00 USD, Quantity: 1)
Aerosol Fogging (Amount: 675.00 USD, Quantity: 1)
Insect Spraying Service (Amount: 50.00 USD, Quantity: 1)
Restoration (Amount: 120.00 USD, Quantity: 1)
Delivery/Hauling (Amount: 25.00 USD, Quantity: 1)
Cockroach Service (Amount: 650.00 USD, Quantity: 1)
Dump Run (Amount: 80.00 USD, Quantity: 1)
Exclusion (Amount: 120.00 USD, Quantity: 1)
General Labor (Amount: 120.00 USD, Quantity: 1)
Tyvek Suit (Amount: 17.50 USD, Quantity: 1)
Treatment Follow-Up (Amount: 75.00 USD, Quantity: 1)
Trap Check (Amount: 75.00 USD, Quantity: 1)
Remediation (Amount: 120.00 USD, Quantity: 1)
Termite Treatment (Amount: 50.00 USD, Quantity: 1)
Trade Labor (Amount: 120.00 USD, Quantity: 1)
Drain Fly Treatment (Amount: 650.00 USD, Quantity: 1)
Subtotal: 5,282.50
Tax: 95.75
Total: 5,378.25 USD</t>
  </si>
  <si>
    <t># INV-000003</t>
  </si>
  <si>
    <t>Installed, Add to Trapping List</t>
  </si>
  <si>
    <t>Walkthrough Complete</t>
  </si>
  <si>
    <t>Needs Invoice</t>
  </si>
  <si>
    <t>6277069696486950255</t>
  </si>
  <si>
    <t>textbox_sample6</t>
  </si>
  <si>
    <t>textbox_sample7</t>
  </si>
  <si>
    <t>john@example.com</t>
  </si>
  <si>
    <t>111 Pine Street</t>
  </si>
  <si>
    <t>Alabama</t>
  </si>
  <si>
    <t>https://www.jotform.com/uploads/marinpestcontrol/240032533975151/6277083056481426541/General-liability-policy%20%281%29.pdf</t>
  </si>
  <si>
    <t>https://submit.jotform.com/inbox/6277083056481426541</t>
  </si>
  <si>
    <t>https://submit.jotform.com/edit/6277083056481426541</t>
  </si>
  <si>
    <t># INV-000004</t>
  </si>
  <si>
    <t>6277083056481426541</t>
  </si>
  <si>
    <t>Dookie</t>
  </si>
  <si>
    <t>Howser</t>
  </si>
  <si>
    <t>https://www.jotform.com/uploads/marinpestcontrol/240032533975151/6277085446484218750/10%20Prof.%20Center%20Pkwy%20_5%20%281%29%20%281%29.pdf</t>
  </si>
  <si>
    <t>test</t>
  </si>
  <si>
    <t>https://submit.jotform.com/inbox/6277085446484218750</t>
  </si>
  <si>
    <t>https://submit.jotform.com/edit/6277085446484218750</t>
  </si>
  <si>
    <t>Contractor's Sealant (Amount: 9.00 USD, Quantity: 7)
Subtotal: 63.00
Tax: 6.30
Total: 69.30 USD</t>
  </si>
  <si>
    <t># INV-000005</t>
  </si>
  <si>
    <t>Self-Trapping
Remove From Trapping List</t>
  </si>
  <si>
    <t>6277085446484218750</t>
  </si>
  <si>
    <t>Moby</t>
  </si>
  <si>
    <t>Dick</t>
  </si>
  <si>
    <t>mobydick@mobydick.com</t>
  </si>
  <si>
    <t>https://www.jotform.com/uploads/marinpestcontrol/240032533975151/6277159606486970068/General-liability-policy%20%281%29.pdf</t>
  </si>
  <si>
    <t>https://submit.jotform.com/inbox/6277159606486970068</t>
  </si>
  <si>
    <t>https://submit.jotform.com/edit/6277159606486970068</t>
  </si>
  <si>
    <t># INV-000006</t>
  </si>
  <si>
    <t>6277159606486970068</t>
  </si>
  <si>
    <t>https://www.jotform.com/uploads/marinpestcontrol/240032533975151/6277422846317859215/image.jpg</t>
  </si>
  <si>
    <t>13 hours labor, 7/6</t>
  </si>
  <si>
    <t>2600:387:15:4913::6</t>
  </si>
  <si>
    <t>https://submit.jotform.com/inbox/6277422846317859215</t>
  </si>
  <si>
    <t>https://submit.jotform.com/edit/6277422846317859215</t>
  </si>
  <si>
    <t>Disinfectant (Amount: 15.00 USD, Quantity: 1)
Manual Labor (General) (Amount: 120.00 USD, Quantity: 10)
Dump Run (Amount: 80.00 USD, Quantity: 2)
Subtotal: 1,375.00
Tax: 1.50
Total: 1,376.50 USD</t>
  </si>
  <si>
    <t># INV-000007</t>
  </si>
  <si>
    <t>No Traps Installed</t>
  </si>
  <si>
    <t>Appears Happy</t>
  </si>
  <si>
    <t>6277422846317859215</t>
  </si>
  <si>
    <t>Markus</t>
  </si>
  <si>
    <t>Kraemling</t>
  </si>
  <si>
    <t>278 E Blithedale Ave</t>
  </si>
  <si>
    <t>https://www.jotform.com/uploads/marinpestcontrol/240032533975151/6279033932241210901/IMG_3126.jpeg
https://www.jotform.com/uploads/marinpestcontrol/240032533975151/6279033932241210901/IMG_3125.jpeg
https://www.jotform.com/uploads/marinpestcontrol/240032533975151/6279033932241210901/IMG_3127.jpeg</t>
  </si>
  <si>
    <t>2607:fb90:dda3:cda0:3d39:e207:314e:22aa</t>
  </si>
  <si>
    <t>https://submit.jotform.com/inbox/6279033932241210901</t>
  </si>
  <si>
    <t>https://submit.jotform.com/edit/6279033932241210901</t>
  </si>
  <si>
    <t>Flying Insect Removal (Amount: 50.00 USD, Quantity: 7)
Subtotal: 350.00
Tax: 0.00
Total: 350.00 USD</t>
  </si>
  <si>
    <t># INV-000008</t>
  </si>
  <si>
    <t>Walkthrough Complete
Appears Happy</t>
  </si>
  <si>
    <t>6279033932241210901</t>
  </si>
  <si>
    <t>Kereji</t>
  </si>
  <si>
    <t>Getachew</t>
  </si>
  <si>
    <t>kgetachew@theramgroup-la.com</t>
  </si>
  <si>
    <t>32 Lincoln Drive</t>
  </si>
  <si>
    <t>https://www.jotform.com/uploads/marinpestcontrol/240032533975151/6280774887049846841/image.jpg</t>
  </si>
  <si>
    <t>Spiderweb knockdown inside and outside complete.  Broad spectrum insect treatment applied to perimeter.  Mailboxes wiped down and treated, spiders exterminated.</t>
  </si>
  <si>
    <t>2600:1010:b01d:f994:4048:9bc1:eb40:aab7</t>
  </si>
  <si>
    <t>https://submit.jotform.com/inbox/6280774887049846841</t>
  </si>
  <si>
    <t>https://submit.jotform.com/edit/6280774887049846841</t>
  </si>
  <si>
    <t>Disinfectant (Amount: 15.00 USD, Quantity: 1)
Insect Spraying Service (Amount: 50.00 USD, Quantity: 7)
Remediation (Amount: 120.00 USD, Quantity: 3)
Subtotal: 725.00
Tax: 1.50
Total: 726.50 USD</t>
  </si>
  <si>
    <t># INV-000009</t>
  </si>
  <si>
    <t>Continuance Scheduled</t>
  </si>
  <si>
    <t>6280774887049846841</t>
  </si>
  <si>
    <t>23 Sao Augustine Way</t>
  </si>
  <si>
    <t>https://www.jotform.com/uploads/marinpestcontrol/240032533975151/6280892870359971066/IMG_3129.jpeg</t>
  </si>
  <si>
    <t>I did the spray for the ants</t>
  </si>
  <si>
    <t>2607:fb90:dd8b:6ea:b868:8877:2141:7530</t>
  </si>
  <si>
    <t>https://submit.jotform.com/inbox/6280892870359971066</t>
  </si>
  <si>
    <t>https://submit.jotform.com/edit/6280892870359971066</t>
  </si>
  <si>
    <t># INV-000010</t>
  </si>
  <si>
    <t>Check Taken At Site</t>
  </si>
  <si>
    <t>6280892870359971066</t>
  </si>
  <si>
    <t>Travis</t>
  </si>
  <si>
    <t>44 Woodworth Way</t>
  </si>
  <si>
    <t>https://www.jotform.com/uploads/marinpestcontrol/240032533975151/6280906460358109865/IMG_3135.jpeg
https://www.jotform.com/uploads/marinpestcontrol/240032533975151/6280906460358109865/IMG_3131.jpeg
https://www.jotform.com/uploads/marinpestcontrol/240032533975151/6280906460358109865/IMG_3138.jpeg
https://www.jotform.com/uploads/marinpestcontrol/240032533975151/6280906460358109865/IMG_3157.jpeg
https://www.jotform.com/uploads/marinpestcontrol/240032533975151/6280906460358109865/IMG_3151.jpeg
https://www.jotform.com/uploads/marinpestcontrol/240032533975151/6280906460358109865/IMG_3158.jpeg
https://www.jotform.com/uploads/marinpestcontrol/240032533975151/6280906460358109865/IMG_3159.jpeg
https://www.jotform.com/uploads/marinpestcontrol/240032533975151/6280906460358109865/IMG_3160.jpeg
https://www.jotform.com/uploads/marinpestcontrol/240032533975151/6280906460358109865/IMG_3161.jpeg
https://www.jotform.com/uploads/marinpestcontrol/240032533975151/6280906460358109865/IMG_3166.jpeg
https://www.jotform.com/uploads/marinpestcontrol/240032533975151/6280906460358109865/IMG_3167.jpeg
https://www.jotform.com/uploads/marinpestcontrol/240032533975151/6280906460358109865/IMG_3168.jpeg
https://www.jotform.com/uploads/marinpestcontrol/240032533975151/6280906460358109865/IMG_3169.jpeg
https://www.jotform.com/uploads/marinpestcontrol/240032533975151/6280906460358109865/IMG_3170.jpeg</t>
  </si>
  <si>
    <t>Added 2 other mouse traps in the crawl space total of 1 rat trap 2 mouse traps, not sure what to put for the stucco</t>
  </si>
  <si>
    <t>https://submit.jotform.com/inbox/6280906460358109865</t>
  </si>
  <si>
    <t>https://submit.jotform.com/edit/6280906460358109865</t>
  </si>
  <si>
    <t>Concrete (Amount: 8.00 USD, Quantity: 1)
Contractor Bags (Amount: 32.00 USD, Quantity: 4)
Disinfectant (Amount: 15.00 USD, Quantity: 1)
Expanding Foam (Amount: 14.00 USD, Quantity: 1)
Plastic Sheeting (Amount: 28.00 USD, Quantity: 1)
Rat Trap (Victor) (Amount: 6.00 USD, Quantity: 1)
Exclusion (Amount: 120.00 USD, Quantity: 1)
Subtotal: 319.00
Tax: 19.90
Total: 338.90 USD</t>
  </si>
  <si>
    <t># INV-000011</t>
  </si>
  <si>
    <t>6280906460358109865</t>
  </si>
  <si>
    <t>https://www.jotform.com/uploads/marinpestcontrol/240032533975151/6283331072274570979/IMG_4350.jpeg
https://www.jotform.com/uploads/marinpestcontrol/240032533975151/6283331072274570979/IMG_4335.jpeg
https://www.jotform.com/uploads/marinpestcontrol/240032533975151/6283331072274570979/IMG_4336.jpeg
https://www.jotform.com/uploads/marinpestcontrol/240032533975151/6283331072274570979/IMG_4351.jpeg
https://www.jotform.com/uploads/marinpestcontrol/240032533975151/6283331072274570979/IMG_4337.jpeg
https://www.jotform.com/uploads/marinpestcontrol/240032533975151/6283331072274570979/IMG_4338.jpeg
https://www.jotform.com/uploads/marinpestcontrol/240032533975151/6283331072274570979/IMG_4339.jpeg
https://www.jotform.com/uploads/marinpestcontrol/240032533975151/6283331072274570979/IMG_4340.jpeg
https://www.jotform.com/uploads/marinpestcontrol/240032533975151/6283331072274570979/IMG_4342.jpeg
https://www.jotform.com/uploads/marinpestcontrol/240032533975151/6283331072274570979/IMG_4341.jpeg
https://www.jotform.com/uploads/marinpestcontrol/240032533975151/6283331072274570979/IMG_4343.jpeg
https://www.jotform.com/uploads/marinpestcontrol/240032533975151/6283331072274570979/IMG_4344.jpeg
https://www.jotform.com/uploads/marinpestcontrol/240032533975151/6283331072274570979/IMG_4345.jpeg
https://www.jotform.com/uploads/marinpestcontrol/240032533975151/6283331072274570979/IMG_4346.jpeg
https://www.jotform.com/uploads/marinpestcontrol/240032533975151/6283331072274570979/IMG_4348.jpeg</t>
  </si>
  <si>
    <t>Trenching and laying bait poisonous bait for gophers</t>
  </si>
  <si>
    <t>2601:645:b00:ab60:f557:9286:be7b:a722</t>
  </si>
  <si>
    <t>https://submit.jotform.com/inbox/6283331072274570979</t>
  </si>
  <si>
    <t>https://submit.jotform.com/edit/6283331072274570979</t>
  </si>
  <si>
    <t>Misc. Hardware (Amount: 5.00 USD, Quantity: 1)
General Labor (Amount: 120.00 USD, Quantity: 1)
Subtotal: 125.00
Tax: 0.50
Total: 125.50 USD</t>
  </si>
  <si>
    <t># INV-000012</t>
  </si>
  <si>
    <t>6283331072274570979</t>
  </si>
  <si>
    <t>Arri</t>
  </si>
  <si>
    <t>119 town center</t>
  </si>
  <si>
    <t>https://www.jotform.com/uploads/marinpestcontrol/240032533975151/6284097358017891829/IMG_4378.jpeg
https://www.jotform.com/uploads/marinpestcontrol/240032533975151/6284097358017891829/IMG_4379.jpeg
https://www.jotform.com/uploads/marinpestcontrol/240032533975151/6284097358017891829/IMG_4381.jpeg
https://www.jotform.com/uploads/marinpestcontrol/240032533975151/6284097358017891829/IMG_4380.jpeg
https://www.jotform.com/uploads/marinpestcontrol/240032533975151/6284097358017891829/IMG_4383.jpeg
https://www.jotform.com/uploads/marinpestcontrol/240032533975151/6284097358017891829/IMG_4382.jpeg
https://www.jotform.com/uploads/marinpestcontrol/240032533975151/6284097358017891829/IMG_4386.jpeg
https://www.jotform.com/uploads/marinpestcontrol/240032533975151/6284097358017891829/IMG_4384.jpeg
https://www.jotform.com/uploads/marinpestcontrol/240032533975151/6284097358017891829/IMG_4385.jpeg
https://www.jotform.com/uploads/marinpestcontrol/240032533975151/6284097358017891829/IMG_4387.jpeg
https://www.jotform.com/uploads/marinpestcontrol/240032533975151/6284097358017891829/IMG_4388.jpeg
https://www.jotform.com/uploads/marinpestcontrol/240032533975151/6284097358017891829/IMG_4389.jpeg
https://www.jotform.com/uploads/marinpestcontrol/240032533975151/6284097358017891829/IMG_4390.jpeg
https://www.jotform.com/uploads/marinpestcontrol/240032533975151/6284097358017891829/IMG_4392.jpeg
https://www.jotform.com/uploads/marinpestcontrol/240032533975151/6284097358017891829/IMG_4391.jpeg</t>
  </si>
  <si>
    <t>Timbor and Lye Drain Cleaner</t>
  </si>
  <si>
    <t>https://submit.jotform.com/inbox/6284097358017891829</t>
  </si>
  <si>
    <t>https://submit.jotform.com/edit/6284097358017891829</t>
  </si>
  <si>
    <t>Item to Bill: Misc. Hardware, Quantity: 0, Notes:</t>
  </si>
  <si>
    <t>Item to Bill: Follow Up Visit, Units / Hours: 0, Notes:</t>
  </si>
  <si>
    <t>Job Progress: , Payment Info: , Traps Placed?: Traps Installed, Traps Installed: , Trapping List: , Other:</t>
  </si>
  <si>
    <t>Disinfectant (Amount: 15.00 USD, Quantity: 2)
Primary Non-repellent Treatment (Amount: 10.00 USD, Quantity: 2)
Remediation (Amount: 120.00 USD, Quantity: 3)
Subtotal: 410.00
Tax: 5.00
Total: 415.00 USD</t>
  </si>
  <si>
    <t># INV-000013</t>
  </si>
  <si>
    <t>Not present</t>
  </si>
  <si>
    <t>()</t>
  </si>
  <si>
    <t>6284097358017891829</t>
  </si>
  <si>
    <t>spellerberg</t>
  </si>
  <si>
    <t>123 Lansdale Ave</t>
  </si>
  <si>
    <t>https://www.jotform.com/uploads/marinpestcontrol/240032533975151/6284097653539951666/IMG_3219.jpeg</t>
  </si>
  <si>
    <t>2607:fb90:9f09:4c21:cd0b:dc5e:cf76:35c3</t>
  </si>
  <si>
    <t>https://submit.jotform.com/inbox/6284097653539951666</t>
  </si>
  <si>
    <t>https://submit.jotform.com/edit/6284097653539951666</t>
  </si>
  <si>
    <t>Flying Insect Removal (Amount: 50.00 USD, Quantity: 6)
Subtotal: 300.00
Tax: 0.00
Total: 300.00 USD</t>
  </si>
  <si>
    <t># INV-000014</t>
  </si>
  <si>
    <t>Venmo/Digital Payment Taken</t>
  </si>
  <si>
    <t>(415) 793-9234</t>
  </si>
  <si>
    <t>6284097653539951666</t>
  </si>
  <si>
    <t>Lyndhurst</t>
  </si>
  <si>
    <t>sparhawk1066@yahoo.com</t>
  </si>
  <si>
    <t>534 fifth Ave</t>
  </si>
  <si>
    <t>San raphael</t>
  </si>
  <si>
    <t>https://www.jotform.com/uploads/marinpestcontrol/240032533975151/6284153918016190715/IMG_4409.jpeg
https://www.jotform.com/uploads/marinpestcontrol/240032533975151/6284153918016190715/IMG_4407.jpeg
https://www.jotform.com/uploads/marinpestcontrol/240032533975151/6284153918016190715/IMG_4408.jpeg
https://www.jotform.com/uploads/marinpestcontrol/240032533975151/6284153918016190715/IMG_4406.jpeg
https://www.jotform.com/uploads/marinpestcontrol/240032533975151/6284153918016190715/IMG_4405.jpeg
https://www.jotform.com/uploads/marinpestcontrol/240032533975151/6284153918016190715/IMG_4404.jpeg
https://www.jotform.com/uploads/marinpestcontrol/240032533975151/6284153918016190715/IMG_4403.jpeg
https://www.jotform.com/uploads/marinpestcontrol/240032533975151/6284153918016190715/IMG_4400.jpeg
https://www.jotform.com/uploads/marinpestcontrol/240032533975151/6284153918016190715/IMG_4402.jpeg
https://www.jotform.com/uploads/marinpestcontrol/240032533975151/6284153918016190715/IMG_4399.jpeg
https://www.jotform.com/uploads/marinpestcontrol/240032533975151/6284153918016190715/IMG_4395.jpeg
https://www.jotform.com/uploads/marinpestcontrol/240032533975151/6284153918016190715/IMG_4401.jpeg
https://www.jotform.com/uploads/marinpestcontrol/240032533975151/6284153918016190715/IMG_4396.jpeg
https://www.jotform.com/uploads/marinpestcontrol/240032533975151/6284153918016190715/IMG_4398.jpeg
https://www.jotform.com/uploads/marinpestcontrol/240032533975151/6284153918016190715/IMG_4397.jpeg</t>
  </si>
  <si>
    <t>Evidence of wet&amp;dry rot as well as termite droppings found in 534</t>
  </si>
  <si>
    <t>2600:387:f:6110::8</t>
  </si>
  <si>
    <t>https://submit.jotform.com/inbox/6284153918016190715</t>
  </si>
  <si>
    <t>https://submit.jotform.com/edit/6284153918016190715</t>
  </si>
  <si>
    <t>Insect Spraying Service (Amount: 50.00 USD, Quantity: 1)
Subtotal: 50.00
Tax: 0.00
Total: 50.00 USD</t>
  </si>
  <si>
    <t># INV-000015</t>
  </si>
  <si>
    <t>(925) 408-9899</t>
  </si>
  <si>
    <t>6284153918016190715</t>
  </si>
  <si>
    <t>32 lincon ave</t>
  </si>
  <si>
    <t>https://www.jotform.com/uploads/marinpestcontrol/240032533975151/6284256458015795939/IMG_4410.jpeg
https://www.jotform.com/uploads/marinpestcontrol/240032533975151/6284256458015795939/IMG_4417.jpeg
https://www.jotform.com/uploads/marinpestcontrol/240032533975151/6284256458015795939/IMG_4414.jpeg
https://www.jotform.com/uploads/marinpestcontrol/240032533975151/6284256458015795939/IMG_4413.jpeg</t>
  </si>
  <si>
    <t>https://submit.jotform.com/inbox/6284256458015795939</t>
  </si>
  <si>
    <t>https://submit.jotform.com/edit/6284256458015795939</t>
  </si>
  <si>
    <t>Misc. Hardware (Amount: 5.00 USD, Quantity: 5)
Bait Station Installation (Amount: 150.00 USD, Quantity: 4)
Subtotal: 625.00
Tax: 2.50
Total: 627.50 USD</t>
  </si>
  <si>
    <t># INV-000016</t>
  </si>
  <si>
    <t>(424) 420-3068</t>
  </si>
  <si>
    <t>6284256458015795939</t>
  </si>
  <si>
    <t>https://www.jotform.com/uploads/marinpestcontrol/240032533975151/6284296098014652646/IMG_4418.jpeg
https://www.jotform.com/uploads/marinpestcontrol/240032533975151/6284296098014652646/IMG_4420.jpeg
https://www.jotform.com/uploads/marinpestcontrol/240032533975151/6284296098014652646/IMG_4419.jpeg</t>
  </si>
  <si>
    <t>Spider spray &amp; knockdown</t>
  </si>
  <si>
    <t>https://submit.jotform.com/inbox/6284296098014652646</t>
  </si>
  <si>
    <t>https://submit.jotform.com/edit/6284296098014652646</t>
  </si>
  <si>
    <t># INV-000017</t>
  </si>
  <si>
    <t>6284296098014652646</t>
  </si>
  <si>
    <t>Leibhouwser</t>
  </si>
  <si>
    <t>ericliebhauser@gmail.com</t>
  </si>
  <si>
    <t>17 ash avenue</t>
  </si>
  <si>
    <t>https://www.jotform.com/uploads/marinpestcontrol/240032533975151/6284327998014411114/IMG_4422.jpeg
https://www.jotform.com/uploads/marinpestcontrol/240032533975151/6284327998014411114/IMG_4421.jpeg
https://www.jotform.com/uploads/marinpestcontrol/240032533975151/6284327998014411114/IMG_4423.jpeg
https://www.jotform.com/uploads/marinpestcontrol/240032533975151/6284327998014411114/IMG_4424.jpeg</t>
  </si>
  <si>
    <t>Outdoor flea treatment, .75 gallon on entire perimeter &amp; back yard</t>
  </si>
  <si>
    <t>https://submit.jotform.com/inbox/6284327998014411114</t>
  </si>
  <si>
    <t>https://submit.jotform.com/edit/6284327998014411114</t>
  </si>
  <si>
    <t>Misc. Hardware (Amount: 5.00 USD, Quantity: 2)
Subtotal: 10.00
Tax: 1.00
Total: 11.00 USD</t>
  </si>
  <si>
    <t># INV-000018</t>
  </si>
  <si>
    <t>(510) 866-3916</t>
  </si>
  <si>
    <t>6284327998014411114</t>
  </si>
  <si>
    <t>https://www.jotform.com/uploads/marinpestcontrol/240032533975151/6284956772522513395/image.jpg</t>
  </si>
  <si>
    <t>2607:fb90:9e44:45ea:4901:3b92:aebb:e52c</t>
  </si>
  <si>
    <t>https://submit.jotform.com/inbox/6284956772522513395</t>
  </si>
  <si>
    <t>https://submit.jotform.com/edit/6284956772522513395</t>
  </si>
  <si>
    <t># INV-000019</t>
  </si>
  <si>
    <t>6284956772522513395</t>
  </si>
  <si>
    <t>Alishia</t>
  </si>
  <si>
    <t>Christensen</t>
  </si>
  <si>
    <t>Alishia224@gmail.com</t>
  </si>
  <si>
    <t>1548 center road unit 32</t>
  </si>
  <si>
    <t>https://www.jotform.com/uploads/marinpestcontrol/240032533975151/6285019438013007328/IMG_4429.jpeg
https://www.jotform.com/uploads/marinpestcontrol/240032533975151/6285019438013007328/IMG_4434.jpeg
https://www.jotform.com/uploads/marinpestcontrol/240032533975151/6285019438013007328/IMG_4435.jpeg
https://www.jotform.com/uploads/marinpestcontrol/240032533975151/6285019438013007328/IMG_4433.jpeg
https://www.jotform.com/uploads/marinpestcontrol/240032533975151/6285019438013007328/IMG_4436.jpeg
https://www.jotform.com/uploads/marinpestcontrol/240032533975151/6285019438013007328/IMG_4438.jpeg
https://www.jotform.com/uploads/marinpestcontrol/240032533975151/6285019438013007328/IMG_4439.jpeg
https://www.jotform.com/uploads/marinpestcontrol/240032533975151/6285019438013007328/IMG_4437.jpeg
https://www.jotform.com/uploads/marinpestcontrol/240032533975151/6285019438013007328/IMG_4430.jpeg</t>
  </si>
  <si>
    <t>Alpine rotation 2, delta dust</t>
  </si>
  <si>
    <t>https://submit.jotform.com/inbox/6285019438013007328</t>
  </si>
  <si>
    <t>https://submit.jotform.com/edit/6285019438013007328</t>
  </si>
  <si>
    <t>Misc. Hardware (Amount: 5.00 USD, Quantity: 5)
Cockroach Service (Amount: 650.00 USD, Quantity: 1)
Subtotal: 675.00
Tax: 2.50
Total: 677.50 USD</t>
  </si>
  <si>
    <t># INV-000020</t>
  </si>
  <si>
    <t>(415) 912-7350</t>
  </si>
  <si>
    <t>6285019438013007328</t>
  </si>
  <si>
    <t>vrpersky@me.com</t>
  </si>
  <si>
    <t>640 butte st</t>
  </si>
  <si>
    <t>https://www.jotform.com/uploads/marinpestcontrol/240032533975151/6285096658011919408/IMG_4441.jpeg
https://www.jotform.com/uploads/marinpestcontrol/240032533975151/6285096658011919408/IMG_4447.jpeg
https://www.jotform.com/uploads/marinpestcontrol/240032533975151/6285096658011919408/IMG_4449.jpeg
https://www.jotform.com/uploads/marinpestcontrol/240032533975151/6285096658011919408/IMG_4450.jpeg
https://www.jotform.com/uploads/marinpestcontrol/240032533975151/6285096658011919408/IMG_4451.jpeg
https://www.jotform.com/uploads/marinpestcontrol/240032533975151/6285096658011919408/IMG_4448.jpeg
https://www.jotform.com/uploads/marinpestcontrol/240032533975151/6285096658011919408/IMG_4455.jpeg</t>
  </si>
  <si>
    <t>Mis= MPC MIX 1 gallon</t>
  </si>
  <si>
    <t>https://submit.jotform.com/inbox/6285096658011919408</t>
  </si>
  <si>
    <t>https://submit.jotform.com/edit/6285096658011919408</t>
  </si>
  <si>
    <t># INV-000021</t>
  </si>
  <si>
    <t>(415) 794-5366</t>
  </si>
  <si>
    <t>6285096658011919408</t>
  </si>
  <si>
    <t>Dental</t>
  </si>
  <si>
    <t>https://www.jotform.com/uploads/marinpestcontrol/240032533975151/6285123228013207803/IMG_4457.jpeg
https://www.jotform.com/uploads/marinpestcontrol/240032533975151/6285123228013207803/IMG_4458.jpeg
https://www.jotform.com/uploads/marinpestcontrol/240032533975151/6285123228013207803/IMG_4456.jpeg</t>
  </si>
  <si>
    <t>https://submit.jotform.com/inbox/6285123228013207803</t>
  </si>
  <si>
    <t>https://submit.jotform.com/edit/6285123228013207803</t>
  </si>
  <si>
    <t>Primary Non-repellent Treatment (Amount: 10.00 USD, Quantity: 1)
Insect Spraying Service (Amount: 50.00 USD, Quantity: 1)
Subtotal: 60.00
Tax: 1.00
Total: 61.00 USD</t>
  </si>
  <si>
    <t># INV-000022</t>
  </si>
  <si>
    <t>(415) 816-5911</t>
  </si>
  <si>
    <t>6285123228013207803</t>
  </si>
  <si>
    <t>45 lagoon vista rd</t>
  </si>
  <si>
    <t>https://www.jotform.com/uploads/marinpestcontrol/240032533975151/6285186798017537959/IMG_4461.jpeg
https://www.jotform.com/uploads/marinpestcontrol/240032533975151/6285186798017537959/IMG_4459.jpeg
https://www.jotform.com/uploads/marinpestcontrol/240032533975151/6285186798017537959/IMG_4462.jpeg
https://www.jotform.com/uploads/marinpestcontrol/240032533975151/6285186798017537959/IMG_4463.jpeg
https://www.jotform.com/uploads/marinpestcontrol/240032533975151/6285186798017537959/IMG_4464.jpeg
https://www.jotform.com/uploads/marinpestcontrol/240032533975151/6285186798017537959/IMG_4465.jpeg
https://www.jotform.com/uploads/marinpestcontrol/240032533975151/6285186798017537959/IMG_4466.jpeg
https://www.jotform.com/uploads/marinpestcontrol/240032533975151/6285186798017537959/IMG_4468.jpeg
https://www.jotform.com/uploads/marinpestcontrol/240032533975151/6285186798017537959/IMG_4467.jpeg</t>
  </si>
  <si>
    <t>Mis= peanut butter</t>
  </si>
  <si>
    <t>https://submit.jotform.com/inbox/6285186798017537959</t>
  </si>
  <si>
    <t>https://submit.jotform.com/edit/6285186798017537959</t>
  </si>
  <si>
    <t>Disinfectant (Amount: 15.00 USD, Quantity: 2)
Misc. Hardware (Amount: 5.00 USD, Quantity: 1)
Rat Trap (Kat Sense) (Amount: 9.00 USD, Quantity: 2)
General Labor (Amount: 120.00 USD, Quantity: 1)
Remediation (Amount: 120.00 USD, Quantity: 1)
Subtotal: 293.00
Tax: 5.30
Total: 298.30 USD</t>
  </si>
  <si>
    <t># INV-000023</t>
  </si>
  <si>
    <t>6285186798017537959</t>
  </si>
  <si>
    <t>Marry</t>
  </si>
  <si>
    <t>7 Eton Way</t>
  </si>
  <si>
    <t>https://www.jotform.com/uploads/marinpestcontrol/240032533975151/6285414010309023673/IMG_3237.jpeg</t>
  </si>
  <si>
    <t>Not sure if there’s any more thats needed to be added</t>
  </si>
  <si>
    <t>2600:1700:946e:2030:c021:9c2f:d40b:3d0a</t>
  </si>
  <si>
    <t>https://submit.jotform.com/inbox/6285414010309023673</t>
  </si>
  <si>
    <t>https://submit.jotform.com/edit/6285414010309023673</t>
  </si>
  <si>
    <t>Hardware Cloth (Amount: 7.00 USD, Quantity: 1)
Subtotal: 7.00
Tax: 0.70
Total: 7.70 USD</t>
  </si>
  <si>
    <t># INV-000024</t>
  </si>
  <si>
    <t>(415) 215-0957</t>
  </si>
  <si>
    <t>6285414010309023673</t>
  </si>
  <si>
    <t>3499 Paradise dr</t>
  </si>
  <si>
    <t>https://www.jotform.com/uploads/marinpestcontrol/240032533975151/6286649749311821500/IMG_4480.jpeg
https://www.jotform.com/uploads/marinpestcontrol/240032533975151/6286649749311821500/IMG_4475.jpeg
https://www.jotform.com/uploads/marinpestcontrol/240032533975151/6286649749311821500/IMG_4473.jpeg
https://www.jotform.com/uploads/marinpestcontrol/240032533975151/6286649749311821500/IMG_4481.jpeg
https://www.jotform.com/uploads/marinpestcontrol/240032533975151/6286649749311821500/IMG_4489.jpeg
https://www.jotform.com/uploads/marinpestcontrol/240032533975151/6286649749311821500/IMG_4485.jpeg
https://www.jotform.com/uploads/marinpestcontrol/240032533975151/6286649749311821500/IMG_4487.jpeg
https://www.jotform.com/uploads/marinpestcontrol/240032533975151/6286649749311821500/IMG_4486.jpeg
https://www.jotform.com/uploads/marinpestcontrol/240032533975151/6286649749311821500/IMG_4488.jpeg
https://www.jotform.com/uploads/marinpestcontrol/240032533975151/6286649749311821500/IMG_4495.jpeg
https://www.jotform.com/uploads/marinpestcontrol/240032533975151/6286649749311821500/IMG_4499.jpeg
https://www.jotform.com/uploads/marinpestcontrol/240032533975151/6286649749311821500/IMG_4493.jpeg
https://www.jotform.com/uploads/marinpestcontrol/240032533975151/6286649749311821500/IMG_4490.jpeg
https://www.jotform.com/uploads/marinpestcontrol/240032533975151/6286649749311821500/IMG_4500.jpeg</t>
  </si>
  <si>
    <t>72.159.77.139</t>
  </si>
  <si>
    <t>https://submit.jotform.com/inbox/6286649749311821500</t>
  </si>
  <si>
    <t>https://submit.jotform.com/edit/6286649749311821500</t>
  </si>
  <si>
    <t>Manual Labor (General) (Amount: 120.00 USD, Quantity: 4)
Subtotal: 480.00
Tax: 0.00
Total: 480.00 USD</t>
  </si>
  <si>
    <t># INV-000025</t>
  </si>
  <si>
    <t>6286649749311821500</t>
  </si>
  <si>
    <t>https://www.jotform.com/uploads/marinpestcontrol/240032533975151/6286773503298557363/IMG_3285_2033.jpeg
https://www.jotform.com/uploads/marinpestcontrol/240032533975151/6286773503298557363/IMG_3286_2904.jpeg</t>
  </si>
  <si>
    <t>2607:fb90:9f80:cda:c99e:eb55:cf59:2dd3</t>
  </si>
  <si>
    <t>https://submit.jotform.com/inbox/6286773503298557363</t>
  </si>
  <si>
    <t>https://submit.jotform.com/edit/6286773503298557363</t>
  </si>
  <si>
    <t># INV-000026</t>
  </si>
  <si>
    <t>6286773503298557363</t>
  </si>
  <si>
    <t>Mi martens blvd</t>
  </si>
  <si>
    <t>https://www.jotform.com/uploads/marinpestcontrol/240032533975151/6286797119315588198/IMG_4523.jpeg
https://www.jotform.com/uploads/marinpestcontrol/240032533975151/6286797119315588198/IMG_4521.jpeg
https://www.jotform.com/uploads/marinpestcontrol/240032533975151/6286797119315588198/IMG_4520.jpeg
https://www.jotform.com/uploads/marinpestcontrol/240032533975151/6286797119315588198/IMG_4522.jpeg
https://www.jotform.com/uploads/marinpestcontrol/240032533975151/6286797119315588198/IMG_4519.jpeg</t>
  </si>
  <si>
    <t>https://submit.jotform.com/inbox/6286797119315588198</t>
  </si>
  <si>
    <t>https://submit.jotform.com/edit/6286797119315588198</t>
  </si>
  <si>
    <t>Primary Non-repellent Treatment (Amount: 10.00 USD, Quantity: 1)
Termite Treatment (Amount: 50.00 USD, Quantity: 1)
Subtotal: 60.00
Tax: 1.00
Total: 61.00 USD</t>
  </si>
  <si>
    <t># INV-000027</t>
  </si>
  <si>
    <t>No Payment Required</t>
  </si>
  <si>
    <t>6286797119315588198</t>
  </si>
  <si>
    <t>https://www.jotform.com/uploads/marinpestcontrol/240032533975151/6286798996487333425/next-coi-32lincoln.png</t>
  </si>
  <si>
    <t>https://submit.jotform.com/inbox/6286798996487333425</t>
  </si>
  <si>
    <t>https://submit.jotform.com/edit/6286798996487333425</t>
  </si>
  <si>
    <t># INV-000028</t>
  </si>
  <si>
    <t>(111) 111-1111</t>
  </si>
  <si>
    <t>6286798996487333425</t>
  </si>
  <si>
    <t>Jamie</t>
  </si>
  <si>
    <t>N</t>
  </si>
  <si>
    <t>jneuwirth07@gmail.com</t>
  </si>
  <si>
    <t>98 Vía La Brisa</t>
  </si>
  <si>
    <t>https://www.jotform.com/uploads/marinpestcontrol/240032533975151/6289414363101196859/IMG_3304.jpeg</t>
  </si>
  <si>
    <t>He’s wanting invoice, I charged him 300$ he wanted only the back patio sprayed.</t>
  </si>
  <si>
    <t>2607:fb90:9f1b:c7f3:bc96:d5de:c950:bd13</t>
  </si>
  <si>
    <t>https://submit.jotform.com/inbox/6289414363101196859</t>
  </si>
  <si>
    <t>https://submit.jotform.com/edit/6289414363101196859</t>
  </si>
  <si>
    <t>Insect Spraying Service (Amount: 50.00 USD, Quantity: 6)
Subtotal: 300.00
Tax: 0.00
Total: 300.00 USD</t>
  </si>
  <si>
    <t># INV-000029</t>
  </si>
  <si>
    <t>(415) 505-9999</t>
  </si>
  <si>
    <t>6289414363101196859</t>
  </si>
  <si>
    <t>Liebhowser</t>
  </si>
  <si>
    <t>17 Ash Ave</t>
  </si>
  <si>
    <t>https://www.jotform.com/uploads/marinpestcontrol/240032533975151/6289436033104985460/image_6069.jpg</t>
  </si>
  <si>
    <t>https://submit.jotform.com/inbox/6289436033104985460</t>
  </si>
  <si>
    <t>https://submit.jotform.com/edit/6289436033104985460</t>
  </si>
  <si>
    <t># INV-000030</t>
  </si>
  <si>
    <t>6289436033104985460</t>
  </si>
  <si>
    <t>https://www.jotform.com/uploads/marinpestcontrol/240032533975151/6291056342198738441/IMG_4531.jpeg
https://www.jotform.com/uploads/marinpestcontrol/240032533975151/6291056342198738441/IMG_4537.jpeg
https://www.jotform.com/uploads/marinpestcontrol/240032533975151/6291056342198738441/IMG_4532.jpeg
https://www.jotform.com/uploads/marinpestcontrol/240032533975151/6291056342198738441/IMG_4536.jpeg
https://www.jotform.com/uploads/marinpestcontrol/240032533975151/6291056342198738441/IMG_4541.jpeg
https://www.jotform.com/uploads/marinpestcontrol/240032533975151/6291056342198738441/IMG_4535.jpeg
https://www.jotform.com/uploads/marinpestcontrol/240032533975151/6291056342198738441/IMG_4548.jpeg
https://www.jotform.com/uploads/marinpestcontrol/240032533975151/6291056342198738441/IMG_4539.jpeg
https://www.jotform.com/uploads/marinpestcontrol/240032533975151/6291056342198738441/IMG_4552.jpeg
https://www.jotform.com/uploads/marinpestcontrol/240032533975151/6291056342198738441/IMG_4545.jpeg
https://www.jotform.com/uploads/marinpestcontrol/240032533975151/6291056342198738441/IMG_4550.jpeg</t>
  </si>
  <si>
    <t>Miscellaneous= 1 can of spray foam</t>
  </si>
  <si>
    <t>2600:387:15:491a::2</t>
  </si>
  <si>
    <t>https://submit.jotform.com/inbox/6291056342198738441</t>
  </si>
  <si>
    <t>https://submit.jotform.com/edit/6291056342198738441</t>
  </si>
  <si>
    <t>Misc. Hardware (Amount: 5.00 USD, Quantity: 4)
General Labor (Amount: 120.00 USD, Quantity: 2)
Subtotal: 260.00
Tax: 2.00
Total: 262.00 USD</t>
  </si>
  <si>
    <t># INV-000031</t>
  </si>
  <si>
    <t>Job Finished
Continuance Scheduled</t>
  </si>
  <si>
    <t>6291056342198738441</t>
  </si>
  <si>
    <t>Bush</t>
  </si>
  <si>
    <t>jonbush2@gmail.com</t>
  </si>
  <si>
    <t>114 Windsor Ave</t>
  </si>
  <si>
    <t>https://www.jotform.com/uploads/marinpestcontrol/240032533975151/6295386893818033380/IMG_4584.jpeg</t>
  </si>
  <si>
    <t>https://submit.jotform.com/inbox/6295386893818033380</t>
  </si>
  <si>
    <t>https://submit.jotform.com/edit/6295386893818033380</t>
  </si>
  <si>
    <t>Misc. Hardware (Amount: 5.00 USD, Quantity: 1)
Insect Spraying Service (Amount: 50.00 USD, Quantity: 1)
Subtotal: 55.00
Tax: 0.50
Total: 55.50 USD</t>
  </si>
  <si>
    <t># INV-000032</t>
  </si>
  <si>
    <t>(415) 412-3658</t>
  </si>
  <si>
    <t>6295386893818033380</t>
  </si>
  <si>
    <t>31 elda Dr</t>
  </si>
  <si>
    <t>https://www.jotform.com/uploads/marinpestcontrol/240032533975151/6295429223813477422/IMG_4588.jpeg
https://www.jotform.com/uploads/marinpestcontrol/240032533975151/6295429223813477422/IMG_4590.jpeg
https://www.jotform.com/uploads/marinpestcontrol/240032533975151/6295429223813477422/IMG_4589.jpeg
https://www.jotform.com/uploads/marinpestcontrol/240032533975151/6295429223813477422/IMG_4592.jpeg
https://www.jotform.com/uploads/marinpestcontrol/240032533975151/6295429223813477422/IMG_4593.jpeg
https://www.jotform.com/uploads/marinpestcontrol/240032533975151/6295429223813477422/IMG_4591.jpeg
https://www.jotform.com/uploads/marinpestcontrol/240032533975151/6295429223813477422/IMG_4595.jpeg
https://www.jotform.com/uploads/marinpestcontrol/240032533975151/6295429223813477422/IMG_4594.jpeg
https://www.jotform.com/uploads/marinpestcontrol/240032533975151/6295429223813477422/IMG_4585.jpeg
https://www.jotform.com/uploads/marinpestcontrol/240032533975151/6295429223813477422/IMG_4586.jpeg
https://www.jotform.com/uploads/marinpestcontrol/240032533975151/6295429223813477422/IMG_4597.jpeg
https://www.jotform.com/uploads/marinpestcontrol/240032533975151/6295429223813477422/IMG_4598.jpeg
https://www.jotform.com/uploads/marinpestcontrol/240032533975151/6295429223813477422/IMG_4596.jpeg</t>
  </si>
  <si>
    <t>https://submit.jotform.com/inbox/6295429223813477422</t>
  </si>
  <si>
    <t>https://submit.jotform.com/edit/6295429223813477422</t>
  </si>
  <si>
    <t>Expanding Foam (Amount: 14.00 USD, Quantity: 1)
Hardware Cloth (Amount: 7.00 USD, Quantity: 1)
Exclusion (Amount: 120.00 USD, Quantity: 1)
Subtotal: 141.00
Tax: 2.10
Total: 143.10 USD</t>
  </si>
  <si>
    <t># INV-000033</t>
  </si>
  <si>
    <t>6295429223813477422</t>
  </si>
  <si>
    <t>M</t>
  </si>
  <si>
    <t>Monktrade26@gmail.com</t>
  </si>
  <si>
    <t>290 Wilson way</t>
  </si>
  <si>
    <t>https://www.jotform.com/uploads/marinpestcontrol/240032533975151/6295608893814184027/IMG_4601.jpeg
https://www.jotform.com/uploads/marinpestcontrol/240032533975151/6295608893814184027/IMG_4602.jpeg
https://www.jotform.com/uploads/marinpestcontrol/240032533975151/6295608893814184027/IMG_4603.jpeg
https://www.jotform.com/uploads/marinpestcontrol/240032533975151/6295608893814184027/IMG_4604.jpeg</t>
  </si>
  <si>
    <t>Mis= 1 ounce of deltamethrin</t>
  </si>
  <si>
    <t>https://submit.jotform.com/inbox/6295608893814184027</t>
  </si>
  <si>
    <t>https://submit.jotform.com/edit/6295608893814184027</t>
  </si>
  <si>
    <t>Misc. Hardware (Amount: 5.00 USD, Quantity: 4)
General Labor (Amount: 120.00 USD, Quantity: 1)
Subtotal: 140.00
Tax: 2.00
Total: 142.00 USD</t>
  </si>
  <si>
    <t># INV-000034</t>
  </si>
  <si>
    <t>(415) 806-7789</t>
  </si>
  <si>
    <t>6295608893814184027</t>
  </si>
  <si>
    <t>Christina</t>
  </si>
  <si>
    <t>Wang</t>
  </si>
  <si>
    <t>419 golden gate ave</t>
  </si>
  <si>
    <t>https://www.jotform.com/uploads/marinpestcontrol/240032533975151/6297051163673366303/IMG_3420.jpeg
https://www.jotform.com/uploads/marinpestcontrol/240032533975151/6297051163673366303/IMG_3419.jpeg
https://www.jotform.com/uploads/marinpestcontrol/240032533975151/6297051163673366303/IMG_3418.jpeg
https://www.jotform.com/uploads/marinpestcontrol/240032533975151/6297051163673366303/IMG_3421.jpeg
https://www.jotform.com/uploads/marinpestcontrol/240032533975151/6297051163673366303/IMG_3422.jpeg
https://www.jotform.com/uploads/marinpestcontrol/240032533975151/6297051163673366303/IMG_3425.jpeg
https://www.jotform.com/uploads/marinpestcontrol/240032533975151/6297051163673366303/IMG_3423.jpeg
https://www.jotform.com/uploads/marinpestcontrol/240032533975151/6297051163673366303/IMG_3427.jpeg
https://www.jotform.com/uploads/marinpestcontrol/240032533975151/6297051163673366303/IMG_3430.jpeg
https://www.jotform.com/uploads/marinpestcontrol/240032533975151/6297051163673366303/IMG_3431.jpeg
https://www.jotform.com/uploads/marinpestcontrol/240032533975151/6297051163673366303/IMG_3433.jpeg
https://www.jotform.com/uploads/marinpestcontrol/240032533975151/6297051163673366303/IMG_3432.jpeg
https://www.jotform.com/uploads/marinpestcontrol/240032533975151/6297051163673366303/IMG_3434.jpeg
https://www.jotform.com/uploads/marinpestcontrol/240032533975151/6297051163673366303/IMG_3435_4702.jpeg
https://www.jotform.com/uploads/marinpestcontrol/240032533975151/6297051163673366303/IMG_3436_4652.jpeg</t>
  </si>
  <si>
    <t>2607:fb90:dd82:ceb5:4930:c512:1576:3dcf</t>
  </si>
  <si>
    <t>https://submit.jotform.com/inbox/6297051163673366303</t>
  </si>
  <si>
    <t>https://submit.jotform.com/edit/6297051163673366303</t>
  </si>
  <si>
    <t>Remediation (Amount: 120.00 USD, Quantity: 1)
Subtotal: 120.00
Tax: 0.00
Total: 120.00 USD</t>
  </si>
  <si>
    <t># INV-000035</t>
  </si>
  <si>
    <t>(415) 250-8587</t>
  </si>
  <si>
    <t>6297051163673366303</t>
  </si>
  <si>
    <t>Marlene</t>
  </si>
  <si>
    <t>Knox</t>
  </si>
  <si>
    <t>marlsteve@comcast.net</t>
  </si>
  <si>
    <t>14 Martling Rd</t>
  </si>
  <si>
    <t>https://www.jotform.com/uploads/marinpestcontrol/240032533975151/6298914114943831836/IMG_3522.jpeg
https://www.jotform.com/uploads/marinpestcontrol/240032533975151/6298914114943831836/IMG_3523.jpeg
https://www.jotform.com/uploads/marinpestcontrol/240032533975151/6298914114943831836/IMG_3521.jpeg
https://www.jotform.com/uploads/marinpestcontrol/240032533975151/6298914114943831836/IMG_3524.jpeg
https://www.jotform.com/uploads/marinpestcontrol/240032533975151/6298914114943831836/IMG_3525.jpeg
https://www.jotform.com/uploads/marinpestcontrol/240032533975151/6298914114943831836/IMG_3526.jpeg
https://www.jotform.com/uploads/marinpestcontrol/240032533975151/6298914114943831836/IMG_3527.jpeg
https://www.jotform.com/uploads/marinpestcontrol/240032533975151/6298914114943831836/IMG_3528.jpeg
https://www.jotform.com/uploads/marinpestcontrol/240032533975151/6298914114943831836/IMG_3529.jpeg
https://www.jotform.com/uploads/marinpestcontrol/240032533975151/6298914114943831836/IMG_3530.jpeg
https://www.jotform.com/uploads/marinpestcontrol/240032533975151/6298914114943831836/IMG_3531.jpeg
https://www.jotform.com/uploads/marinpestcontrol/240032533975151/6298914114943831836/IMG_3532.jpeg</t>
  </si>
  <si>
    <t>2607:fb90:9f0a:baa:c954:4d3a:cbf9:4494</t>
  </si>
  <si>
    <t>https://submit.jotform.com/inbox/6298914114943831836</t>
  </si>
  <si>
    <t>https://submit.jotform.com/edit/6298914114943831836</t>
  </si>
  <si>
    <t>Bed Bug Service (Amount: 650.00 USD, Quantity: 1)
Subtotal: 650.00
Tax: 0.00
Total: 650.00 USD</t>
  </si>
  <si>
    <t># INV-000037</t>
  </si>
  <si>
    <t>(415) 847-2151</t>
  </si>
  <si>
    <t>6298914114943831836</t>
  </si>
  <si>
    <t>Portillo</t>
  </si>
  <si>
    <t>rbtportillo@gmail.com</t>
  </si>
  <si>
    <t>801 Las Palmas Ave</t>
  </si>
  <si>
    <t>https://www.jotform.com/uploads/marinpestcontrol/240032533975151/6298959654949104980/IMG_3535.jpeg
https://www.jotform.com/uploads/marinpestcontrol/240032533975151/6298959654949104980/IMG_3534.jpeg
https://www.jotform.com/uploads/marinpestcontrol/240032533975151/6298959654949104980/IMG_3536.jpeg
https://www.jotform.com/uploads/marinpestcontrol/240032533975151/6298959654949104980/IMG_3537.jpeg
https://www.jotform.com/uploads/marinpestcontrol/240032533975151/6298959654949104980/IMG_3538.jpeg
https://www.jotform.com/uploads/marinpestcontrol/240032533975151/6298959654949104980/IMG_3539.jpeg</t>
  </si>
  <si>
    <t>We charged them 375$ for the service</t>
  </si>
  <si>
    <t>https://submit.jotform.com/inbox/6298959654949104980</t>
  </si>
  <si>
    <t>https://submit.jotform.com/edit/6298959654949104980</t>
  </si>
  <si>
    <t>Flying Insect Removal (Amount: 50.00 USD, Quantity: 8)
Subtotal: 400.00
Tax: 0.00
Total: 400.00 USD</t>
  </si>
  <si>
    <t># INV-000038</t>
  </si>
  <si>
    <t>(310) 402-1804</t>
  </si>
  <si>
    <t>6298959654949104980</t>
  </si>
  <si>
    <t>Schkloven</t>
  </si>
  <si>
    <t>https://www.jotform.com/uploads/marinpestcontrol/240032533975151/6307565972718670202/IMG_4882.jpeg
https://www.jotform.com/uploads/marinpestcontrol/240032533975151/6307565972718670202/IMG_4881.jpeg
https://www.jotform.com/uploads/marinpestcontrol/240032533975151/6307565972718670202/IMG_4883.jpeg
https://www.jotform.com/uploads/marinpestcontrol/240032533975151/6307565972718670202/IMG_4884.jpeg
https://www.jotform.com/uploads/marinpestcontrol/240032533975151/6307565972718670202/IMG_4885.jpeg</t>
  </si>
  <si>
    <t>Also located a second wasp nest in the ground relatively close to stairs &amp; hot tub</t>
  </si>
  <si>
    <t>2600:387:f:4817::2</t>
  </si>
  <si>
    <t>https://submit.jotform.com/inbox/6307565972718670202</t>
  </si>
  <si>
    <t>https://submit.jotform.com/edit/6307565972718670202</t>
  </si>
  <si>
    <t>Expanding Foam (Amount: 14.00 USD, Quantity: 1)
Exclusion (Amount: 120.00 USD, Quantity: 1)
Subtotal: 134.00
Tax: 1.40
Total: 135.40 USD</t>
  </si>
  <si>
    <t># INV-000039</t>
  </si>
  <si>
    <t>(415) 408-8917</t>
  </si>
  <si>
    <t>6307565972718670202</t>
  </si>
  <si>
    <t>Ahn</t>
  </si>
  <si>
    <t>Nyugen</t>
  </si>
  <si>
    <t>Eejuhl@gmail.com</t>
  </si>
  <si>
    <t>106 west st</t>
  </si>
  <si>
    <t>https://www.jotform.com/uploads/marinpestcontrol/240032533975151/6307604712717112425/IMG_4888.jpeg
https://www.jotform.com/uploads/marinpestcontrol/240032533975151/6307604712717112425/IMG_4891.jpeg
https://www.jotform.com/uploads/marinpestcontrol/240032533975151/6307604712717112425/IMG_4890.jpeg
https://www.jotform.com/uploads/marinpestcontrol/240032533975151/6307604712717112425/IMG_4886.jpeg</t>
  </si>
  <si>
    <t>https://submit.jotform.com/inbox/6307604712717112425</t>
  </si>
  <si>
    <t>https://submit.jotform.com/edit/6307604712717112425</t>
  </si>
  <si>
    <t>Rat Trap (Kat Sense) (Amount: 9.00 USD, Quantity: 1)
Rat Trap (Victor) (Amount: 6.00 USD, Quantity: 2)
Subtotal: 21.00
Tax: 2.10
Total: 23.10 USD</t>
  </si>
  <si>
    <t># INV-000040</t>
  </si>
  <si>
    <t>Cash Taken At Site</t>
  </si>
  <si>
    <t>6307604712717112425</t>
  </si>
  <si>
    <t>32 Bonnie Banks Way</t>
  </si>
  <si>
    <t>https://www.jotform.com/uploads/marinpestcontrol/240032533975151/6309220844113148567/image.jpg</t>
  </si>
  <si>
    <t>2607:fb90:9eaa:db5:6c:960f:a91e:e14e</t>
  </si>
  <si>
    <t>https://submit.jotform.com/inbox/6309220844113148567</t>
  </si>
  <si>
    <t>https://submit.jotform.com/edit/6309220844113148567</t>
  </si>
  <si>
    <t>Insect Spraying Service (Amount: 50.00 USD, Quantity: 7)
Subtotal: 350.00
Tax: 0.00
Total: 350.00 USD</t>
  </si>
  <si>
    <t># INV-000041</t>
  </si>
  <si>
    <t>(510) 377-4390</t>
  </si>
  <si>
    <t>6309220844113148567</t>
  </si>
  <si>
    <t>Alisha</t>
  </si>
  <si>
    <t>1548 center rd</t>
  </si>
  <si>
    <t>https://www.jotform.com/uploads/marinpestcontrol/240032533975151/6309310137211919044/IMG_4916.jpeg
https://www.jotform.com/uploads/marinpestcontrol/240032533975151/6309310137211919044/IMG_4915_2662.jpeg
https://www.jotform.com/uploads/marinpestcontrol/240032533975151/6309310137211919044/IMG_4913_5083.jpeg
https://www.jotform.com/uploads/marinpestcontrol/240032533975151/6309310137211919044/IMG_4914_3772.jpeg</t>
  </si>
  <si>
    <t>Advion rotation 1</t>
  </si>
  <si>
    <t>2600:387:f:5712::7</t>
  </si>
  <si>
    <t>https://submit.jotform.com/inbox/6309310137211919044</t>
  </si>
  <si>
    <t>https://submit.jotform.com/edit/6309310137211919044</t>
  </si>
  <si>
    <t>Misc. Hardware (Amount: 5.00 USD, Quantity: 1)
Subtotal: 5.00
Tax: 0.50
Total: 5.50 USD</t>
  </si>
  <si>
    <t># INV-000042</t>
  </si>
  <si>
    <t>6309310137211919044</t>
  </si>
  <si>
    <t>3499 Paradise Dr</t>
  </si>
  <si>
    <t>https://www.jotform.com/uploads/marinpestcontrol/240032533975151/6309314824289848845/IMG_3650.jpeg
https://www.jotform.com/uploads/marinpestcontrol/240032533975151/6309314824289848845/IMG_3651.jpeg
https://www.jotform.com/uploads/marinpestcontrol/240032533975151/6309314824289848845/IMG_3652.jpeg
https://www.jotform.com/uploads/marinpestcontrol/240032533975151/6309314824289848845/IMG_3653.jpeg
https://www.jotform.com/uploads/marinpestcontrol/240032533975151/6309314824289848845/IMG_3655.jpeg
https://www.jotform.com/uploads/marinpestcontrol/240032533975151/6309314824289848845/IMG_3654.jpeg</t>
  </si>
  <si>
    <t>Added 
2 mouse traps
2 rat traps</t>
  </si>
  <si>
    <t>2607:fb90:9e43:29:4d73:6367:feb8:2e4e</t>
  </si>
  <si>
    <t>https://submit.jotform.com/inbox/6309314824289848845</t>
  </si>
  <si>
    <t>https://submit.jotform.com/edit/6309314824289848845</t>
  </si>
  <si>
    <t>Trap Check (Amount: 75.00 USD, Quantity: 1)
Subtotal: 75.00
Tax: 0.00
Total: 75.00 USD</t>
  </si>
  <si>
    <t># INV-000043</t>
  </si>
  <si>
    <t>6309314824289848845</t>
  </si>
  <si>
    <t>Jessielyn</t>
  </si>
  <si>
    <t>Jackson</t>
  </si>
  <si>
    <t>48 Marblehead ln</t>
  </si>
  <si>
    <t>https://www.jotform.com/uploads/marinpestcontrol/240032533975151/6310104813615396869/IMG_4927.jpeg
https://www.jotform.com/uploads/marinpestcontrol/240032533975151/6310104813615396869/IMG_4933.jpeg</t>
  </si>
  <si>
    <t>2600:387:c:6c16::3</t>
  </si>
  <si>
    <t>https://submit.jotform.com/inbox/6310104813615396869</t>
  </si>
  <si>
    <t>https://submit.jotform.com/edit/6310104813615396869</t>
  </si>
  <si>
    <t># INV-000044</t>
  </si>
  <si>
    <t>(949) 310-9295</t>
  </si>
  <si>
    <t>6310104813615396869</t>
  </si>
  <si>
    <t>Holloway</t>
  </si>
  <si>
    <t>Johngallagher415@gmail.com</t>
  </si>
  <si>
    <t>226 Elvia ct</t>
  </si>
  <si>
    <t>https://www.jotform.com/uploads/marinpestcontrol/240032533975151/6310106993617267362/IMG_4938.jpeg
https://www.jotform.com/uploads/marinpestcontrol/240032533975151/6310106993617267362/IMG_4941.jpeg
https://www.jotform.com/uploads/marinpestcontrol/240032533975151/6310106993617267362/IMG_4939.jpeg
https://www.jotform.com/uploads/marinpestcontrol/240032533975151/6310106993617267362/IMG_4940.jpeg</t>
  </si>
  <si>
    <t>https://submit.jotform.com/inbox/6310106993617267362</t>
  </si>
  <si>
    <t>https://submit.jotform.com/edit/6310106993617267362</t>
  </si>
  <si>
    <t># INV-000045</t>
  </si>
  <si>
    <t>(415) 491-1430</t>
  </si>
  <si>
    <t>6310106993617267362</t>
  </si>
  <si>
    <t>https://www.jotform.com/uploads/marinpestcontrol/240032533975151/6310152910169846796/IMG_4944.jpeg</t>
  </si>
  <si>
    <t>2600:387:c:6c10::a</t>
  </si>
  <si>
    <t>https://submit.jotform.com/inbox/6310152910169846796</t>
  </si>
  <si>
    <t>https://submit.jotform.com/edit/6310152910169846796</t>
  </si>
  <si>
    <t># INV-000046</t>
  </si>
  <si>
    <t>(917) 434-0007</t>
  </si>
  <si>
    <t>6310152910169846796</t>
  </si>
  <si>
    <t>Juliecpettijohn@outlook.com</t>
  </si>
  <si>
    <t>1073 Lea dr</t>
  </si>
  <si>
    <t>https://www.jotform.com/uploads/marinpestcontrol/240032533975151/6310911598412548328/IMG_4957.jpeg</t>
  </si>
  <si>
    <t>2600:387:f:5714::8</t>
  </si>
  <si>
    <t>https://submit.jotform.com/inbox/6310911598412548328</t>
  </si>
  <si>
    <t>https://submit.jotform.com/edit/6310911598412548328</t>
  </si>
  <si>
    <t># INV-000047</t>
  </si>
  <si>
    <t>6310911598412548328</t>
  </si>
  <si>
    <t>Zip Code</t>
  </si>
  <si>
    <t>County</t>
  </si>
  <si>
    <t>Marin County</t>
  </si>
  <si>
    <t>Dogtown</t>
  </si>
  <si>
    <t>Nicasio</t>
  </si>
  <si>
    <t>Olema</t>
  </si>
  <si>
    <t>Point Reyes Station</t>
  </si>
  <si>
    <t>San Geronimo</t>
  </si>
  <si>
    <t>San Quentin</t>
  </si>
  <si>
    <t>Muir Beach</t>
  </si>
  <si>
    <t>Tomales</t>
  </si>
  <si>
    <t>StreetNamePreDirectional</t>
  </si>
  <si>
    <t>StreetNamePreType</t>
  </si>
  <si>
    <t>StreetNamePreModifier</t>
  </si>
  <si>
    <t>USPSBoxType</t>
  </si>
  <si>
    <t>USPSBoxID</t>
  </si>
  <si>
    <t>StreetNamePostDirectional</t>
  </si>
  <si>
    <t>65</t>
  </si>
  <si>
    <t>Alder</t>
  </si>
  <si>
    <t>Court</t>
  </si>
  <si>
    <t>94960</t>
  </si>
  <si>
    <t>475</t>
  </si>
  <si>
    <t>Sylvestris</t>
  </si>
  <si>
    <t>Drive</t>
  </si>
  <si>
    <t>94963</t>
  </si>
  <si>
    <t>330</t>
  </si>
  <si>
    <t>Avenue</t>
  </si>
  <si>
    <t>94925</t>
  </si>
  <si>
    <t>59</t>
  </si>
  <si>
    <t>Windstone</t>
  </si>
  <si>
    <t>544</t>
  </si>
  <si>
    <t>Stone</t>
  </si>
  <si>
    <t>94947</t>
  </si>
  <si>
    <t>25</t>
  </si>
  <si>
    <t>Blue Rock</t>
  </si>
  <si>
    <t>Ct.</t>
  </si>
  <si>
    <t>111</t>
  </si>
  <si>
    <t>East</t>
  </si>
  <si>
    <t>215</t>
  </si>
  <si>
    <t>Richardson</t>
  </si>
  <si>
    <t>St.</t>
  </si>
  <si>
    <t>94965</t>
  </si>
  <si>
    <t>14</t>
  </si>
  <si>
    <t>lagoon</t>
  </si>
  <si>
    <t>rd</t>
  </si>
  <si>
    <t>31</t>
  </si>
  <si>
    <t>Harbor</t>
  </si>
  <si>
    <t>985</t>
  </si>
  <si>
    <t>vernal</t>
  </si>
  <si>
    <t>ave</t>
  </si>
  <si>
    <t>n</t>
  </si>
  <si>
    <t>80</t>
  </si>
  <si>
    <t>Reed Ranch</t>
  </si>
  <si>
    <t>Road</t>
  </si>
  <si>
    <t>200</t>
  </si>
  <si>
    <t>Miller</t>
  </si>
  <si>
    <t>Ave.</t>
  </si>
  <si>
    <t>94941</t>
  </si>
  <si>
    <t>13</t>
  </si>
  <si>
    <t>Eton</t>
  </si>
  <si>
    <t>Way</t>
  </si>
  <si>
    <t>Spring</t>
  </si>
  <si>
    <t>94938</t>
  </si>
  <si>
    <t>USa</t>
  </si>
  <si>
    <t>5</t>
  </si>
  <si>
    <t>Cecilia</t>
  </si>
  <si>
    <t>ct</t>
  </si>
  <si>
    <t>strawberry</t>
  </si>
  <si>
    <t>east</t>
  </si>
  <si>
    <t>Windward</t>
  </si>
  <si>
    <t>40</t>
  </si>
  <si>
    <t>Madrona</t>
  </si>
  <si>
    <t>94957</t>
  </si>
  <si>
    <t>22</t>
  </si>
  <si>
    <t>Chevy Chase</t>
  </si>
  <si>
    <t>94939</t>
  </si>
  <si>
    <t>614</t>
  </si>
  <si>
    <t>Locust</t>
  </si>
  <si>
    <t>44</t>
  </si>
  <si>
    <t>Blithedale</t>
  </si>
  <si>
    <t>avenue</t>
  </si>
  <si>
    <t>e</t>
  </si>
  <si>
    <t>38</t>
  </si>
  <si>
    <t>Buckeye</t>
  </si>
  <si>
    <t>Cir.</t>
  </si>
  <si>
    <t>94973</t>
  </si>
  <si>
    <t>355</t>
  </si>
  <si>
    <t>Tamalpais</t>
  </si>
  <si>
    <t>37</t>
  </si>
  <si>
    <t>manner</t>
  </si>
  <si>
    <t>564</t>
  </si>
  <si>
    <t>whitwood Terra Linda</t>
  </si>
  <si>
    <t>7</t>
  </si>
  <si>
    <t>Acela</t>
  </si>
  <si>
    <t>94920</t>
  </si>
  <si>
    <t>62</t>
  </si>
  <si>
    <t>upper oak</t>
  </si>
  <si>
    <t>dr</t>
  </si>
  <si>
    <t>64</t>
  </si>
  <si>
    <t>Sanchez</t>
  </si>
  <si>
    <t>94933</t>
  </si>
  <si>
    <t>68</t>
  </si>
  <si>
    <t>312</t>
  </si>
  <si>
    <t>Oakdale</t>
  </si>
  <si>
    <t>Ave</t>
  </si>
  <si>
    <t>8</t>
  </si>
  <si>
    <t>Chapel Cove</t>
  </si>
  <si>
    <t>16</t>
  </si>
  <si>
    <t>Riviera</t>
  </si>
  <si>
    <t>Place</t>
  </si>
  <si>
    <t>10</t>
  </si>
  <si>
    <t>Eagle Gap</t>
  </si>
  <si>
    <t>94945</t>
  </si>
  <si>
    <t>707</t>
  </si>
  <si>
    <t>hacienda</t>
  </si>
  <si>
    <t>way</t>
  </si>
  <si>
    <t>45</t>
  </si>
  <si>
    <t>West</t>
  </si>
  <si>
    <t>Elda</t>
  </si>
  <si>
    <t>54</t>
  </si>
  <si>
    <t>Winship</t>
  </si>
  <si>
    <t>100</t>
  </si>
  <si>
    <t>Town Center</t>
  </si>
  <si>
    <t>Hooper</t>
  </si>
  <si>
    <t>Lane</t>
  </si>
  <si>
    <t>128</t>
  </si>
  <si>
    <t>289</t>
  </si>
  <si>
    <t>lerida</t>
  </si>
  <si>
    <t>via</t>
  </si>
  <si>
    <t>106</t>
  </si>
  <si>
    <t>Union StreetUnit</t>
  </si>
  <si>
    <t>D San Rafael</t>
  </si>
  <si>
    <t>306</t>
  </si>
  <si>
    <t>Donahue</t>
  </si>
  <si>
    <t>legend</t>
  </si>
  <si>
    <t>Nogales</t>
  </si>
  <si>
    <t>Ct</t>
  </si>
  <si>
    <t>658</t>
  </si>
  <si>
    <t>Main</t>
  </si>
  <si>
    <t>Street</t>
  </si>
  <si>
    <t>206</t>
  </si>
  <si>
    <t>Capman</t>
  </si>
  <si>
    <t>Rd.</t>
  </si>
  <si>
    <t>2837</t>
  </si>
  <si>
    <t>Sir Francis Drake</t>
  </si>
  <si>
    <t>Blvd.</t>
  </si>
  <si>
    <t>Golden Hind</t>
  </si>
  <si>
    <t>Psge.</t>
  </si>
  <si>
    <t>530</t>
  </si>
  <si>
    <t>woodland</t>
  </si>
  <si>
    <t>Kent field</t>
  </si>
  <si>
    <t>98</t>
  </si>
  <si>
    <t>Windsor</t>
  </si>
  <si>
    <t>747</t>
  </si>
  <si>
    <t>Tamarack</t>
  </si>
  <si>
    <t>457</t>
  </si>
  <si>
    <t>Chapman</t>
  </si>
  <si>
    <t>Usa</t>
  </si>
  <si>
    <t>51</t>
  </si>
  <si>
    <t>811</t>
  </si>
  <si>
    <t>11</t>
  </si>
  <si>
    <t>Twin Oaks</t>
  </si>
  <si>
    <t>94902</t>
  </si>
  <si>
    <t>291</t>
  </si>
  <si>
    <t>Aa Rafael</t>
  </si>
  <si>
    <t>23</t>
  </si>
  <si>
    <t>Watt</t>
  </si>
  <si>
    <t>157</t>
  </si>
  <si>
    <t>Eldridge</t>
  </si>
  <si>
    <t>Roberts</t>
  </si>
  <si>
    <t>4</t>
  </si>
  <si>
    <t>Spring Hill</t>
  </si>
  <si>
    <t>Circle</t>
  </si>
  <si>
    <t>110</t>
  </si>
  <si>
    <t>94930</t>
  </si>
  <si>
    <t>49</t>
  </si>
  <si>
    <t>Belle</t>
  </si>
  <si>
    <t>1169</t>
  </si>
  <si>
    <t>Santolina</t>
  </si>
  <si>
    <t>310</t>
  </si>
  <si>
    <t>Shady</t>
  </si>
  <si>
    <t>Ln.</t>
  </si>
  <si>
    <t>20</t>
  </si>
  <si>
    <t>bueno Ross</t>
  </si>
  <si>
    <t>Camino</t>
  </si>
  <si>
    <t>el</t>
  </si>
  <si>
    <t>67</t>
  </si>
  <si>
    <t>Lincoln</t>
  </si>
  <si>
    <t>36</t>
  </si>
  <si>
    <t>Martens</t>
  </si>
  <si>
    <t>Blvd</t>
  </si>
  <si>
    <t>Hollyhock</t>
  </si>
  <si>
    <t>135</t>
  </si>
  <si>
    <t>Daryl</t>
  </si>
  <si>
    <t>Novato Novato</t>
  </si>
  <si>
    <t>34</t>
  </si>
  <si>
    <t>Spindrift</t>
  </si>
  <si>
    <t>Passage</t>
  </si>
  <si>
    <t>3736</t>
  </si>
  <si>
    <t>Roblar</t>
  </si>
  <si>
    <t>94952</t>
  </si>
  <si>
    <t>52</t>
  </si>
  <si>
    <t>terrace</t>
  </si>
  <si>
    <t>ln</t>
  </si>
  <si>
    <t>230</t>
  </si>
  <si>
    <t>18</t>
  </si>
  <si>
    <t>Baywood</t>
  </si>
  <si>
    <t>405</t>
  </si>
  <si>
    <t>D</t>
  </si>
  <si>
    <t>Grande</t>
  </si>
  <si>
    <t>1440</t>
  </si>
  <si>
    <t>101</t>
  </si>
  <si>
    <t>Sunrise</t>
  </si>
  <si>
    <t>94949</t>
  </si>
  <si>
    <t>640</t>
  </si>
  <si>
    <t>Redwood</t>
  </si>
  <si>
    <t>467</t>
  </si>
  <si>
    <t>wood hollow</t>
  </si>
  <si>
    <t>Dr</t>
  </si>
  <si>
    <t>Elm</t>
  </si>
  <si>
    <t>3025</t>
  </si>
  <si>
    <t>AKA Camp Arequipa</t>
  </si>
  <si>
    <t>Via</t>
  </si>
  <si>
    <t>La</t>
  </si>
  <si>
    <t>Cumbre Greenbrae</t>
  </si>
  <si>
    <t>94904</t>
  </si>
  <si>
    <t>la cumbre Greenbrae</t>
  </si>
  <si>
    <t>117</t>
  </si>
  <si>
    <t>2100</t>
  </si>
  <si>
    <t>Lincoln Villiage</t>
  </si>
  <si>
    <t>Po Box</t>
  </si>
  <si>
    <t>97</t>
  </si>
  <si>
    <t>160</t>
  </si>
  <si>
    <t>Marlin</t>
  </si>
  <si>
    <t>woodruff</t>
  </si>
  <si>
    <t>300</t>
  </si>
  <si>
    <t>Lincoln Village CircleApartment 121</t>
  </si>
  <si>
    <t>57</t>
  </si>
  <si>
    <t>Indian Rock</t>
  </si>
  <si>
    <t>150</t>
  </si>
  <si>
    <t>Forbes</t>
  </si>
  <si>
    <t>1207</t>
  </si>
  <si>
    <t>Las Raposas</t>
  </si>
  <si>
    <t>94903</t>
  </si>
  <si>
    <t>115</t>
  </si>
  <si>
    <t>Antonette</t>
  </si>
  <si>
    <t>66</t>
  </si>
  <si>
    <t>Hillcrest</t>
  </si>
  <si>
    <t>9</t>
  </si>
  <si>
    <t>131</t>
  </si>
  <si>
    <t>Tayler</t>
  </si>
  <si>
    <t>363</t>
  </si>
  <si>
    <t>County View</t>
  </si>
  <si>
    <t>102</t>
  </si>
  <si>
    <t>homestead</t>
  </si>
  <si>
    <t>La Vuelta</t>
  </si>
  <si>
    <t>2373</t>
  </si>
  <si>
    <t>seafirth</t>
  </si>
  <si>
    <t>road</t>
  </si>
  <si>
    <t>229</t>
  </si>
  <si>
    <t>Castlewood</t>
  </si>
  <si>
    <t>Gloria</t>
  </si>
  <si>
    <t>1</t>
  </si>
  <si>
    <t>Benton</t>
  </si>
  <si>
    <t>47</t>
  </si>
  <si>
    <t>Martling</t>
  </si>
  <si>
    <t>1335</t>
  </si>
  <si>
    <t>Union</t>
  </si>
  <si>
    <t>street</t>
  </si>
  <si>
    <t>94109</t>
  </si>
  <si>
    <t>305</t>
  </si>
  <si>
    <t>Evergreen</t>
  </si>
  <si>
    <t>73</t>
  </si>
  <si>
    <t>dominga</t>
  </si>
  <si>
    <t>50</t>
  </si>
  <si>
    <t>Rockrose</t>
  </si>
  <si>
    <t>3</t>
  </si>
  <si>
    <t>Los Reyes</t>
  </si>
  <si>
    <t>762</t>
  </si>
  <si>
    <t>summit</t>
  </si>
  <si>
    <t>Coleridge</t>
  </si>
  <si>
    <t>1044</t>
  </si>
  <si>
    <t>sir Francis drake Kentfield</t>
  </si>
  <si>
    <t>30</t>
  </si>
  <si>
    <t>Holstrom</t>
  </si>
  <si>
    <t>304</t>
  </si>
  <si>
    <t>371</t>
  </si>
  <si>
    <t>Miller Creek</t>
  </si>
  <si>
    <t>113</t>
  </si>
  <si>
    <t>chapel</t>
  </si>
  <si>
    <t>dr.</t>
  </si>
  <si>
    <t>blossom</t>
  </si>
  <si>
    <t>60</t>
  </si>
  <si>
    <t>Dorman</t>
  </si>
  <si>
    <t>94124</t>
  </si>
  <si>
    <t>1111</t>
  </si>
  <si>
    <t>19th</t>
  </si>
  <si>
    <t>22209</t>
  </si>
  <si>
    <t>3001</t>
  </si>
  <si>
    <t>Suite</t>
  </si>
  <si>
    <t>1434</t>
  </si>
  <si>
    <t>Maplewood</t>
  </si>
  <si>
    <t>12905</t>
  </si>
  <si>
    <t>1704</t>
  </si>
  <si>
    <t>70</t>
  </si>
  <si>
    <t>Sycamore</t>
  </si>
  <si>
    <t>San Augustine</t>
  </si>
  <si>
    <t>Terrace</t>
  </si>
  <si>
    <t>211</t>
  </si>
  <si>
    <t>Reservoir</t>
  </si>
  <si>
    <t>madrona Tiburon</t>
  </si>
  <si>
    <t>866</t>
  </si>
  <si>
    <t>Butternut</t>
  </si>
  <si>
    <t>Corte Cayuga</t>
  </si>
  <si>
    <t>diviso</t>
  </si>
  <si>
    <t>st</t>
  </si>
  <si>
    <t>147</t>
  </si>
  <si>
    <t>Broadmoor</t>
  </si>
  <si>
    <t>35</t>
  </si>
  <si>
    <t>870</t>
  </si>
  <si>
    <t>College Ave.Unit</t>
  </si>
  <si>
    <t>loch haven</t>
  </si>
  <si>
    <t>1125</t>
  </si>
  <si>
    <t>tamalpias</t>
  </si>
  <si>
    <t>sunrise</t>
  </si>
  <si>
    <t>509</t>
  </si>
  <si>
    <t>Northern</t>
  </si>
  <si>
    <t>17</t>
  </si>
  <si>
    <t>Corona</t>
  </si>
  <si>
    <t>Tomahawk</t>
  </si>
  <si>
    <t>12</t>
  </si>
  <si>
    <t>Byron Circle</t>
  </si>
  <si>
    <t>Mill</t>
  </si>
  <si>
    <t>Valley</t>
  </si>
  <si>
    <t>77</t>
  </si>
  <si>
    <t>Suffield</t>
  </si>
  <si>
    <t>1021</t>
  </si>
  <si>
    <t>Via Del Gato</t>
  </si>
  <si>
    <t>94507</t>
  </si>
  <si>
    <t>107</t>
  </si>
  <si>
    <t>Madrone</t>
  </si>
  <si>
    <t>180</t>
  </si>
  <si>
    <t>Ridgewood</t>
  </si>
  <si>
    <t>Venetia</t>
  </si>
  <si>
    <t>250</t>
  </si>
  <si>
    <t>La Crescents</t>
  </si>
  <si>
    <t>2638</t>
  </si>
  <si>
    <t>Fulton</t>
  </si>
  <si>
    <t>San Fransisco</t>
  </si>
  <si>
    <t>94118</t>
  </si>
  <si>
    <t>394</t>
  </si>
  <si>
    <t>42</t>
  </si>
  <si>
    <t>Hickory</t>
  </si>
  <si>
    <t>Allyn</t>
  </si>
  <si>
    <t>Kinross</t>
  </si>
  <si>
    <t>Corte Lodato Corte</t>
  </si>
  <si>
    <t>Laurel</t>
  </si>
  <si>
    <t>Sunnycrest</t>
  </si>
  <si>
    <t>country club dr Mill</t>
  </si>
  <si>
    <t>valley</t>
  </si>
  <si>
    <t>79</t>
  </si>
  <si>
    <t>Driftwood</t>
  </si>
  <si>
    <t>1913</t>
  </si>
  <si>
    <t>Bridgeway</t>
  </si>
  <si>
    <t>Woodland</t>
  </si>
  <si>
    <t>240</t>
  </si>
  <si>
    <t>Cleaveland</t>
  </si>
  <si>
    <t>46</t>
  </si>
  <si>
    <t>San Anslemo</t>
  </si>
  <si>
    <t>1959</t>
  </si>
  <si>
    <t>Fifth</t>
  </si>
  <si>
    <t>hillside</t>
  </si>
  <si>
    <t>560</t>
  </si>
  <si>
    <t>Presidio</t>
  </si>
  <si>
    <t>169</t>
  </si>
  <si>
    <t>Bolsa</t>
  </si>
  <si>
    <t>bell</t>
  </si>
  <si>
    <t>Sidney</t>
  </si>
  <si>
    <t>433</t>
  </si>
  <si>
    <t>28</t>
  </si>
  <si>
    <t>Marinero</t>
  </si>
  <si>
    <t>Cr.</t>
  </si>
  <si>
    <t>Belvedere, Tiburon</t>
  </si>
  <si>
    <t># 18</t>
  </si>
  <si>
    <t>53</t>
  </si>
  <si>
    <t>moncada</t>
  </si>
  <si>
    <t>hollyhock</t>
  </si>
  <si>
    <t>162</t>
  </si>
  <si>
    <t>Captains Cove</t>
  </si>
  <si>
    <t>234</t>
  </si>
  <si>
    <t>Cleveland</t>
  </si>
  <si>
    <t>172</t>
  </si>
  <si>
    <t>San Pedro</t>
  </si>
  <si>
    <t>6</t>
  </si>
  <si>
    <t>Apollo</t>
  </si>
  <si>
    <t>Tweed</t>
  </si>
  <si>
    <t>21</t>
  </si>
  <si>
    <t>cypress hollow</t>
  </si>
  <si>
    <t>Cascade</t>
  </si>
  <si>
    <t>173</t>
  </si>
  <si>
    <t>Seadrift</t>
  </si>
  <si>
    <t>33</t>
  </si>
  <si>
    <t>Taft</t>
  </si>
  <si>
    <t>177</t>
  </si>
  <si>
    <t>Oak</t>
  </si>
  <si>
    <t>Lagoon Vista</t>
  </si>
  <si>
    <t>84</t>
  </si>
  <si>
    <t>610</t>
  </si>
  <si>
    <t>Trumbull</t>
  </si>
  <si>
    <t>Rd</t>
  </si>
  <si>
    <t>279</t>
  </si>
  <si>
    <t>Woodside</t>
  </si>
  <si>
    <t>Meernaa</t>
  </si>
  <si>
    <t>207</t>
  </si>
  <si>
    <t>julia</t>
  </si>
  <si>
    <t>416</t>
  </si>
  <si>
    <t>Oceana</t>
  </si>
  <si>
    <t>Dillon beach</t>
  </si>
  <si>
    <t>Meadow Ridge</t>
  </si>
  <si>
    <t>19</t>
  </si>
  <si>
    <t>Bernard</t>
  </si>
  <si>
    <t>Filbert</t>
  </si>
  <si>
    <t>Santa Rosa</t>
  </si>
  <si>
    <t>Ellen</t>
  </si>
  <si>
    <t>(jenaran@gmail.com) San Rafael</t>
  </si>
  <si>
    <t>228</t>
  </si>
  <si>
    <t>McAllister</t>
  </si>
  <si>
    <t>Ironstone</t>
  </si>
  <si>
    <t>Flying Cloud</t>
  </si>
  <si>
    <t>990</t>
  </si>
  <si>
    <t>butterfeild</t>
  </si>
  <si>
    <t>27</t>
  </si>
  <si>
    <t>Brighton</t>
  </si>
  <si>
    <t>94924</t>
  </si>
  <si>
    <t>Leeward</t>
  </si>
  <si>
    <t>361</t>
  </si>
  <si>
    <t>Magee</t>
  </si>
  <si>
    <t>Corte colina Novato</t>
  </si>
  <si>
    <t>Pinheiro</t>
  </si>
  <si>
    <t>Castle ROCK</t>
  </si>
  <si>
    <t>DRIVE</t>
  </si>
  <si>
    <t>86</t>
  </si>
  <si>
    <t>Rose</t>
  </si>
  <si>
    <t>Harvard</t>
  </si>
  <si>
    <t>663</t>
  </si>
  <si>
    <t>Cedarberry</t>
  </si>
  <si>
    <t>24</t>
  </si>
  <si>
    <t>441</t>
  </si>
  <si>
    <t>Avenhe Mill Valley</t>
  </si>
  <si>
    <t>94942</t>
  </si>
  <si>
    <t>94</t>
  </si>
  <si>
    <t>Rollingwood</t>
  </si>
  <si>
    <t>2</t>
  </si>
  <si>
    <t>sandstone</t>
  </si>
  <si>
    <t>3618</t>
  </si>
  <si>
    <t>Sacramento</t>
  </si>
  <si>
    <t>Magdalena Court Mill</t>
  </si>
  <si>
    <t>130</t>
  </si>
  <si>
    <t>Digital</t>
  </si>
  <si>
    <t>435</t>
  </si>
  <si>
    <t>Marion</t>
  </si>
  <si>
    <t>32</t>
  </si>
  <si>
    <t>Bonnie Banks</t>
  </si>
  <si>
    <t>75</t>
  </si>
  <si>
    <t>155</t>
  </si>
  <si>
    <t>Alta</t>
  </si>
  <si>
    <t>1117</t>
  </si>
  <si>
    <t>Corte lodato Greenbrae</t>
  </si>
  <si>
    <t>Loch Lomond DriveDock</t>
  </si>
  <si>
    <t>J San Rafael</t>
  </si>
  <si>
    <t>1139</t>
  </si>
  <si>
    <t>216</t>
  </si>
  <si>
    <t>Cardinal</t>
  </si>
  <si>
    <t>Issaqai</t>
  </si>
  <si>
    <t>142</t>
  </si>
  <si>
    <t>Yolo</t>
  </si>
  <si>
    <t>94966</t>
  </si>
  <si>
    <t>2681</t>
  </si>
  <si>
    <t>1073</t>
  </si>
  <si>
    <t>Lea</t>
  </si>
  <si>
    <t>2101</t>
  </si>
  <si>
    <t>C</t>
  </si>
  <si>
    <t>114</t>
  </si>
  <si>
    <t>260</t>
  </si>
  <si>
    <t>Monte Vista</t>
  </si>
  <si>
    <t>139</t>
  </si>
  <si>
    <t>535</t>
  </si>
  <si>
    <t>Florence</t>
  </si>
  <si>
    <t>diamond head psge Corte Madera</t>
  </si>
  <si>
    <t>55</t>
  </si>
  <si>
    <t>Central</t>
  </si>
  <si>
    <t>Grove</t>
  </si>
  <si>
    <t>Stewart</t>
  </si>
  <si>
    <t>72</t>
  </si>
  <si>
    <t>Holstein</t>
  </si>
  <si>
    <t>74</t>
  </si>
  <si>
    <t>Buckelew</t>
  </si>
  <si>
    <t>331</t>
  </si>
  <si>
    <t>blvd</t>
  </si>
  <si>
    <t>225</t>
  </si>
  <si>
    <t>Locust StreetBoat</t>
  </si>
  <si>
    <t>Tophat” Sauslito</t>
  </si>
  <si>
    <t>78</t>
  </si>
  <si>
    <t>El Camino</t>
  </si>
  <si>
    <t>Eden</t>
  </si>
  <si>
    <t>94940</t>
  </si>
  <si>
    <t>Plaza</t>
  </si>
  <si>
    <t>Morning</t>
  </si>
  <si>
    <t>side San Anselmo</t>
  </si>
  <si>
    <t>58</t>
  </si>
  <si>
    <t>Bret Harte</t>
  </si>
  <si>
    <t>585</t>
  </si>
  <si>
    <t>Elridge</t>
  </si>
  <si>
    <t>89</t>
  </si>
  <si>
    <t>Shore</t>
  </si>
  <si>
    <t>Geary</t>
  </si>
  <si>
    <t>634</t>
  </si>
  <si>
    <t>Manzanita</t>
  </si>
  <si>
    <t>Millard</t>
  </si>
  <si>
    <t>Bungalow</t>
  </si>
  <si>
    <t>210</t>
  </si>
  <si>
    <t>Southern Heights</t>
  </si>
  <si>
    <t>Villa</t>
  </si>
  <si>
    <t>170</t>
  </si>
  <si>
    <t>Bayview</t>
  </si>
  <si>
    <t>vista Marin</t>
  </si>
  <si>
    <t>4810</t>
  </si>
  <si>
    <t>paradise</t>
  </si>
  <si>
    <t>cliff</t>
  </si>
  <si>
    <t>444</t>
  </si>
  <si>
    <t>scenic</t>
  </si>
  <si>
    <t>Morningsun</t>
  </si>
  <si>
    <t>sunny oaks</t>
  </si>
  <si>
    <t>Santa Venetia</t>
  </si>
  <si>
    <t>276</t>
  </si>
  <si>
    <t>San Felipe</t>
  </si>
  <si>
    <t>valley circle</t>
  </si>
  <si>
    <t>Roundtree</t>
  </si>
  <si>
    <t>gate</t>
  </si>
  <si>
    <t>west</t>
  </si>
  <si>
    <t>Corte</t>
  </si>
  <si>
    <t>Amato Greenbrae</t>
  </si>
  <si>
    <t>Whittier</t>
  </si>
  <si>
    <t>1620</t>
  </si>
  <si>
    <t>Highway</t>
  </si>
  <si>
    <t>5044</t>
  </si>
  <si>
    <t>3499</t>
  </si>
  <si>
    <t>Paradise</t>
  </si>
  <si>
    <t>1600</t>
  </si>
  <si>
    <t>Muriel</t>
  </si>
  <si>
    <t>108</t>
  </si>
  <si>
    <t>1001</t>
  </si>
  <si>
    <t>Grand</t>
  </si>
  <si>
    <t>Santa Maria</t>
  </si>
  <si>
    <t>430</t>
  </si>
  <si>
    <t>ridge</t>
  </si>
  <si>
    <t>south</t>
  </si>
  <si>
    <t>15</t>
  </si>
  <si>
    <t>Morning Sun</t>
  </si>
  <si>
    <t>Vasco</t>
  </si>
  <si>
    <t>203</t>
  </si>
  <si>
    <t>Cecil</t>
  </si>
  <si>
    <t>249</t>
  </si>
  <si>
    <t>Perry</t>
  </si>
  <si>
    <t>Bay Vista</t>
  </si>
  <si>
    <t>Dominican</t>
  </si>
  <si>
    <t>Heuters</t>
  </si>
  <si>
    <t>Eton way Mill</t>
  </si>
  <si>
    <t>Birch</t>
  </si>
  <si>
    <t>605</t>
  </si>
  <si>
    <t>94117</t>
  </si>
  <si>
    <t>Bellevue</t>
  </si>
  <si>
    <t>800</t>
  </si>
  <si>
    <t>Las Colindas</t>
  </si>
  <si>
    <t>848</t>
  </si>
  <si>
    <t>San Pablo</t>
  </si>
  <si>
    <t>76</t>
  </si>
  <si>
    <t>montford Mill</t>
  </si>
  <si>
    <t>14451</t>
  </si>
  <si>
    <t>949437</t>
  </si>
  <si>
    <t>Yale</t>
  </si>
  <si>
    <t>Macannan</t>
  </si>
  <si>
    <t>court</t>
  </si>
  <si>
    <t>Tartan</t>
  </si>
  <si>
    <t>163</t>
  </si>
  <si>
    <t>294</t>
  </si>
  <si>
    <t>shoreline hwy Mill</t>
  </si>
  <si>
    <t>18812</t>
  </si>
  <si>
    <t>Sonoma Highways</t>
  </si>
  <si>
    <t>95476</t>
  </si>
  <si>
    <t>Santa Clara</t>
  </si>
  <si>
    <t>ct.</t>
  </si>
  <si>
    <t>Corte Ramon Greenbra</t>
  </si>
  <si>
    <t>Corte Ramon Kentfield</t>
  </si>
  <si>
    <t>815</t>
  </si>
  <si>
    <t>Eucalyptus</t>
  </si>
  <si>
    <t>pine</t>
  </si>
  <si>
    <t>Bretano</t>
  </si>
  <si>
    <t>817</t>
  </si>
  <si>
    <t>Ridgeview Mill</t>
  </si>
  <si>
    <t>551</t>
  </si>
  <si>
    <t>Montgomery</t>
  </si>
  <si>
    <t>94127</t>
  </si>
  <si>
    <t>community</t>
  </si>
  <si>
    <t>Wellington</t>
  </si>
  <si>
    <t>Hyannis</t>
  </si>
  <si>
    <t>Cove</t>
  </si>
  <si>
    <t>Heathcliff</t>
  </si>
  <si>
    <t>188</t>
  </si>
  <si>
    <t>Brett Harte</t>
  </si>
  <si>
    <t>246</t>
  </si>
  <si>
    <t>Catalina</t>
  </si>
  <si>
    <t>232</t>
  </si>
  <si>
    <t>Portola</t>
  </si>
  <si>
    <t>123</t>
  </si>
  <si>
    <t>252</t>
  </si>
  <si>
    <t>105</t>
  </si>
  <si>
    <t>Dowitcher</t>
  </si>
  <si>
    <t>Starbuck</t>
  </si>
  <si>
    <t>156</t>
  </si>
  <si>
    <t>Mariner Green</t>
  </si>
  <si>
    <t>69</t>
  </si>
  <si>
    <t>Point San Pedro</t>
  </si>
  <si>
    <t>699</t>
  </si>
  <si>
    <t>94123</t>
  </si>
  <si>
    <t>141</t>
  </si>
  <si>
    <t>Sunnyside</t>
  </si>
  <si>
    <t>217</t>
  </si>
  <si>
    <t>Willow</t>
  </si>
  <si>
    <t>239</t>
  </si>
  <si>
    <t>Round Hill</t>
  </si>
  <si>
    <t>1915</t>
  </si>
  <si>
    <t>Mar West</t>
  </si>
  <si>
    <t>6820</t>
  </si>
  <si>
    <t>Pacific AvenueSuite</t>
  </si>
  <si>
    <t>95207</t>
  </si>
  <si>
    <t>2A</t>
  </si>
  <si>
    <t>Park</t>
  </si>
  <si>
    <t>Fernwood Funeral Homes</t>
  </si>
  <si>
    <t>301</t>
  </si>
  <si>
    <t>Tennessee Valley</t>
  </si>
  <si>
    <t>Lomita</t>
  </si>
  <si>
    <t>2072</t>
  </si>
  <si>
    <t>Cazadero</t>
  </si>
  <si>
    <t>oakcrest</t>
  </si>
  <si>
    <t>Balboa</t>
  </si>
  <si>
    <t>393</t>
  </si>
  <si>
    <t>Irwin</t>
  </si>
  <si>
    <t>Oak Crest</t>
  </si>
  <si>
    <t>liberty dock Sausalito</t>
  </si>
  <si>
    <t>Lawrence</t>
  </si>
  <si>
    <t>945</t>
  </si>
  <si>
    <t>Butterfield</t>
  </si>
  <si>
    <t>466</t>
  </si>
  <si>
    <t>Wellesley</t>
  </si>
  <si>
    <t>396</t>
  </si>
  <si>
    <t>Durant</t>
  </si>
  <si>
    <t>Turnagain</t>
  </si>
  <si>
    <t>Stony Point</t>
  </si>
  <si>
    <t>RoadSuite</t>
  </si>
  <si>
    <t>95401</t>
  </si>
  <si>
    <t># 180</t>
  </si>
  <si>
    <t>442</t>
  </si>
  <si>
    <t>Panoramic</t>
  </si>
  <si>
    <t>Hwy.</t>
  </si>
  <si>
    <t>63</t>
  </si>
  <si>
    <t>Briarwood</t>
  </si>
  <si>
    <t>Fawn</t>
  </si>
  <si>
    <t>3333</t>
  </si>
  <si>
    <t>781</t>
  </si>
  <si>
    <t>Anderson</t>
  </si>
  <si>
    <t>26</t>
  </si>
  <si>
    <t>218</t>
  </si>
  <si>
    <t>Sea Drift</t>
  </si>
  <si>
    <t>94970</t>
  </si>
  <si>
    <t>209</t>
  </si>
  <si>
    <t>Jamaica</t>
  </si>
  <si>
    <t>88</t>
  </si>
  <si>
    <t>buena vista</t>
  </si>
  <si>
    <t>acela Tiburon</t>
  </si>
  <si>
    <t>Brentwood</t>
  </si>
  <si>
    <t>87</t>
  </si>
  <si>
    <t>Paseo</t>
  </si>
  <si>
    <t>39</t>
  </si>
  <si>
    <t>820</t>
  </si>
  <si>
    <t>Sequoia</t>
  </si>
  <si>
    <t>280</t>
  </si>
  <si>
    <t>headlands</t>
  </si>
  <si>
    <t>Dutch</t>
  </si>
  <si>
    <t>2924</t>
  </si>
  <si>
    <t>Steiner</t>
  </si>
  <si>
    <t>Lovell</t>
  </si>
  <si>
    <t>10 Professional Center ParkwayUnit 5</t>
  </si>
  <si>
    <t>30A</t>
  </si>
  <si>
    <t>Edison</t>
  </si>
  <si>
    <t>408</t>
  </si>
  <si>
    <t>Wendy way Mill</t>
  </si>
  <si>
    <t>Reed Blvd.Apartment 11D</t>
  </si>
  <si>
    <t>lagoon vista</t>
  </si>
  <si>
    <t>Mahongony</t>
  </si>
  <si>
    <t>st Jude road Mill</t>
  </si>
  <si>
    <t>Buena</t>
  </si>
  <si>
    <t>Marina Court</t>
  </si>
  <si>
    <t>Carolina</t>
  </si>
  <si>
    <t>Clayton</t>
  </si>
  <si>
    <t>Phillips</t>
  </si>
  <si>
    <t>P.O. Box</t>
  </si>
  <si>
    <t>297</t>
  </si>
  <si>
    <t>creek</t>
  </si>
  <si>
    <t>upper</t>
  </si>
  <si>
    <t>6445</t>
  </si>
  <si>
    <t>SFD Forest</t>
  </si>
  <si>
    <t>1287</t>
  </si>
  <si>
    <t>Parkwood</t>
  </si>
  <si>
    <t>314</t>
  </si>
  <si>
    <t>Via Recodo</t>
  </si>
  <si>
    <t>Elizabeth</t>
  </si>
  <si>
    <t>93901</t>
  </si>
  <si>
    <t>1350</t>
  </si>
  <si>
    <t>Idylberry</t>
  </si>
  <si>
    <t>Old Landing</t>
  </si>
  <si>
    <t>Gable</t>
  </si>
  <si>
    <t># 2580</t>
  </si>
  <si>
    <t>rollingwood</t>
  </si>
  <si>
    <t>Rubicon</t>
  </si>
  <si>
    <t>1906</t>
  </si>
  <si>
    <t>los galininas</t>
  </si>
  <si>
    <t>Ney</t>
  </si>
  <si>
    <t>94112</t>
  </si>
  <si>
    <t>836</t>
  </si>
  <si>
    <t>Wilmac</t>
  </si>
  <si>
    <t>Sunny Oaks</t>
  </si>
  <si>
    <t>118</t>
  </si>
  <si>
    <t>meadowcroft</t>
  </si>
  <si>
    <t>Garden</t>
  </si>
  <si>
    <t>Tennessee valley</t>
  </si>
  <si>
    <t>2663</t>
  </si>
  <si>
    <t>Heatherstone</t>
  </si>
  <si>
    <t>Lupine</t>
  </si>
  <si>
    <t>120</t>
  </si>
  <si>
    <t>mcallister Kentfield</t>
  </si>
  <si>
    <t>85</t>
  </si>
  <si>
    <t>94914</t>
  </si>
  <si>
    <t>303</t>
  </si>
  <si>
    <t>2211</t>
  </si>
  <si>
    <t>Juniperberry</t>
  </si>
  <si>
    <t>Balra</t>
  </si>
  <si>
    <t>2640</t>
  </si>
  <si>
    <t>Center</t>
  </si>
  <si>
    <t>Sheet1!1:1000</t>
  </si>
  <si>
    <t>{{steps.get_form_submissions.$return_value[0</t>
  </si>
  <si>
    <t>521 Maplewood dr</t>
  </si>
  <si>
    <t>No Rodents Caught
No New Droppings</t>
  </si>
  <si>
    <t>Almost Done, Exclusion is good</t>
  </si>
  <si>
    <t>Zero catches traps were set off yet. Client reported previous noises are no longer there.</t>
  </si>
  <si>
    <t>2600:387:f:4b1b::a</t>
  </si>
  <si>
    <t>10 Professional Center Pkwy</t>
  </si>
  <si>
    <t>Rodents Caught This Week</t>
  </si>
  <si>
    <t>98.37.30.240</t>
  </si>
  <si>
    <t>20 Madrona</t>
  </si>
  <si>
    <t>Rodents Caught This Week
Removed Traps</t>
  </si>
  <si>
    <t>19 murial ct</t>
  </si>
  <si>
    <t>No Catch This Wek</t>
  </si>
  <si>
    <t>Flys since last visit makes me think we got em all</t>
  </si>
  <si>
    <t>2607:fb90:dd22:96f1:ac39:89f1:6781:ede7</t>
  </si>
  <si>
    <t>217 willow ave</t>
  </si>
  <si>
    <t>No new droppings</t>
  </si>
  <si>
    <t>2607:fb90:9f20:4305:ac39:d191:8000:b069</t>
  </si>
  <si>
    <t>38 El Camino</t>
  </si>
  <si>
    <t>No new catches or evidence. Problem solved service ended</t>
  </si>
  <si>
    <t>396 Durant way</t>
  </si>
  <si>
    <t>I believe problem solved. Unsure if he has any more checks or not</t>
  </si>
  <si>
    <t>Reed ranch rd</t>
  </si>
  <si>
    <t>Caught 1 but probably more</t>
  </si>
  <si>
    <t>Caught 1 but more might still be in there however she says she hasn't heard anything lately</t>
  </si>
  <si>
    <t>Vendietti</t>
  </si>
  <si>
    <t>19 muriel</t>
  </si>
  <si>
    <t>Looks good to go for Vb</t>
  </si>
  <si>
    <t>All good</t>
  </si>
  <si>
    <t>Rodents Caught
New Droppings
Added Traps</t>
  </si>
  <si>
    <t>completely Finished and ready for next step</t>
  </si>
  <si>
    <t>sealed a couple holes bill for a silicone</t>
  </si>
  <si>
    <t>312 south st</t>
  </si>
  <si>
    <t>Rodents Caught</t>
  </si>
  <si>
    <t>Trap Check 1/2: no new holes , no odor, no droppings, bait on traps still</t>
  </si>
  <si>
    <t>2a09:bac3:6226:1250::1d3:65</t>
  </si>
  <si>
    <t>MB -&gt; exclusion, failed at remediation</t>
  </si>
  <si>
    <t>SR + MB -&gt; exclusion, remediation</t>
  </si>
  <si>
    <t>Marin Pest Control LLC</t>
  </si>
  <si>
    <t>Customer Accounts - Contact List</t>
  </si>
  <si>
    <t>Mobile</t>
  </si>
  <si>
    <t>Billing address</t>
  </si>
  <si>
    <t>Billing city</t>
  </si>
  <si>
    <t>Billing state</t>
  </si>
  <si>
    <t>Billing ZIP code</t>
  </si>
  <si>
    <t>Billing country</t>
  </si>
  <si>
    <t>Shipping address</t>
  </si>
  <si>
    <t>Shipping city</t>
  </si>
  <si>
    <t>Shipping state</t>
  </si>
  <si>
    <t>Shipping ZIP code</t>
  </si>
  <si>
    <t>Shipping country</t>
  </si>
  <si>
    <t>Resale number</t>
  </si>
  <si>
    <t>--</t>
  </si>
  <si>
    <t>866 Butternut Drive</t>
  </si>
  <si>
    <t>209 Jamaica Street</t>
  </si>
  <si>
    <t>(646) 808-6251</t>
  </si>
  <si>
    <t>24 Hillside Drive</t>
  </si>
  <si>
    <t>37 Elizabeth Way</t>
  </si>
  <si>
    <t>2638 Fulton St.</t>
  </si>
  <si>
    <t>13 Eton Way</t>
  </si>
  <si>
    <t>110 Garden Ave.</t>
  </si>
  <si>
    <t>(415) 272-6444</t>
  </si>
  <si>
    <t>475 W Sylvestris Drive</t>
  </si>
  <si>
    <t>21 Tweed Terrace</t>
  </si>
  <si>
    <t>66 Holstrom Circle</t>
  </si>
  <si>
    <t>415-531-0295</t>
  </si>
  <si>
    <t>Barbara and John Iacopi</t>
  </si>
  <si>
    <t>510-867-6479</t>
  </si>
  <si>
    <t>barbara@razzolink.com</t>
  </si>
  <si>
    <t>137 Windwalker Way, Novato, CA 94945</t>
  </si>
  <si>
    <t>605 Baker Street</t>
  </si>
  <si>
    <t>541-255-8902</t>
  </si>
  <si>
    <t>ricfin2000@yahoo.com</t>
  </si>
  <si>
    <t>73 Vista Marin Dr., San Rafael, CA 94903</t>
  </si>
  <si>
    <t>20 Madrona Ave.</t>
  </si>
  <si>
    <t>415-307-4187</t>
  </si>
  <si>
    <t>shabond72@gmail.com</t>
  </si>
  <si>
    <t>310 Donahue St., Sausalito, CA 94965</t>
  </si>
  <si>
    <t>23 Tweed Terrace</t>
  </si>
  <si>
    <t>(415) 261-0965</t>
  </si>
  <si>
    <t>203 Roundtree Way</t>
  </si>
  <si>
    <t>70 Locust Avenue</t>
  </si>
  <si>
    <t>(913) 481-9434</t>
  </si>
  <si>
    <t>441 Tamalpais Avenhe</t>
  </si>
  <si>
    <t>70 Lomita Drive</t>
  </si>
  <si>
    <t>866 Butternut</t>
  </si>
  <si>
    <t>363 County View Dr.</t>
  </si>
  <si>
    <t>466 Wellesley Drive</t>
  </si>
  <si>
    <t>28 Marinero Cr.
#18</t>
  </si>
  <si>
    <t>800 Las Colindas Rd.</t>
  </si>
  <si>
    <t>+1 415-250-6218</t>
  </si>
  <si>
    <t>33 Taft Court</t>
  </si>
  <si>
    <t>1704 San Anselmo Avenue</t>
  </si>
  <si>
    <t>28 Meadow Ridge Drive</t>
  </si>
  <si>
    <t>89 W Shore Rd.</t>
  </si>
  <si>
    <t>206 Capman Rd.</t>
  </si>
  <si>
    <t>26 Rubicon Ct</t>
  </si>
  <si>
    <t>(415) 717-3480</t>
  </si>
  <si>
    <t>2211 Juniperberry Road</t>
  </si>
  <si>
    <t>162 Captains Cove Dr.</t>
  </si>
  <si>
    <t>105 Dowitcher Way</t>
  </si>
  <si>
    <t>1350 Idylberry Rd</t>
  </si>
  <si>
    <t>240 Morningsun</t>
  </si>
  <si>
    <t>61 Mariposa Ave.</t>
  </si>
  <si>
    <t>1600 Lincoln Avenue</t>
  </si>
  <si>
    <t>94 Rollingwood Drive</t>
  </si>
  <si>
    <t>15 Portola Avenue</t>
  </si>
  <si>
    <t>Ishwar Nager</t>
  </si>
  <si>
    <t>(415) 336-9572</t>
  </si>
  <si>
    <t>10 Hollyhock Ct.</t>
  </si>
  <si>
    <t>228 McAllister Ave.</t>
  </si>
  <si>
    <t>Eduardo Hariton</t>
  </si>
  <si>
    <t>77 Starbuck Dr.</t>
  </si>
  <si>
    <t>110 Point San Pedro Rd.</t>
  </si>
  <si>
    <t>24 Madera Way</t>
  </si>
  <si>
    <t>815 Eucalyptus Ave.</t>
  </si>
  <si>
    <t>charles.myers8@gmail.com</t>
  </si>
  <si>
    <t>58 Bret Harte Ln.</t>
  </si>
  <si>
    <t>1 Benton Ct.</t>
  </si>
  <si>
    <t>234 Cleveland Avenue</t>
  </si>
  <si>
    <t>(415) 328-7098</t>
  </si>
  <si>
    <t>1721 Bridgeway</t>
  </si>
  <si>
    <t>1073 Lea Dr.</t>
  </si>
  <si>
    <t>(415) 203-3403</t>
  </si>
  <si>
    <t>9 Driftwood Court</t>
  </si>
  <si>
    <t>(415) 300-7581</t>
  </si>
  <si>
    <t>11 Gable Ct #2580</t>
  </si>
  <si>
    <t>240 Cleaveland Ave.</t>
  </si>
  <si>
    <t>11 San Rafael Ave.</t>
  </si>
  <si>
    <t>31 Carolina Ave.</t>
  </si>
  <si>
    <t>98 Windsor Ave.</t>
  </si>
  <si>
    <t>200 Miller Ave.</t>
  </si>
  <si>
    <t>10 Ney Street</t>
  </si>
  <si>
    <t>robert.reiset@gmail.com</t>
  </si>
  <si>
    <t>945 Butterfield Rd.</t>
  </si>
  <si>
    <t>31 Reed Blvd.
Apartment 11D</t>
  </si>
  <si>
    <t>20 Castlewood Dr.</t>
  </si>
  <si>
    <t>117 Tamalpais Ave.</t>
  </si>
  <si>
    <t>25 Dominican Dr.</t>
  </si>
  <si>
    <t>23 Watt Ave.</t>
  </si>
  <si>
    <t>18812 Sonoma Highways</t>
  </si>
  <si>
    <t>260 Monte Vista Ave.</t>
  </si>
  <si>
    <t>870 College Ave.
Unit A</t>
  </si>
  <si>
    <t>10 Hollyhock Court</t>
  </si>
  <si>
    <t>+1 510-967-1786</t>
  </si>
  <si>
    <t>4 Sunnycrest Avenue</t>
  </si>
  <si>
    <t>276 San Felipe Way</t>
  </si>
  <si>
    <t>courtney.boy.smith@gmail.com</t>
  </si>
  <si>
    <t>131 Taylor Road</t>
  </si>
  <si>
    <t>291 Riviera Drive</t>
  </si>
  <si>
    <t>34 Spindrift Passage</t>
  </si>
  <si>
    <t>23 rollingwood drive</t>
  </si>
  <si>
    <t>22 Fairfax Street</t>
  </si>
  <si>
    <t>1620 Redwood Highway</t>
  </si>
  <si>
    <t>30 Millard Road</t>
  </si>
  <si>
    <t>(415) 992-2624</t>
  </si>
  <si>
    <t>2 Tamalpais Avenue</t>
  </si>
  <si>
    <t>9 Castle ROCK DRIVE</t>
  </si>
  <si>
    <t>55 Park Avenue</t>
  </si>
  <si>
    <t>11 Fawn Court</t>
  </si>
  <si>
    <t>15 Morning Sun Avenue</t>
  </si>
  <si>
    <t>(626) 340-9678</t>
  </si>
  <si>
    <t>65 Alder Court</t>
  </si>
  <si>
    <t>246 Catalina</t>
  </si>
  <si>
    <t>+1 415-336-5705</t>
  </si>
  <si>
    <t>110 Loch Lomond Drive
Dock J</t>
  </si>
  <si>
    <t>180 Cascade Drive</t>
  </si>
  <si>
    <t>Mill  Valley</t>
  </si>
  <si>
    <t>8 Lupine Court</t>
  </si>
  <si>
    <t>21 Fawn Court</t>
  </si>
  <si>
    <t>150 Forbes Avenue</t>
  </si>
  <si>
    <t>396 Durant</t>
  </si>
  <si>
    <t>150 Morning side</t>
  </si>
  <si>
    <t>106 Union Street
Unit D</t>
  </si>
  <si>
    <t>6 Whittier Court</t>
  </si>
  <si>
    <t>Ilona McCullough</t>
  </si>
  <si>
    <t>707-478-7703</t>
  </si>
  <si>
    <t>225 Locust Street
Boat “Tophat”</t>
  </si>
  <si>
    <t>6820 Pacific Avenue
Suite 2A</t>
  </si>
  <si>
    <t>20 Vasco Drive</t>
  </si>
  <si>
    <t>35 El Camino Drive</t>
  </si>
  <si>
    <t>Chowch2@gmail.com,E.saulpena@gmail.com</t>
  </si>
  <si>
    <t>1335 Union street</t>
  </si>
  <si>
    <t>63 Briarwood</t>
  </si>
  <si>
    <t>139 Richardson drive</t>
  </si>
  <si>
    <t>Wednesday, January 17, 2024 07:27 PM UTC</t>
  </si>
  <si>
    <t>#</t>
  </si>
  <si>
    <t>Logged</t>
  </si>
  <si>
    <t>Written</t>
  </si>
  <si>
    <t>Estimate #</t>
  </si>
  <si>
    <t>Accepted</t>
  </si>
  <si>
    <t>Expires</t>
  </si>
  <si>
    <t>Amount</t>
  </si>
  <si>
    <t>Customer Email</t>
  </si>
  <si>
    <t>Street Address Line 2</t>
  </si>
  <si>
    <t>Postal / Zip Code</t>
  </si>
  <si>
    <t>Inspector Name, Time of Arrival/Departure</t>
  </si>
  <si>
    <t>Rodent Problems &gt;&gt; Exclusion &gt;&gt; Needs Service</t>
  </si>
  <si>
    <t>Rodent Problems &gt;&gt; Exclusion &gt;&gt; Hours to Complete</t>
  </si>
  <si>
    <t>Rodent Problems &gt;&gt; Exclusion &gt;&gt; Special Materials or Tools</t>
  </si>
  <si>
    <t>Rodent Problems &gt;&gt; Exclusion &gt;&gt; NOTES</t>
  </si>
  <si>
    <t>Rodent Problems &gt;&gt; Trapping &gt;&gt; Needs Service</t>
  </si>
  <si>
    <t>Rodent Problems &gt;&gt; Trapping &gt;&gt; Hours to Complete</t>
  </si>
  <si>
    <t>Rodent Problems &gt;&gt; Trapping &gt;&gt; Special Materials or Tools</t>
  </si>
  <si>
    <t>Rodent Problems &gt;&gt; Trapping &gt;&gt; NOTES</t>
  </si>
  <si>
    <t>Rodent Problems &gt;&gt; Remediation  &gt;&gt; Needs Service</t>
  </si>
  <si>
    <t>Rodent Problems &gt;&gt; Remediation  &gt;&gt; Hours to Complete</t>
  </si>
  <si>
    <t>Rodent Problems &gt;&gt; Remediation  &gt;&gt; Special Materials or Tools</t>
  </si>
  <si>
    <t>Rodent Problems &gt;&gt; Remediation  &gt;&gt; NOTES</t>
  </si>
  <si>
    <t>Rodent Problems &gt;&gt; Insulation Removal &gt;&gt; Needs Service</t>
  </si>
  <si>
    <t>Rodent Problems &gt;&gt; Insulation Removal &gt;&gt; Hours to Complete</t>
  </si>
  <si>
    <t>Rodent Problems &gt;&gt; Insulation Removal &gt;&gt; Special Materials or Tools</t>
  </si>
  <si>
    <t>Rodent Problems &gt;&gt; Insulation Removal &gt;&gt; NOTES</t>
  </si>
  <si>
    <t>Rodent Problems &gt;&gt; Insulation&lt;div&gt;installation&lt;/div&gt; &gt;&gt; Needs Service</t>
  </si>
  <si>
    <t>Rodent Problems &gt;&gt; Insulation&lt;div&gt;installation&lt;/div&gt; &gt;&gt; Hours to Complete</t>
  </si>
  <si>
    <t>Rodent Problems &gt;&gt; Insulation&lt;div&gt;installation&lt;/div&gt; &gt;&gt; Special Materials or Tools</t>
  </si>
  <si>
    <t>Rodent Problems &gt;&gt; Insulation&lt;div&gt;installation&lt;/div&gt; &gt;&gt; NOTES</t>
  </si>
  <si>
    <t>Rodent Problems &gt;&gt; Outdoor Trapping &gt;&gt; Needs Service</t>
  </si>
  <si>
    <t>Rodent Problems &gt;&gt; Outdoor Trapping &gt;&gt; Hours to Complete</t>
  </si>
  <si>
    <t>Rodent Problems &gt;&gt; Outdoor Trapping &gt;&gt; Special Materials or Tools</t>
  </si>
  <si>
    <t>Rodent Problems &gt;&gt; Outdoor Trapping &gt;&gt; NOTES</t>
  </si>
  <si>
    <t>Rodent Problems &gt;&gt; Large Animal Control &gt;&gt; Needs Service</t>
  </si>
  <si>
    <t>Rodent Problems &gt;&gt; Large Animal Control &gt;&gt; Hours to Complete</t>
  </si>
  <si>
    <t>Rodent Problems &gt;&gt; Large Animal Control &gt;&gt; Special Materials or Tools</t>
  </si>
  <si>
    <t>Rodent Problems &gt;&gt; Large Animal Control &gt;&gt; NOTES</t>
  </si>
  <si>
    <t>Inspection Pictures</t>
  </si>
  <si>
    <t>Payment collected, amount and method of collection:</t>
  </si>
  <si>
    <t>Inspection narrative— include findings, concerns, customer temperament and useful information.</t>
  </si>
  <si>
    <t>Other pests found at site?</t>
  </si>
  <si>
    <t>Follow-up Plan with Customer As Of Right Now?</t>
  </si>
  <si>
    <t>Customer is…</t>
  </si>
  <si>
    <t>Inspection Day and Time</t>
  </si>
  <si>
    <t>Other pests or damage found at site…?</t>
  </si>
  <si>
    <t>Time</t>
  </si>
  <si>
    <t>Date</t>
  </si>
  <si>
    <t>Rodent Problems &gt;&gt; Other Service &gt;&gt; Requires Service</t>
  </si>
  <si>
    <t>Rodent Problems &gt;&gt; Other Service &gt;&gt; Time Estimate</t>
  </si>
  <si>
    <t>Rodent Problems &gt;&gt; Other Service &gt;&gt; Notes</t>
  </si>
  <si>
    <t>Payment Details &gt;&gt; Inspection Fee &gt;&gt; Paid?</t>
  </si>
  <si>
    <t>Payment Details &gt;&gt; Inspection Fee &gt;&gt; Currency Type?</t>
  </si>
  <si>
    <t>Payment Details &gt;&gt; Inspection Fee &gt;&gt; Amount Collected</t>
  </si>
  <si>
    <t>Payment Details &gt;&gt; Inspection Fee &gt;&gt; Waived by…</t>
  </si>
  <si>
    <t>Payment Details &gt;&gt; Inspection Fee &gt;&gt; Notes</t>
  </si>
  <si>
    <t>Payment Details &gt;&gt; Deposit Fee &gt;&gt; Paid?</t>
  </si>
  <si>
    <t>Payment Details &gt;&gt; Deposit Fee &gt;&gt; Currency Type?</t>
  </si>
  <si>
    <t>Payment Details &gt;&gt; Deposit Fee &gt;&gt; Amount Collected</t>
  </si>
  <si>
    <t>Payment Details &gt;&gt; Deposit Fee &gt;&gt; Waived by…</t>
  </si>
  <si>
    <t>Payment Details &gt;&gt; Deposit Fee &gt;&gt; Notes</t>
  </si>
  <si>
    <t>Phone Number</t>
  </si>
  <si>
    <t>Mark all pests present...</t>
  </si>
  <si>
    <t>Payment Details &gt;&gt; Trapping &gt;&gt; Paid?</t>
  </si>
  <si>
    <t>Payment Details &gt;&gt; Trapping &gt;&gt; Currency Type?</t>
  </si>
  <si>
    <t>Payment Details &gt;&gt; Trapping &gt;&gt; Amount</t>
  </si>
  <si>
    <t>Payment Details &gt;&gt; Trapping &gt;&gt; Notes</t>
  </si>
  <si>
    <t>Payment Details &gt;&gt; Trapping &gt;&gt; Waived by…</t>
  </si>
  <si>
    <t>Payment Details &gt;&gt; Other… &gt;&gt; Paid?</t>
  </si>
  <si>
    <t>Payment Details &gt;&gt; Other… &gt;&gt; Currency Type?</t>
  </si>
  <si>
    <t>Payment Details &gt;&gt; Other… &gt;&gt; Amount</t>
  </si>
  <si>
    <t>Payment Details &gt;&gt; Other… &gt;&gt; Notes</t>
  </si>
  <si>
    <t>Payment Details &gt;&gt; Other… &gt;&gt; Waived by…</t>
  </si>
  <si>
    <t>IP</t>
  </si>
  <si>
    <t>Edit Link</t>
  </si>
  <si>
    <t>poop@poop.com</t>
  </si>
  <si>
    <t>10 Professional Parkway Unit 5</t>
  </si>
  <si>
    <t>Unit 5</t>
  </si>
  <si>
    <t>Needs Service</t>
  </si>
  <si>
    <t>2 weeks</t>
  </si>
  <si>
    <t>8 hours</t>
  </si>
  <si>
    <t>3 hours</t>
  </si>
  <si>
    <t>Ladder ext</t>
  </si>
  <si>
    <t>Amount collected, type of payment made, any other information that’s relevant…</t>
  </si>
  <si>
    <t>Explanation of findings, concerns and other pests that may be present.  Also include customer temperament and attitude and any other useful information.  When a customer calls and the inspector cannot be reached, this is where we will go to get in the loop.  Be thorough.</t>
  </si>
  <si>
    <t>Expecting an estimate via email
Is ready to schedule!</t>
  </si>
  <si>
    <t>Sallman</t>
  </si>
  <si>
    <t>bobsallman@gmail.com</t>
  </si>
  <si>
    <t>123 teta</t>
  </si>
  <si>
    <t>Yes</t>
  </si>
  <si>
    <t>Ladder</t>
  </si>
  <si>
    <t>2 wks</t>
  </si>
  <si>
    <t>2 hours</t>
  </si>
  <si>
    <t>No</t>
  </si>
  <si>
    <t>Paid via check</t>
  </si>
  <si>
    <t>Blah</t>
  </si>
  <si>
    <t>Call customer</t>
  </si>
  <si>
    <t>Expecting an estimate via email
Expecting an inspection report via email
Is ready to schedule!</t>
  </si>
  <si>
    <t>Termites</t>
  </si>
  <si>
    <t>Marinpestcontrol@gmail.com</t>
  </si>
  <si>
    <t>reiser</t>
  </si>
  <si>
    <t>10 professional parkway</t>
  </si>
  <si>
    <t>Ants</t>
  </si>
  <si>
    <t>Took. Check 150$</t>
  </si>
  <si>
    <t>Call customer to scheduke</t>
  </si>
  <si>
    <t>Expecting an estimate via email</t>
  </si>
  <si>
    <t>Venmo’d to @mpc415</t>
  </si>
  <si>
    <t>6445 SFD</t>
  </si>
  <si>
    <t>Suite 1815</t>
  </si>
  <si>
    <t>ladder needed</t>
  </si>
  <si>
    <t>3 wk</t>
  </si>
  <si>
    <t>paid insp + trapping please start next week</t>
  </si>
  <si>
    <t>Pleasant seeming customer with rodent history.  Fresh insulation destroyed again.  Need ladder.</t>
  </si>
  <si>
    <t>Please call ASAP</t>
  </si>
  <si>
    <t>an estimate
a call to schedule asap
to start trapping service</t>
  </si>
  <si>
    <t>Cockroaches</t>
  </si>
  <si>
    <t>Cash</t>
  </si>
  <si>
    <t>(415) 555-5555</t>
  </si>
  <si>
    <t>Rodents - Rats / Mice</t>
  </si>
  <si>
    <t>State / Province</t>
  </si>
  <si>
    <t>Upload</t>
  </si>
  <si>
    <t>Contains…</t>
  </si>
  <si>
    <t>Description of Contents</t>
  </si>
  <si>
    <t>396 durant</t>
  </si>
  <si>
    <t>Before and After Photos</t>
  </si>
  <si>
    <t>Mv</t>
  </si>
  <si>
    <t>https://www.jotform.com/uploads/marinpestcontrol/240046322561042/5802968778083154312/110olemaroad.pdf
https://www.jotform.com/uploads/marinpestcontrol/240046322561042/5802968778083154312/20 Vasco - Mark Simmons.pdf
https://www.jotform.com/uploads/marinpestcontrol/240046322561042/5802968778083154312/43e-1.pdf
https://www.jotform.com/uploads/marinpestcontrol/240046322561042/5802968778083154312/43e-8.pdf
https://www.jotform.com/uploads/marinpestcontrol/240046322561042/5802968778083154312/Free Barcode Generator - Create, Download, &amp; Prin….png
https://www.jotform.com/uploads/marinpestcontrol/240046322561042/5802968778083154312/Screenshot 2023-12-14 at 8.07.12 AM.jpeg.png
https://www.jotform.com/uploads/marinpestcontrol/240046322561042/5802968778083154312/Screenshot 2023-12-30 at 11.42.43 PM.png
https://www.jotform.com/uploads/marinpestcontrol/240046322561042/5802968778083154312/display_bulletibrqnch2.pdf
https://www.jotform.com/uploads/marinpestcontrol/240046322561042/5802968778083154312/display_bulletin.pdf
https://www.jotform.com/uploads/marinpestcontrol/240046322561042/5802968778083154312/display_bulletin2.pdf
https://www.jotform.com/uploads/marinpestcontrol/240046322561042/5802968778083154312/display_bulletinone.pdf
https://www.jotform.com/uploads/marinpestcontrol/240046322561042/5802968778083154312/female soze 8 furry slippers - Google Search.pdf
https://www.jotform.com/uploads/marinpestcontrol/240046322561042/5802968778083154312/fumigate.pdf
https://www.jotform.com/uploads/marinpestcontrol/240046322561042/5802968778083154312/image.jpg
https://www.jotform.com/uploads/marinpestcontrol/240046322561042/5802968778083154312/studfrop_2.pdf
https://www.jotform.com/uploads/marinpestcontrol/240046322561042/5802968778083154312/studop_1.pdf
https://www.jotform.com/uploads/marinpestcontrol/240046322561042/5802968778083154312/studop_3.pdf</t>
  </si>
  <si>
    <t>Before and After Photos
New Findings
Customer Payment</t>
  </si>
  <si>
    <t>106 #6</t>
  </si>
  <si>
    <t>Sr</t>
  </si>
  <si>
    <t>https://www.jotform.com/uploads/marinpestcontrol/240046322561042/5804630718863893490/image.jpg
https://www.jotform.com/uploads/marinpestcontrol/240046322561042/5804630718863893490/image_1203.jpg
https://www.jotform.com/uploads/marinpestcontrol/240046322561042/5804630718863893490/image_1739.jpg
https://www.jotform.com/uploads/marinpestcontrol/240046322561042/5804630718863893490/image_4842.jpg
https://www.jotform.com/uploads/marinpestcontrol/240046322561042/5804630718863893490/image_491.jpg
https://www.jotform.com/uploads/marinpestcontrol/240046322561042/5804630718863893490/image_5248.jpg
https://www.jotform.com/uploads/marinpestcontrol/240046322561042/5804630718863893490/image_665.jpg</t>
  </si>
  <si>
    <t>Before and After Photos
New Findings</t>
  </si>
  <si>
    <t>10 peoff</t>
  </si>
  <si>
    <t>https://www.jotform.com/uploads/marinpestcontrol/240046322561042/5817542880429543687/IMG_2308.jpeg
https://www.jotform.com/uploads/marinpestcontrol/240046322561042/5817542880429543687/IMG_2309.jpeg
https://www.jotform.com/uploads/marinpestcontrol/240046322561042/5817542880429543687/IMG_2312.jpeg</t>
  </si>
  <si>
    <t>Cats</t>
  </si>
  <si>
    <t>Address Map Locator</t>
  </si>
  <si>
    <t>Street Address Line 2 2</t>
  </si>
  <si>
    <t>City 2</t>
  </si>
  <si>
    <t>Postal / Zip Code 2</t>
  </si>
  <si>
    <t>Country 2</t>
  </si>
  <si>
    <t>Insect Problems &gt;&gt; Basic Spraying Service &gt;&gt; Required?</t>
  </si>
  <si>
    <t>Insect Problems &gt;&gt; Basic Spraying Service &gt;&gt; Time Estimated</t>
  </si>
  <si>
    <t>Insect Problems &gt;&gt; Basic Spraying Service &gt;&gt; Optional Notes</t>
  </si>
  <si>
    <t>Insect Problems &gt;&gt; Advanced Spray/Fumigation/Gopher &gt;&gt; Required?</t>
  </si>
  <si>
    <t>Insect Problems &gt;&gt; Advanced Spray/Fumigation/Gopher &gt;&gt; Time Estimated</t>
  </si>
  <si>
    <t>Insect Problems &gt;&gt; Advanced Spray/Fumigation/Gopher &gt;&gt; Optional Notes</t>
  </si>
  <si>
    <t>Insect Problems &gt;&gt; Wood-Eating Pest/Termite/Powder-post &gt;&gt; Required?</t>
  </si>
  <si>
    <t>Insect Problems &gt;&gt; Wood-Eating Pest/Termite/Powder-post &gt;&gt; Time Estimated</t>
  </si>
  <si>
    <t>Insect Problems &gt;&gt; Wood-Eating Pest/Termite/Powder-post &gt;&gt; Optional Notes</t>
  </si>
  <si>
    <t>Insect Problems &gt;&gt; Flying Insects  &gt;&gt; Required?</t>
  </si>
  <si>
    <t>Insect Problems &gt;&gt; Flying Insects  &gt;&gt; Time Estimated</t>
  </si>
  <si>
    <t>Insect Problems &gt;&gt; Flying Insects  &gt;&gt; Optional Notes</t>
  </si>
  <si>
    <t>Insect Problems &gt;&gt; Gnats, Ticks, Mites, Mosquitos &gt;&gt; Required?</t>
  </si>
  <si>
    <t>Insect Problems &gt;&gt; Gnats, Ticks, Mites, Mosquitos &gt;&gt; Time Estimated</t>
  </si>
  <si>
    <t>Insect Problems &gt;&gt; Gnats, Ticks, Mites, Mosquitos &gt;&gt; Optional Notes</t>
  </si>
  <si>
    <t>Insect Problems &gt;&gt; Lawn or Yard Coverage Spray &gt;&gt; Required?</t>
  </si>
  <si>
    <t>Insect Problems &gt;&gt; Lawn or Yard Coverage Spray &gt;&gt; Time Estimated</t>
  </si>
  <si>
    <t>Insect Problems &gt;&gt; Lawn or Yard Coverage Spray &gt;&gt; Optional Notes</t>
  </si>
  <si>
    <t>Insect Problems &gt;&gt; Other Service (Explain) &gt;&gt; Required?</t>
  </si>
  <si>
    <t>Insect Problems &gt;&gt; Other Service (Explain) &gt;&gt; Time Estimated</t>
  </si>
  <si>
    <t>Insect Problems &gt;&gt; Other Service (Explain) &gt;&gt; Optional Notes</t>
  </si>
  <si>
    <t>Rodent Problems &gt;&gt; Exclusion &gt;&gt; Required?</t>
  </si>
  <si>
    <t>Rodent Problems &gt;&gt; Exclusion &gt;&gt; Time Estimate</t>
  </si>
  <si>
    <t>Rodent Problems &gt;&gt; Exclusion &gt;&gt; Optional Notes</t>
  </si>
  <si>
    <t>Rodent Problems &gt;&gt; Trapping Service &gt;&gt; Required?</t>
  </si>
  <si>
    <t>Rodent Problems &gt;&gt; Trapping Service &gt;&gt; Time Estimate</t>
  </si>
  <si>
    <t>Rodent Problems &gt;&gt; Trapping Service &gt;&gt; Optional Notes</t>
  </si>
  <si>
    <t>Rodent Problems &gt;&gt; Remediation  &gt;&gt; Required?</t>
  </si>
  <si>
    <t>Rodent Problems &gt;&gt; Remediation  &gt;&gt; Time Estimate</t>
  </si>
  <si>
    <t>Rodent Problems &gt;&gt; Remediation  &gt;&gt; Optional Notes</t>
  </si>
  <si>
    <t>Rodent Problems &gt;&gt; Cleanout / Insulation Removal &gt;&gt; Required?</t>
  </si>
  <si>
    <t>Rodent Problems &gt;&gt; Cleanout / Insulation Removal &gt;&gt; Time Estimate</t>
  </si>
  <si>
    <t>Rodent Problems &gt;&gt; Cleanout / Insulation Removal &gt;&gt; Optional Notes</t>
  </si>
  <si>
    <t>Rodent Problems &gt;&gt; Insect Spraying Service &gt;&gt; Required?</t>
  </si>
  <si>
    <t>Rodent Problems &gt;&gt; Insect Spraying Service &gt;&gt; Time Estimate</t>
  </si>
  <si>
    <t>Rodent Problems &gt;&gt; Insect Spraying Service &gt;&gt; Optional Notes</t>
  </si>
  <si>
    <t>Rodent Problems &gt;&gt; Termites? &gt;&gt; Required?</t>
  </si>
  <si>
    <t>Rodent Problems &gt;&gt; Termites? &gt;&gt; Time Estimate</t>
  </si>
  <si>
    <t>Rodent Problems &gt;&gt; Termites? &gt;&gt; Optional Notes</t>
  </si>
  <si>
    <t>Rodent Problems &gt;&gt; Other Service (Explain) &gt;&gt; Required?</t>
  </si>
  <si>
    <t>Rodent Problems &gt;&gt; Other Service (Explain) &gt;&gt; Time Estimate</t>
  </si>
  <si>
    <t>Rodent Problems &gt;&gt; Other Service (Explain) &gt;&gt; Optional Notes</t>
  </si>
  <si>
    <t>Secondary Findings</t>
  </si>
  <si>
    <t>Inspection Narrative</t>
  </si>
  <si>
    <t>Record inspection narrative....</t>
  </si>
  <si>
    <t>Customer is expecting..</t>
  </si>
  <si>
    <t>Follow-up Plan</t>
  </si>
  <si>
    <t xml:space="preserve">Payment Details &gt;&gt; Inspection Fee &gt;&gt; Amount Paid </t>
  </si>
  <si>
    <t>Payment Details &gt;&gt; Inspection Fee &gt;&gt; Payment Method</t>
  </si>
  <si>
    <t>Payment Details &gt;&gt; Inspection Fee &gt;&gt; Notes / Explain</t>
  </si>
  <si>
    <t xml:space="preserve">Payment Details &gt;&gt; Deposit &gt;&gt; Amount Paid </t>
  </si>
  <si>
    <t>Payment Details &gt;&gt; Deposit &gt;&gt; Payment Method</t>
  </si>
  <si>
    <t>Payment Details &gt;&gt; Deposit &gt;&gt; Notes / Explain</t>
  </si>
  <si>
    <t xml:space="preserve">Payment Details &gt;&gt; Trapping &gt;&gt; Amount Paid </t>
  </si>
  <si>
    <t>Payment Details &gt;&gt; Trapping &gt;&gt; Payment Method</t>
  </si>
  <si>
    <t>Payment Details &gt;&gt; Trapping &gt;&gt; Notes / Explain</t>
  </si>
  <si>
    <t xml:space="preserve">Payment Details &gt;&gt; Other… &gt;&gt; Amount Paid </t>
  </si>
  <si>
    <t>Payment Details &gt;&gt; Other… &gt;&gt; Payment Method</t>
  </si>
  <si>
    <t>Payment Details &gt;&gt; Other… &gt;&gt; Notes / Explain</t>
  </si>
  <si>
    <t>Payment Information</t>
  </si>
  <si>
    <t>Signature</t>
  </si>
  <si>
    <t>No Label</t>
  </si>
  <si>
    <t>174.194.196.82</t>
  </si>
  <si>
    <t>2601:647:67e:1240:b194:b314:1f6b:9ac2</t>
  </si>
  <si>
    <t>Moody</t>
  </si>
  <si>
    <t>120 mcallister</t>
  </si>
  <si>
    <t>1 hour</t>
  </si>
  <si>
    <t>Vent hoods in attic crawlspace and rodent foam for exposed trim opening</t>
  </si>
  <si>
    <t>Wants us to come back and check outcroppings on roof on a dry day</t>
  </si>
  <si>
    <t>Small hole near front right corner of house halfway up</t>
  </si>
  <si>
    <t>Inspection revealed open vent hoods accessible from inside attic crawlspace and 1 bay of the right crawlspace attic overhang with visible light from outside. Rodent foam recommended. Customer said he would like the outcroppings on roofs corners checked for a hole that a previous rodent control "person" told him was there but had since been covered.  Very dangerous roof and stupid idea to get out onto it but necessary to check because who knows what an ex marin rat and rodent employee would do left to his own devices.</t>
  </si>
  <si>
    <t>Need to arrange dry time roof walking redicuousness</t>
  </si>
  <si>
    <t>Call him up so we can go kill ourselves climbing on a deathtrap</t>
  </si>
  <si>
    <t>Didn't want to pay inspection fee til he felt inspection was completed ie roof</t>
  </si>
  <si>
    <t>Waived</t>
  </si>
  <si>
    <t>Waiting to talk to supervisor</t>
  </si>
  <si>
    <t>https://www.jotform.com/uploads/marinpestcontrol/240028954015047/5820394188566472422/5820394188566472422_base64_58_1706230218.png</t>
  </si>
  <si>
    <t>2607:fb90:9f0c:c689:ac39:d191:4ec3:658b</t>
  </si>
  <si>
    <t>Type a question</t>
  </si>
  <si>
    <t>Type a question 2</t>
  </si>
  <si>
    <t>Product/Service List - Detailed</t>
  </si>
  <si>
    <t>Product/Service Name</t>
  </si>
  <si>
    <t>Sales Description</t>
  </si>
  <si>
    <t>SKU</t>
  </si>
  <si>
    <t>Sales Price / Rate</t>
  </si>
  <si>
    <t>Taxable</t>
  </si>
  <si>
    <t>Income Account</t>
  </si>
  <si>
    <t>Removal of skunk, racoon or possum if present, no charge if not present during exclusion.</t>
  </si>
  <si>
    <t>no</t>
  </si>
  <si>
    <t>Victor Outdoor Bait Station (Pet Safe)</t>
  </si>
  <si>
    <t>BS1</t>
  </si>
  <si>
    <t>Bait Station Installation cost for labor and bait .</t>
  </si>
  <si>
    <t>Sales of Product Income</t>
  </si>
  <si>
    <t>Cockroach extermination services.  Includes insect spraying service, sweet gel bait, bait stations and diatomaceous earth as needed.</t>
  </si>
  <si>
    <t>CRS1</t>
  </si>
  <si>
    <t>yes</t>
  </si>
  <si>
    <t>BC1</t>
  </si>
  <si>
    <t>Husky 50 gallon contractor bags.</t>
  </si>
  <si>
    <t>Job Supplies</t>
  </si>
  <si>
    <t>10 ounce tube of contractor's sealant</t>
  </si>
  <si>
    <t>CS1</t>
  </si>
  <si>
    <t>QuickBooks Payments Sales</t>
  </si>
  <si>
    <t>Demolition</t>
  </si>
  <si>
    <t>Demolition or removal of ruined materials in preparation for tradework.</t>
  </si>
  <si>
    <t>Deodorizer/Sanitizer</t>
  </si>
  <si>
    <t>Cost of Goods Sold</t>
  </si>
  <si>
    <t>Contractor Reimbursement</t>
  </si>
  <si>
    <t>Discount</t>
  </si>
  <si>
    <t>Dump Run</t>
  </si>
  <si>
    <t>Estimated Chemical Treatment Cost</t>
  </si>
  <si>
    <t>Estimated Materials Cost</t>
  </si>
  <si>
    <t>Approximate cost of materials to do the needed work.</t>
  </si>
  <si>
    <t>E1</t>
  </si>
  <si>
    <t>Forwarded Balance</t>
  </si>
  <si>
    <t>Balance from Quickbooks Self Employed forwarded to QuickBooks Online.</t>
  </si>
  <si>
    <t>Fumigation Service</t>
  </si>
  <si>
    <t>Fogging of property for fleas ticks and mites. Charged based on $200 per room.</t>
  </si>
  <si>
    <t>Billable Expense Income</t>
  </si>
  <si>
    <t>Gopher Gassing</t>
  </si>
  <si>
    <t>Gopher gassing with eco-safe Sulfur gas and repellent.</t>
  </si>
  <si>
    <t>W1</t>
  </si>
  <si>
    <t>Cypermethrin treatment for Ants and other common insects sprayed around home.</t>
  </si>
  <si>
    <t>Pest inspection for rodents, service fee to be credited towards final bill.</t>
  </si>
  <si>
    <t>I1</t>
  </si>
  <si>
    <t>Insulating Foam</t>
  </si>
  <si>
    <t>PestBlock insulating foam for rodent exclusion.</t>
  </si>
  <si>
    <t>GL1</t>
  </si>
  <si>
    <t>(Use this product code for lumber, flashing, other items that don't come up too often. This helps keep our product list small and easy to use.)</t>
  </si>
  <si>
    <t>MH1</t>
  </si>
  <si>
    <t>Modify - Commercial Service</t>
  </si>
  <si>
    <t>Service for commercial or industrial scale.</t>
  </si>
  <si>
    <t>Modify - Diatomaceous Earth</t>
  </si>
  <si>
    <t>Application of diatomaceous earth as eco-friendly and safe alternate treatment modality.</t>
  </si>
  <si>
    <t>Modify - Fogging Service</t>
  </si>
  <si>
    <t>Cypermethrin foggers deployed in effected areas.</t>
  </si>
  <si>
    <t>MFS2</t>
  </si>
  <si>
    <t>Modify - Gel Bait and Repellent</t>
  </si>
  <si>
    <t>Secondary treatment of pest colony utilIizing gel baits and/or repellent application.</t>
  </si>
  <si>
    <t>Modify - Insect Bait Station</t>
  </si>
  <si>
    <t>Secondary treatment of pest colony utilIizing bait stations.</t>
  </si>
  <si>
    <t>Monthly Service</t>
  </si>
  <si>
    <t>MS1</t>
  </si>
  <si>
    <t>60$ Bag of S-Type Mortar</t>
  </si>
  <si>
    <t>BM1</t>
  </si>
  <si>
    <t>Note</t>
  </si>
  <si>
    <t>The vapor barrier removal was not conducted being as there is standing water in much of the crawlspace. After a plumber takes care of the issue we can proceed with a vapor barrier patching and replacement in the ripped up areas. Refer to my email for more info. -Spencer</t>
  </si>
  <si>
    <t>PayPal Line Discount</t>
  </si>
  <si>
    <t>PayPal Sales</t>
  </si>
  <si>
    <t>PayPal Shipping</t>
  </si>
  <si>
    <t>PPE1</t>
  </si>
  <si>
    <t>Pesticide Material Cost</t>
  </si>
  <si>
    <t>Primary Non-repellent Treatment</t>
  </si>
  <si>
    <t>Cost of chemicals used to treat the home.</t>
  </si>
  <si>
    <t>R30 Faced Insulation (11x Batts)</t>
  </si>
  <si>
    <t>R30 Faced Insulation for 16-inch bays, price varies based on supplier.</t>
  </si>
  <si>
    <t>Rat Trap</t>
  </si>
  <si>
    <t>VT1</t>
  </si>
  <si>
    <t>Vacuum rodent droppings, remove soiled insulation, sanitize and deodorize effected areas.</t>
  </si>
  <si>
    <t>R1</t>
  </si>
  <si>
    <t>Scorpion Removal</t>
  </si>
  <si>
    <t>Removed live scorpion</t>
  </si>
  <si>
    <t>S1</t>
  </si>
  <si>
    <t>Squirrel Expulsion</t>
  </si>
  <si>
    <t>Squirrel removal from space using detterent methods.</t>
  </si>
  <si>
    <t>Termite Prevention</t>
  </si>
  <si>
    <t>Termite Prevention (10 Year)</t>
  </si>
  <si>
    <t>Industry Gold Standard 10-year termite prevention via Fipronil application to earth-- trench and backfill with layered application.  Drill out any masonry across perimeter.</t>
  </si>
  <si>
    <t>TPT</t>
  </si>
  <si>
    <t>Treatment for drywood termites using acid treatments and diatomaceous earth.</t>
  </si>
  <si>
    <t>Tip</t>
  </si>
  <si>
    <t>Tip from a gracious customer.</t>
  </si>
  <si>
    <t>Trade Labor (General)</t>
  </si>
  <si>
    <t>TL1</t>
  </si>
  <si>
    <t>TC1</t>
  </si>
  <si>
    <t>Trapping Service</t>
  </si>
  <si>
    <t>Six weeks of weekly trap checks, remove dead rodents, rebait traps and reposition if needed.</t>
  </si>
  <si>
    <t>T1</t>
  </si>
  <si>
    <t>Vapor Barrier Installation</t>
  </si>
  <si>
    <t>Name</t>
  </si>
  <si>
    <t>Emp #</t>
  </si>
  <si>
    <t xml:space="preserve">Address </t>
  </si>
  <si>
    <t>Hourly Rate</t>
  </si>
  <si>
    <t>Vehicle</t>
  </si>
  <si>
    <t>Tools</t>
  </si>
  <si>
    <t>Standing</t>
  </si>
  <si>
    <t xml:space="preserve">Bonus Eligible </t>
  </si>
  <si>
    <t xml:space="preserve">Availability </t>
  </si>
  <si>
    <t>Hours Max</t>
  </si>
  <si>
    <t>Hired</t>
  </si>
  <si>
    <t xml:space="preserve">Fired </t>
  </si>
  <si>
    <t>Matthew Bicknell</t>
  </si>
  <si>
    <t>Inactive</t>
  </si>
  <si>
    <t>(415) 716-7845</t>
  </si>
  <si>
    <t>Bad</t>
  </si>
  <si>
    <t>Nico Woods</t>
  </si>
  <si>
    <t>Active</t>
  </si>
  <si>
    <t>10 Professional</t>
  </si>
  <si>
    <t>Good</t>
  </si>
  <si>
    <t>N/A</t>
  </si>
  <si>
    <t>Mat Wimsat</t>
  </si>
  <si>
    <t>415-875-0720</t>
  </si>
  <si>
    <t xml:space="preserve">10 Professional </t>
  </si>
  <si>
    <t>501 Whitewood</t>
  </si>
  <si>
    <t>Boden Haynes</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</si>
</sst>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yyyy-mm-dd h:mm:ss"/>
    <numFmt numFmtId="166" formatCode="mm-dd-yyyy h:mm am/pm"/>
    <numFmt numFmtId="167" formatCode="m-d-yyyy h:mm am/pm"/>
    <numFmt numFmtId="168" formatCode="m&quot;/&quot;d&quot;/&quot;yy&quot;, &quot;h&quot;:&quot;m&quot; &quot;am/pm"/>
    <numFmt numFmtId="169" formatCode="&quot;$&quot;#,##0.00"/>
    <numFmt numFmtId="170" formatCode="h:mm am/pm"/>
    <numFmt numFmtId="171" formatCode="mm-dd-yyyy"/>
    <numFmt numFmtId="172" formatCode="mm/dd/yyyy h:mm"/>
    <numFmt numFmtId="173" formatCode="m/d/yy"/>
  </numFmts>
  <fonts count="37">
    <font>
      <sz val="10.0"/>
      <color rgb="FF000000"/>
      <name val="Calibri"/>
      <scheme val="minor"/>
    </font>
    <font>
      <b/>
      <color theme="1"/>
      <name val="Calibri"/>
      <scheme val="minor"/>
    </font>
    <font>
      <color theme="1"/>
      <name val="Calibri"/>
      <scheme val="minor"/>
    </font>
    <font>
      <sz val="12.0"/>
      <color rgb="FFFFFFFF"/>
      <name val="Calibri"/>
      <scheme val="minor"/>
    </font>
    <font>
      <b/>
      <sz val="12.0"/>
      <color rgb="FFFFFFFF"/>
      <name val="Calibri"/>
      <scheme val="minor"/>
    </font>
    <font>
      <sz val="24.0"/>
      <color theme="1"/>
      <name val="Alfa Slab One"/>
    </font>
    <font>
      <sz val="12.0"/>
      <color theme="1"/>
      <name val="Calibri"/>
    </font>
    <font>
      <sz val="8.0"/>
      <color theme="1"/>
      <name val="Arial"/>
    </font>
    <font>
      <sz val="11.0"/>
      <color theme="1"/>
      <name val="Calibri"/>
      <scheme val="minor"/>
    </font>
    <font>
      <b/>
      <sz val="11.0"/>
      <color theme="1"/>
      <name val="Calibri"/>
      <scheme val="minor"/>
    </font>
    <font>
      <i/>
      <sz val="8.0"/>
      <color theme="1"/>
      <name val="Calibri"/>
      <scheme val="minor"/>
    </font>
    <font>
      <b/>
      <sz val="11.0"/>
      <color theme="1"/>
      <name val="Arial"/>
    </font>
    <font>
      <sz val="11.0"/>
      <color theme="1"/>
      <name val="Calibri"/>
    </font>
    <font>
      <color theme="1"/>
      <name val="Arial"/>
    </font>
    <font>
      <u/>
      <color rgb="FF0000FF"/>
    </font>
    <font>
      <u/>
      <color rgb="FF0000FF"/>
    </font>
    <font>
      <u/>
      <color rgb="FF0000FF"/>
    </font>
    <font>
      <b/>
      <sz val="14.0"/>
      <color theme="1"/>
      <name val="Calibri"/>
    </font>
    <font>
      <b/>
      <sz val="14.0"/>
      <color rgb="FF0000FF"/>
      <name val="Calibri"/>
    </font>
    <font>
      <b/>
      <sz val="12.0"/>
      <color theme="1"/>
      <name val="Calibri"/>
    </font>
    <font>
      <b/>
      <sz val="14.0"/>
      <color rgb="FFFFFFFF"/>
      <name val="Arial"/>
    </font>
    <font>
      <sz val="11.0"/>
      <color rgb="FF000000"/>
      <name val="Verdana"/>
    </font>
    <font>
      <sz val="12.0"/>
      <color theme="1"/>
      <name val="Verdana"/>
    </font>
    <font>
      <b/>
      <sz val="15.0"/>
      <color theme="1"/>
      <name val="Arial"/>
    </font>
    <font>
      <sz val="12.0"/>
      <color theme="1"/>
      <name val="Arial"/>
    </font>
    <font>
      <sz val="12.0"/>
      <color rgb="FF000000"/>
      <name val="Arial"/>
    </font>
    <font>
      <u/>
      <sz val="12.0"/>
      <color rgb="FF0000FF"/>
    </font>
    <font>
      <u/>
      <color rgb="FF0000FF"/>
    </font>
    <font>
      <b/>
      <sz val="14.0"/>
      <color rgb="FF000000"/>
      <name val="Arial"/>
    </font>
    <font/>
    <font>
      <b/>
      <sz val="14.0"/>
      <color rgb="FF0000FF"/>
      <name val="Arial"/>
    </font>
    <font>
      <b/>
      <sz val="8.0"/>
      <color theme="1"/>
      <name val="Arial"/>
    </font>
    <font>
      <i/>
      <color theme="1"/>
      <name val="Arial"/>
    </font>
    <font>
      <b/>
      <sz val="14.0"/>
      <color theme="1"/>
      <name val="Nunito"/>
    </font>
    <font>
      <b/>
      <i/>
      <sz val="14.0"/>
      <color theme="1"/>
      <name val="Nunito"/>
    </font>
    <font>
      <b/>
      <color theme="1"/>
      <name val="Arial"/>
    </font>
    <font>
      <b/>
      <i/>
      <color theme="1"/>
      <name val="Arial"/>
    </font>
  </fonts>
  <fills count="11">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0000"/>
        <bgColor rgb="FF000000"/>
      </patternFill>
    </fill>
    <fill>
      <patternFill patternType="solid">
        <fgColor rgb="FFFFFFFF"/>
        <bgColor rgb="FFFFFFFF"/>
      </patternFill>
    </fill>
    <fill>
      <patternFill patternType="solid">
        <fgColor rgb="FF999999"/>
        <bgColor rgb="FF999999"/>
      </patternFill>
    </fill>
    <fill>
      <patternFill patternType="solid">
        <fgColor rgb="FFCCFFCC"/>
        <bgColor rgb="FFCCFFCC"/>
      </patternFill>
    </fill>
    <fill>
      <patternFill patternType="solid">
        <fgColor rgb="FFFCE5CD"/>
        <bgColor rgb="FFFCE5CD"/>
      </patternFill>
    </fill>
    <fill>
      <patternFill patternType="solid">
        <fgColor rgb="FFCCCCCC"/>
        <bgColor rgb="FFCCCCCC"/>
      </patternFill>
    </fill>
  </fills>
  <borders count="30">
    <border/>
    <border>
      <bottom style="thin">
        <color rgb="FF000000"/>
      </bottom>
    </border>
    <border>
      <left style="hair">
        <color rgb="FF000000"/>
      </left>
      <right style="hair">
        <color rgb="FF000000"/>
      </right>
    </border>
    <border>
      <right style="medium">
        <color rgb="FF000000"/>
      </right>
    </border>
    <border>
      <bottom style="dotted">
        <color rgb="FFB7B7B7"/>
      </bottom>
    </border>
    <border>
      <right style="thick">
        <color rgb="FF000000"/>
      </right>
      <bottom style="dotted">
        <color rgb="FFB7B7B7"/>
      </bottom>
    </border>
    <border>
      <top style="dotted">
        <color rgb="FFB7B7B7"/>
      </top>
      <bottom style="dotted">
        <color rgb="FFB7B7B7"/>
      </bottom>
    </border>
    <border>
      <right style="thick">
        <color rgb="FF000000"/>
      </right>
      <top style="dotted">
        <color rgb="FFB7B7B7"/>
      </top>
      <bottom style="dotted">
        <color rgb="FFB7B7B7"/>
      </bottom>
    </border>
    <border>
      <right style="hair">
        <color rgb="FFD9D9D9"/>
      </right>
      <top style="dotted">
        <color rgb="FFB7B7B7"/>
      </top>
      <bottom style="hair">
        <color rgb="FFD9D9D9"/>
      </bottom>
    </border>
    <border>
      <left style="hair">
        <color rgb="FFD9D9D9"/>
      </left>
      <right style="hair">
        <color rgb="FFD9D9D9"/>
      </right>
      <top style="dotted">
        <color rgb="FFB7B7B7"/>
      </top>
      <bottom style="hair">
        <color rgb="FFD9D9D9"/>
      </bottom>
    </border>
    <border>
      <left style="hair">
        <color rgb="FFD9D9D9"/>
      </left>
      <right style="thick">
        <color rgb="FF000000"/>
      </right>
      <top style="dotted">
        <color rgb="FFB7B7B7"/>
      </top>
      <bottom style="hair">
        <color rgb="FFD9D9D9"/>
      </bottom>
    </border>
    <border>
      <right style="hair">
        <color rgb="FFD9D9D9"/>
      </right>
      <top style="hair">
        <color rgb="FFD9D9D9"/>
      </top>
      <bottom style="hair">
        <color rgb="FFD9D9D9"/>
      </bottom>
    </border>
    <border>
      <left style="hair">
        <color rgb="FFD9D9D9"/>
      </left>
      <right style="hair">
        <color rgb="FFD9D9D9"/>
      </right>
      <top style="hair">
        <color rgb="FFD9D9D9"/>
      </top>
      <bottom style="hair">
        <color rgb="FFD9D9D9"/>
      </bottom>
    </border>
    <border>
      <left style="hair">
        <color rgb="FFD9D9D9"/>
      </left>
      <right style="thick">
        <color rgb="FF000000"/>
      </right>
      <top style="hair">
        <color rgb="FFD9D9D9"/>
      </top>
      <bottom style="hair">
        <color rgb="FFD9D9D9"/>
      </bottom>
    </border>
    <border>
      <right style="hair">
        <color rgb="FFD9D9D9"/>
      </right>
      <top style="hair">
        <color rgb="FFD9D9D9"/>
      </top>
    </border>
    <border>
      <left style="hair">
        <color rgb="FFD9D9D9"/>
      </left>
      <right style="hair">
        <color rgb="FFD9D9D9"/>
      </right>
      <top style="hair">
        <color rgb="FFD9D9D9"/>
      </top>
    </border>
    <border>
      <left style="hair">
        <color rgb="FFD9D9D9"/>
      </left>
      <right style="thick">
        <color rgb="FF000000"/>
      </right>
      <top style="hair">
        <color rgb="FFD9D9D9"/>
      </top>
    </border>
    <border>
      <right style="thin">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tted">
        <color rgb="FF999999"/>
      </bottom>
    </border>
    <border>
      <top style="thin">
        <color rgb="FF000000"/>
      </top>
      <bottom style="dotted">
        <color rgb="FF999999"/>
      </bottom>
    </border>
    <border>
      <right style="thin">
        <color rgb="FF000000"/>
      </right>
      <top style="thin">
        <color rgb="FF000000"/>
      </top>
      <bottom style="dotted">
        <color rgb="FF999999"/>
      </bottom>
    </border>
    <border>
      <left style="thin">
        <color rgb="FF000000"/>
      </left>
      <top style="dotted">
        <color rgb="FF999999"/>
      </top>
      <bottom style="dotted">
        <color rgb="FF999999"/>
      </bottom>
    </border>
    <border>
      <top style="dotted">
        <color rgb="FF999999"/>
      </top>
      <bottom style="dotted">
        <color rgb="FF999999"/>
      </bottom>
    </border>
    <border>
      <right style="thin">
        <color rgb="FF000000"/>
      </right>
      <top style="dotted">
        <color rgb="FF999999"/>
      </top>
      <bottom style="dotted">
        <color rgb="FF999999"/>
      </bottom>
    </border>
    <border>
      <left style="thin">
        <color rgb="FF000000"/>
      </left>
      <top style="dotted">
        <color rgb="FF999999"/>
      </top>
      <bottom style="thin">
        <color rgb="FF000000"/>
      </bottom>
    </border>
    <border>
      <top style="dotted">
        <color rgb="FF999999"/>
      </top>
      <bottom style="thin">
        <color rgb="FF000000"/>
      </bottom>
    </border>
    <border>
      <right style="thin">
        <color rgb="FF000000"/>
      </right>
      <top style="dotted">
        <color rgb="FF999999"/>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readingOrder="0"/>
    </xf>
    <xf borderId="0" fillId="2" fontId="3" numFmtId="0" xfId="0" applyAlignment="1" applyFill="1" applyFont="1">
      <alignment horizontal="center"/>
    </xf>
    <xf borderId="0" fillId="0" fontId="2" numFmtId="0" xfId="0" applyAlignment="1" applyFont="1">
      <alignment horizontal="center"/>
    </xf>
    <xf borderId="0" fillId="3" fontId="3" numFmtId="0" xfId="0" applyAlignment="1" applyFill="1" applyFont="1">
      <alignment horizontal="center"/>
    </xf>
    <xf borderId="0" fillId="0" fontId="1" numFmtId="0" xfId="0" applyAlignment="1" applyFont="1">
      <alignment readingOrder="0"/>
    </xf>
    <xf borderId="0" fillId="0" fontId="2" numFmtId="0" xfId="0" applyAlignment="1" applyFont="1">
      <alignment horizontal="center" readingOrder="0" shrinkToFit="0" wrapText="1"/>
    </xf>
    <xf borderId="0" fillId="4" fontId="4" numFmtId="0" xfId="0" applyAlignment="1" applyFill="1" applyFont="1">
      <alignment horizontal="center"/>
    </xf>
    <xf borderId="0" fillId="4" fontId="1" numFmtId="0" xfId="0" applyAlignment="1" applyFont="1">
      <alignment horizontal="center"/>
    </xf>
    <xf borderId="0" fillId="0" fontId="2" numFmtId="0" xfId="0" applyAlignment="1" applyFont="1">
      <alignment readingOrder="0" shrinkToFit="0" wrapText="1"/>
    </xf>
    <xf borderId="0" fillId="0" fontId="2" numFmtId="0" xfId="0" applyFont="1"/>
    <xf borderId="0" fillId="0" fontId="2" numFmtId="0" xfId="0" applyFont="1"/>
    <xf borderId="0" fillId="0" fontId="5" numFmtId="0" xfId="0" applyAlignment="1" applyFont="1">
      <alignment horizontal="center" readingOrder="0" shrinkToFit="0" textRotation="180" vertical="center" wrapText="1"/>
    </xf>
    <xf borderId="0" fillId="0" fontId="6" numFmtId="0" xfId="0" applyAlignment="1" applyFont="1">
      <alignment shrinkToFit="0" wrapText="1"/>
    </xf>
    <xf borderId="0" fillId="0" fontId="7" numFmtId="0" xfId="0" applyAlignment="1" applyFont="1">
      <alignment horizontal="center" shrinkToFit="0" wrapText="1"/>
    </xf>
    <xf borderId="0" fillId="0" fontId="2" numFmtId="49" xfId="0" applyAlignment="1" applyFont="1" applyNumberFormat="1">
      <alignment readingOrder="0"/>
    </xf>
    <xf borderId="0" fillId="0" fontId="2" numFmtId="49" xfId="0" applyFont="1" applyNumberFormat="1"/>
    <xf borderId="0" fillId="0" fontId="8" numFmtId="0" xfId="0" applyAlignment="1" applyFont="1">
      <alignment readingOrder="0"/>
    </xf>
    <xf borderId="0" fillId="0" fontId="9" numFmtId="0" xfId="0" applyAlignment="1" applyFont="1">
      <alignment horizontal="center" shrinkToFit="0" wrapText="1"/>
    </xf>
    <xf borderId="0" fillId="0" fontId="8" numFmtId="0" xfId="0" applyFont="1"/>
    <xf borderId="0" fillId="0" fontId="7" numFmtId="0" xfId="0" applyAlignment="1" applyFont="1">
      <alignment shrinkToFit="0" wrapText="1"/>
    </xf>
    <xf borderId="0" fillId="0" fontId="7" numFmtId="0" xfId="0" applyAlignment="1" applyFont="1">
      <alignment readingOrder="0" shrinkToFit="0" wrapText="1"/>
    </xf>
    <xf borderId="0" fillId="0" fontId="1" numFmtId="0" xfId="0" applyFont="1"/>
    <xf borderId="0" fillId="0" fontId="10" numFmtId="0" xfId="0" applyAlignment="1" applyFont="1">
      <alignment horizontal="right" readingOrder="0"/>
    </xf>
    <xf borderId="0" fillId="0" fontId="10" numFmtId="164" xfId="0" applyAlignment="1" applyFont="1" applyNumberFormat="1">
      <alignment readingOrder="0"/>
    </xf>
    <xf borderId="0" fillId="0" fontId="11" numFmtId="0" xfId="0" applyAlignment="1" applyFont="1">
      <alignment horizontal="center" shrinkToFit="0" vertical="top" wrapText="1"/>
    </xf>
    <xf borderId="0" fillId="0" fontId="11" numFmtId="0" xfId="0" applyAlignment="1" applyFont="1">
      <alignment horizontal="center" shrinkToFit="0" vertical="top" wrapText="1"/>
    </xf>
    <xf borderId="0" fillId="0" fontId="12" numFmtId="0" xfId="0" applyAlignment="1" applyFont="1">
      <alignment vertical="bottom"/>
    </xf>
    <xf borderId="0" fillId="0" fontId="12" numFmtId="0" xfId="0" applyAlignment="1" applyFont="1">
      <alignment vertical="bottom"/>
    </xf>
    <xf borderId="0" fillId="0" fontId="13" numFmtId="0" xfId="0" applyAlignment="1" applyFont="1">
      <alignment shrinkToFit="0" vertical="bottom" wrapText="1"/>
    </xf>
    <xf borderId="0" fillId="0" fontId="13" numFmtId="0" xfId="0" applyAlignment="1" applyFont="1">
      <alignment horizontal="right" shrinkToFit="0" vertical="bottom" wrapText="1"/>
    </xf>
    <xf borderId="0" fillId="0" fontId="12" numFmtId="0" xfId="0" applyAlignment="1" applyFont="1">
      <alignment vertical="bottom"/>
    </xf>
    <xf borderId="0" fillId="0" fontId="13" numFmtId="0" xfId="0" applyAlignment="1" applyFont="1">
      <alignment shrinkToFit="0" vertical="bottom" wrapText="1"/>
    </xf>
    <xf borderId="0" fillId="0" fontId="12" numFmtId="0" xfId="0" applyAlignment="1" applyFont="1">
      <alignment readingOrder="0" vertical="bottom"/>
    </xf>
    <xf borderId="0" fillId="0" fontId="7" numFmtId="0" xfId="0" applyAlignment="1" applyFont="1">
      <alignment horizontal="center" vertical="bottom"/>
    </xf>
    <xf borderId="0" fillId="0" fontId="2" numFmtId="165" xfId="0" applyAlignment="1" applyFont="1" applyNumberFormat="1">
      <alignment readingOrder="0"/>
    </xf>
    <xf borderId="0" fillId="0" fontId="2" numFmtId="166" xfId="0" applyAlignment="1" applyFont="1" applyNumberFormat="1">
      <alignment readingOrder="0"/>
    </xf>
    <xf borderId="0" fillId="0" fontId="14" numFmtId="0" xfId="0" applyAlignment="1" applyFont="1">
      <alignment readingOrder="0"/>
    </xf>
    <xf borderId="0" fillId="0" fontId="2" numFmtId="167" xfId="0" applyAlignment="1" applyFont="1" applyNumberFormat="1">
      <alignment readingOrder="0"/>
    </xf>
    <xf quotePrefix="1" borderId="0" fillId="0" fontId="2" numFmtId="0" xfId="0" applyAlignment="1" applyFont="1">
      <alignment readingOrder="0"/>
    </xf>
    <xf borderId="0" fillId="0" fontId="2" numFmtId="4" xfId="0" applyAlignment="1" applyFont="1" applyNumberFormat="1">
      <alignment readingOrder="0"/>
    </xf>
    <xf borderId="0" fillId="0" fontId="15" numFmtId="0" xfId="0" applyFont="1"/>
    <xf borderId="0" fillId="0" fontId="2" numFmtId="165" xfId="0" applyFont="1" applyNumberFormat="1"/>
    <xf borderId="0" fillId="0" fontId="2" numFmtId="168" xfId="0" applyFont="1" applyNumberFormat="1"/>
    <xf borderId="0" fillId="0" fontId="2" numFmtId="0" xfId="0" applyFont="1"/>
    <xf borderId="0" fillId="0" fontId="16" numFmtId="0" xfId="0" applyFont="1"/>
    <xf borderId="0" fillId="0" fontId="17" numFmtId="0" xfId="0" applyAlignment="1" applyFont="1">
      <alignment horizontal="left"/>
    </xf>
    <xf borderId="0" fillId="0" fontId="18" numFmtId="0" xfId="0" applyAlignment="1" applyFont="1">
      <alignment horizontal="left"/>
    </xf>
    <xf borderId="1" fillId="0" fontId="19" numFmtId="0" xfId="0" applyBorder="1" applyFont="1"/>
    <xf borderId="0" fillId="0" fontId="6" numFmtId="0" xfId="0" applyAlignment="1" applyFont="1">
      <alignment horizontal="left"/>
    </xf>
    <xf borderId="0" fillId="0" fontId="13" numFmtId="0" xfId="0" applyFont="1"/>
    <xf borderId="0" fillId="0" fontId="6" numFmtId="0" xfId="0" applyAlignment="1" applyFont="1">
      <alignment horizontal="center"/>
    </xf>
    <xf borderId="2" fillId="5" fontId="20" numFmtId="0" xfId="0" applyAlignment="1" applyBorder="1" applyFill="1" applyFont="1">
      <alignment horizontal="center" vertical="center"/>
    </xf>
    <xf borderId="0" fillId="5" fontId="20" numFmtId="0" xfId="0" applyAlignment="1" applyFont="1">
      <alignment horizontal="center" vertical="center"/>
    </xf>
    <xf borderId="3" fillId="6" fontId="21" numFmtId="49" xfId="0" applyAlignment="1" applyBorder="1" applyFill="1" applyFont="1" applyNumberFormat="1">
      <alignment horizontal="center" vertical="center"/>
    </xf>
    <xf borderId="4" fillId="0" fontId="22" numFmtId="168" xfId="0" applyAlignment="1" applyBorder="1" applyFont="1" applyNumberFormat="1">
      <alignment horizontal="center"/>
    </xf>
    <xf borderId="4" fillId="0" fontId="22" numFmtId="0" xfId="0" applyAlignment="1" applyBorder="1" applyFont="1">
      <alignment horizontal="center"/>
    </xf>
    <xf borderId="4" fillId="0" fontId="22" numFmtId="164" xfId="0" applyAlignment="1" applyBorder="1" applyFont="1" applyNumberFormat="1">
      <alignment horizontal="center"/>
    </xf>
    <xf borderId="5" fillId="0" fontId="22" numFmtId="169" xfId="0" applyAlignment="1" applyBorder="1" applyFont="1" applyNumberFormat="1">
      <alignment horizontal="center"/>
    </xf>
    <xf borderId="0" fillId="7" fontId="22" numFmtId="0" xfId="0" applyAlignment="1" applyFill="1" applyFont="1">
      <alignment horizontal="center"/>
    </xf>
    <xf borderId="0" fillId="0" fontId="22" numFmtId="0" xfId="0" applyAlignment="1" applyFont="1">
      <alignment horizontal="center"/>
    </xf>
    <xf borderId="6" fillId="0" fontId="22" numFmtId="168" xfId="0" applyAlignment="1" applyBorder="1" applyFont="1" applyNumberFormat="1">
      <alignment horizontal="center"/>
    </xf>
    <xf borderId="6" fillId="0" fontId="22" numFmtId="0" xfId="0" applyAlignment="1" applyBorder="1" applyFont="1">
      <alignment horizontal="center"/>
    </xf>
    <xf borderId="6" fillId="0" fontId="22" numFmtId="164" xfId="0" applyAlignment="1" applyBorder="1" applyFont="1" applyNumberFormat="1">
      <alignment horizontal="center"/>
    </xf>
    <xf borderId="7" fillId="0" fontId="22" numFmtId="169" xfId="0" applyAlignment="1" applyBorder="1" applyFont="1" applyNumberFormat="1">
      <alignment horizontal="center"/>
    </xf>
    <xf borderId="8" fillId="0" fontId="22" numFmtId="168" xfId="0" applyAlignment="1" applyBorder="1" applyFont="1" applyNumberFormat="1">
      <alignment horizontal="center"/>
    </xf>
    <xf borderId="9" fillId="0" fontId="22" numFmtId="0" xfId="0" applyAlignment="1" applyBorder="1" applyFont="1">
      <alignment horizontal="center"/>
    </xf>
    <xf borderId="9" fillId="0" fontId="22" numFmtId="164" xfId="0" applyAlignment="1" applyBorder="1" applyFont="1" applyNumberFormat="1">
      <alignment horizontal="center"/>
    </xf>
    <xf borderId="10" fillId="0" fontId="22" numFmtId="169" xfId="0" applyAlignment="1" applyBorder="1" applyFont="1" applyNumberFormat="1">
      <alignment horizontal="center"/>
    </xf>
    <xf borderId="11" fillId="0" fontId="22" numFmtId="168" xfId="0" applyAlignment="1" applyBorder="1" applyFont="1" applyNumberFormat="1">
      <alignment horizontal="center"/>
    </xf>
    <xf borderId="12" fillId="0" fontId="22" numFmtId="0" xfId="0" applyAlignment="1" applyBorder="1" applyFont="1">
      <alignment horizontal="center"/>
    </xf>
    <xf borderId="12" fillId="0" fontId="22" numFmtId="164" xfId="0" applyAlignment="1" applyBorder="1" applyFont="1" applyNumberFormat="1">
      <alignment horizontal="center"/>
    </xf>
    <xf borderId="13" fillId="0" fontId="22" numFmtId="169" xfId="0" applyAlignment="1" applyBorder="1" applyFont="1" applyNumberFormat="1">
      <alignment horizontal="center"/>
    </xf>
    <xf borderId="14" fillId="0" fontId="22" numFmtId="168" xfId="0" applyAlignment="1" applyBorder="1" applyFont="1" applyNumberFormat="1">
      <alignment horizontal="center"/>
    </xf>
    <xf borderId="15" fillId="0" fontId="22" numFmtId="0" xfId="0" applyAlignment="1" applyBorder="1" applyFont="1">
      <alignment horizontal="center"/>
    </xf>
    <xf borderId="15" fillId="0" fontId="22" numFmtId="164" xfId="0" applyAlignment="1" applyBorder="1" applyFont="1" applyNumberFormat="1">
      <alignment horizontal="center"/>
    </xf>
    <xf borderId="16" fillId="0" fontId="22" numFmtId="169" xfId="0" applyAlignment="1" applyBorder="1" applyFont="1" applyNumberFormat="1">
      <alignment horizontal="center"/>
    </xf>
    <xf borderId="17" fillId="8" fontId="23" numFmtId="0" xfId="0" applyAlignment="1" applyBorder="1" applyFill="1" applyFont="1">
      <alignment horizontal="center" shrinkToFit="0" vertical="center" wrapText="1"/>
    </xf>
    <xf borderId="17" fillId="8" fontId="23" numFmtId="0" xfId="0" applyAlignment="1" applyBorder="1" applyFont="1">
      <alignment horizontal="center"/>
    </xf>
    <xf borderId="0" fillId="9" fontId="24" numFmtId="165" xfId="0" applyAlignment="1" applyFill="1" applyFont="1" applyNumberFormat="1">
      <alignment horizontal="center" shrinkToFit="0" vertical="center" wrapText="1"/>
    </xf>
    <xf borderId="0" fillId="9" fontId="24" numFmtId="0" xfId="0" applyAlignment="1" applyFont="1">
      <alignment horizontal="center" shrinkToFit="0" vertical="center" wrapText="1"/>
    </xf>
    <xf borderId="0" fillId="9" fontId="25" numFmtId="0" xfId="0" applyAlignment="1" applyFont="1">
      <alignment horizontal="center"/>
    </xf>
    <xf borderId="0" fillId="9" fontId="26" numFmtId="0" xfId="0" applyAlignment="1" applyFont="1">
      <alignment horizontal="center" shrinkToFit="0" vertical="center" wrapText="1"/>
    </xf>
    <xf borderId="0" fillId="9" fontId="24" numFmtId="166" xfId="0" applyAlignment="1" applyFont="1" applyNumberFormat="1">
      <alignment horizontal="center" shrinkToFit="0" vertical="center" wrapText="1"/>
    </xf>
    <xf borderId="0" fillId="9" fontId="24" numFmtId="170" xfId="0" applyAlignment="1" applyFont="1" applyNumberFormat="1">
      <alignment horizontal="center" shrinkToFit="0" vertical="center" wrapText="1"/>
    </xf>
    <xf borderId="0" fillId="9" fontId="24" numFmtId="171" xfId="0" applyAlignment="1" applyFont="1" applyNumberFormat="1">
      <alignment horizontal="center" shrinkToFit="0" vertical="center" wrapText="1"/>
    </xf>
    <xf borderId="0" fillId="9" fontId="13" numFmtId="0" xfId="0" applyFont="1"/>
    <xf borderId="0" fillId="9" fontId="24" numFmtId="172" xfId="0" applyAlignment="1" applyFont="1" applyNumberFormat="1">
      <alignment horizontal="center" shrinkToFit="0" vertical="center" wrapText="1"/>
    </xf>
    <xf borderId="0" fillId="0" fontId="24" numFmtId="0" xfId="0" applyFont="1"/>
    <xf borderId="17" fillId="8" fontId="11" numFmtId="0" xfId="0" applyAlignment="1" applyBorder="1" applyFont="1">
      <alignment horizontal="center"/>
    </xf>
    <xf borderId="0" fillId="0" fontId="13" numFmtId="165" xfId="0" applyFont="1" applyNumberFormat="1"/>
    <xf borderId="0" fillId="0" fontId="27" numFmtId="0" xfId="0" applyFont="1"/>
    <xf borderId="0" fillId="0" fontId="13" numFmtId="166" xfId="0" applyFont="1" applyNumberFormat="1"/>
    <xf borderId="0" fillId="0" fontId="13" numFmtId="170" xfId="0" applyFont="1" applyNumberFormat="1"/>
    <xf borderId="0" fillId="0" fontId="13" numFmtId="171" xfId="0" applyFont="1" applyNumberFormat="1"/>
    <xf borderId="0" fillId="0" fontId="28" numFmtId="0" xfId="0" applyAlignment="1" applyFont="1">
      <alignment horizontal="left" shrinkToFit="0" wrapText="0"/>
    </xf>
    <xf borderId="18" fillId="0" fontId="28" numFmtId="0" xfId="0" applyAlignment="1" applyBorder="1" applyFont="1">
      <alignment horizontal="left" shrinkToFit="0" wrapText="0"/>
    </xf>
    <xf borderId="19" fillId="0" fontId="29" numFmtId="0" xfId="0" applyBorder="1" applyFont="1"/>
    <xf borderId="20" fillId="0" fontId="29" numFmtId="0" xfId="0" applyBorder="1" applyFont="1"/>
    <xf borderId="0" fillId="0" fontId="30" numFmtId="0" xfId="0" applyAlignment="1" applyFont="1">
      <alignment horizontal="left" shrinkToFit="0" wrapText="0"/>
    </xf>
    <xf borderId="0" fillId="0" fontId="31" numFmtId="0" xfId="0" applyAlignment="1" applyFont="1">
      <alignment horizontal="left" shrinkToFit="0" vertical="bottom" wrapText="0"/>
    </xf>
    <xf borderId="1" fillId="0" fontId="31" numFmtId="0" xfId="0" applyAlignment="1" applyBorder="1" applyFont="1">
      <alignment horizontal="left" shrinkToFit="0" vertical="bottom" wrapText="0"/>
    </xf>
    <xf borderId="0" fillId="0" fontId="7" numFmtId="0" xfId="0" applyAlignment="1" applyFont="1">
      <alignment horizontal="left" shrinkToFit="0" vertical="bottom" wrapText="0"/>
    </xf>
    <xf borderId="21" fillId="0" fontId="7" numFmtId="0" xfId="0" applyAlignment="1" applyBorder="1" applyFont="1">
      <alignment horizontal="left" shrinkToFit="0" vertical="bottom" wrapText="0"/>
    </xf>
    <xf borderId="22" fillId="0" fontId="7" numFmtId="0" xfId="0" applyAlignment="1" applyBorder="1" applyFont="1">
      <alignment horizontal="left" shrinkToFit="0" vertical="bottom" wrapText="1"/>
    </xf>
    <xf borderId="23" fillId="0" fontId="7" numFmtId="0" xfId="0" applyAlignment="1" applyBorder="1" applyFont="1">
      <alignment horizontal="left" shrinkToFit="0" vertical="bottom" wrapText="1"/>
    </xf>
    <xf borderId="0" fillId="0" fontId="7" numFmtId="0" xfId="0" applyAlignment="1" applyFont="1">
      <alignment horizontal="left" shrinkToFit="0" vertical="bottom" wrapText="1"/>
    </xf>
    <xf borderId="24" fillId="0" fontId="7" numFmtId="0" xfId="0" applyAlignment="1" applyBorder="1" applyFont="1">
      <alignment horizontal="left" shrinkToFit="0" vertical="bottom" wrapText="1"/>
    </xf>
    <xf borderId="25" fillId="0" fontId="7" numFmtId="0" xfId="0" applyAlignment="1" applyBorder="1" applyFont="1">
      <alignment horizontal="left" shrinkToFit="0" vertical="bottom" wrapText="1"/>
    </xf>
    <xf borderId="26" fillId="0" fontId="7" numFmtId="0" xfId="0" applyAlignment="1" applyBorder="1" applyFont="1">
      <alignment horizontal="left" shrinkToFit="0" vertical="bottom" wrapText="1"/>
    </xf>
    <xf borderId="25" fillId="0" fontId="7" numFmtId="4" xfId="0" applyAlignment="1" applyBorder="1" applyFont="1" applyNumberFormat="1">
      <alignment horizontal="left" shrinkToFit="0" vertical="bottom" wrapText="1"/>
    </xf>
    <xf borderId="27" fillId="0" fontId="7" numFmtId="0" xfId="0" applyAlignment="1" applyBorder="1" applyFont="1">
      <alignment horizontal="left" shrinkToFit="0" vertical="bottom" wrapText="1"/>
    </xf>
    <xf borderId="28" fillId="0" fontId="7" numFmtId="0" xfId="0" applyAlignment="1" applyBorder="1" applyFont="1">
      <alignment horizontal="left" shrinkToFit="0" vertical="bottom" wrapText="1"/>
    </xf>
    <xf borderId="29" fillId="0" fontId="7" numFmtId="0" xfId="0" applyAlignment="1" applyBorder="1" applyFont="1">
      <alignment horizontal="left" shrinkToFit="0" vertical="bottom" wrapText="1"/>
    </xf>
    <xf borderId="0" fillId="0" fontId="13" numFmtId="0" xfId="0" applyAlignment="1" applyFont="1">
      <alignment horizontal="center"/>
    </xf>
    <xf borderId="0" fillId="0" fontId="13" numFmtId="0" xfId="0" applyAlignment="1" applyFont="1">
      <alignment horizontal="center" vertical="center"/>
    </xf>
    <xf borderId="0" fillId="0" fontId="32" numFmtId="0" xfId="0" applyAlignment="1" applyFont="1">
      <alignment horizontal="center"/>
    </xf>
    <xf borderId="0" fillId="10" fontId="33" numFmtId="0" xfId="0" applyAlignment="1" applyFill="1" applyFont="1">
      <alignment horizontal="center" vertical="center"/>
    </xf>
    <xf borderId="0" fillId="10" fontId="33" numFmtId="0" xfId="0" applyAlignment="1" applyFont="1">
      <alignment horizontal="center" readingOrder="0" vertical="center"/>
    </xf>
    <xf borderId="0" fillId="10" fontId="34" numFmtId="0" xfId="0" applyAlignment="1" applyFont="1">
      <alignment horizontal="center" vertical="center"/>
    </xf>
    <xf borderId="0" fillId="0" fontId="13" numFmtId="0" xfId="0" applyAlignment="1" applyFont="1">
      <alignment horizontal="center" readingOrder="0"/>
    </xf>
    <xf borderId="0" fillId="4" fontId="35" numFmtId="0" xfId="0" applyAlignment="1" applyFont="1">
      <alignment horizontal="center" readingOrder="0"/>
    </xf>
    <xf borderId="0" fillId="0" fontId="36" numFmtId="0" xfId="0" applyAlignment="1" applyFont="1">
      <alignment horizontal="center" readingOrder="0" vertical="center"/>
    </xf>
    <xf borderId="0" fillId="0" fontId="32" numFmtId="0" xfId="0" applyAlignment="1" applyFont="1">
      <alignment horizontal="center" readingOrder="0"/>
    </xf>
    <xf borderId="0" fillId="0" fontId="13" numFmtId="173" xfId="0" applyAlignment="1" applyFont="1" applyNumberFormat="1">
      <alignment horizontal="center" readingOrder="0"/>
    </xf>
    <xf borderId="0" fillId="0" fontId="3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90" Type="http://schemas.openxmlformats.org/officeDocument/2006/relationships/hyperlink" Target="https://www.jotform.com/edit/6219447184619003657" TargetMode="External"/><Relationship Id="rId194" Type="http://schemas.openxmlformats.org/officeDocument/2006/relationships/hyperlink" Target="https://www.jotform.com/inbox/6218928088494027988" TargetMode="External"/><Relationship Id="rId193" Type="http://schemas.openxmlformats.org/officeDocument/2006/relationships/hyperlink" Target="https://www.jotform.com/edit/6219266174613353226" TargetMode="External"/><Relationship Id="rId192" Type="http://schemas.openxmlformats.org/officeDocument/2006/relationships/hyperlink" Target="https://www.jotform.com/inbox/6219266174613353226" TargetMode="External"/><Relationship Id="rId191" Type="http://schemas.openxmlformats.org/officeDocument/2006/relationships/hyperlink" Target="https://www.jotform.com/uploads/marinpestcontrol/240032533975151/6219266174613353226/image.jpg" TargetMode="External"/><Relationship Id="rId187" Type="http://schemas.openxmlformats.org/officeDocument/2006/relationships/hyperlink" Target="https://www.jotform.com/inbox/6219469869493199404" TargetMode="External"/><Relationship Id="rId186" Type="http://schemas.openxmlformats.org/officeDocument/2006/relationships/hyperlink" Target="https://www.jotform.com/uploads/marinpestcontrol/240032533975151/6219469869493199404/image.jpg" TargetMode="External"/><Relationship Id="rId185" Type="http://schemas.openxmlformats.org/officeDocument/2006/relationships/hyperlink" Target="https://www.jotform.com/edit/6220238254469239354" TargetMode="External"/><Relationship Id="rId184" Type="http://schemas.openxmlformats.org/officeDocument/2006/relationships/hyperlink" Target="https://www.jotform.com/inbox/6220238254469239354" TargetMode="External"/><Relationship Id="rId189" Type="http://schemas.openxmlformats.org/officeDocument/2006/relationships/hyperlink" Target="https://www.jotform.com/inbox/6219447184619003657" TargetMode="External"/><Relationship Id="rId188" Type="http://schemas.openxmlformats.org/officeDocument/2006/relationships/hyperlink" Target="https://www.jotform.com/edit/6219469869493199404" TargetMode="External"/><Relationship Id="rId183" Type="http://schemas.openxmlformats.org/officeDocument/2006/relationships/hyperlink" Target="https://www.jotform.com/edit/6220239774614723393" TargetMode="External"/><Relationship Id="rId182" Type="http://schemas.openxmlformats.org/officeDocument/2006/relationships/hyperlink" Target="https://www.jotform.com/inbox/6220239774614723393" TargetMode="External"/><Relationship Id="rId181" Type="http://schemas.openxmlformats.org/officeDocument/2006/relationships/hyperlink" Target="https://www.jotform.com/edit/6222847967418363788" TargetMode="External"/><Relationship Id="rId180" Type="http://schemas.openxmlformats.org/officeDocument/2006/relationships/hyperlink" Target="https://www.jotform.com/inbox/6222847967418363788" TargetMode="External"/><Relationship Id="rId176" Type="http://schemas.openxmlformats.org/officeDocument/2006/relationships/hyperlink" Target="https://www.jotform.com/edit/6222970257417242450" TargetMode="External"/><Relationship Id="rId175" Type="http://schemas.openxmlformats.org/officeDocument/2006/relationships/hyperlink" Target="https://www.jotform.com/inbox/6222970257417242450" TargetMode="External"/><Relationship Id="rId174" Type="http://schemas.openxmlformats.org/officeDocument/2006/relationships/hyperlink" Target="https://www.jotform.com/uploads/marinpestcontrol/240032533975151/6222970257417242450/image.jpg" TargetMode="External"/><Relationship Id="rId173" Type="http://schemas.openxmlformats.org/officeDocument/2006/relationships/hyperlink" Target="https://www.jotform.com/edit/6223587108215052762" TargetMode="External"/><Relationship Id="rId179" Type="http://schemas.openxmlformats.org/officeDocument/2006/relationships/hyperlink" Target="https://www.jotform.com/edit/6222886077419002908" TargetMode="External"/><Relationship Id="rId178" Type="http://schemas.openxmlformats.org/officeDocument/2006/relationships/hyperlink" Target="https://www.jotform.com/inbox/6222886077419002908" TargetMode="External"/><Relationship Id="rId177" Type="http://schemas.openxmlformats.org/officeDocument/2006/relationships/hyperlink" Target="https://www.jotform.com/uploads/marinpestcontrol/240032533975151/6222886077419002908/image.jpg" TargetMode="External"/><Relationship Id="rId198" Type="http://schemas.openxmlformats.org/officeDocument/2006/relationships/hyperlink" Target="https://www.jotform.com/edit/6218917368492827672" TargetMode="External"/><Relationship Id="rId197" Type="http://schemas.openxmlformats.org/officeDocument/2006/relationships/hyperlink" Target="https://www.jotform.com/inbox/6218917368492827672" TargetMode="External"/><Relationship Id="rId196" Type="http://schemas.openxmlformats.org/officeDocument/2006/relationships/hyperlink" Target="https://www.jotform.com/uploads/marinpestcontrol/240032533975151/6218917368492827672/IMG_2467.jpeg" TargetMode="External"/><Relationship Id="rId195" Type="http://schemas.openxmlformats.org/officeDocument/2006/relationships/hyperlink" Target="https://www.jotform.com/edit/6218928088494027988" TargetMode="External"/><Relationship Id="rId199" Type="http://schemas.openxmlformats.org/officeDocument/2006/relationships/hyperlink" Target="https://www.jotform.com/inbox/6218795872194470333" TargetMode="External"/><Relationship Id="rId150" Type="http://schemas.openxmlformats.org/officeDocument/2006/relationships/hyperlink" Target="https://www.jotform.com/inbox/6231376213213042215" TargetMode="External"/><Relationship Id="rId392" Type="http://schemas.openxmlformats.org/officeDocument/2006/relationships/hyperlink" Target="https://www.jotform.com/inbox/6171951975105976225" TargetMode="External"/><Relationship Id="rId391" Type="http://schemas.openxmlformats.org/officeDocument/2006/relationships/hyperlink" Target="https://www.jotform.com/edit/6171994275103141349" TargetMode="External"/><Relationship Id="rId390" Type="http://schemas.openxmlformats.org/officeDocument/2006/relationships/hyperlink" Target="https://www.jotform.com/inbox/6171994275103141349" TargetMode="External"/><Relationship Id="rId1" Type="http://schemas.openxmlformats.org/officeDocument/2006/relationships/hyperlink" Target="https://www.jotform.com/uploads/marinpestcontrol/240032533975151/6276796306483572483/mpc-brochure-draft.png" TargetMode="External"/><Relationship Id="rId2" Type="http://schemas.openxmlformats.org/officeDocument/2006/relationships/hyperlink" Target="https://submit.jotform.com/inbox/6276796306483572483" TargetMode="External"/><Relationship Id="rId3" Type="http://schemas.openxmlformats.org/officeDocument/2006/relationships/hyperlink" Target="https://submit.jotform.com/edit/6276796306483572483" TargetMode="External"/><Relationship Id="rId149" Type="http://schemas.openxmlformats.org/officeDocument/2006/relationships/hyperlink" Target="https://www.jotform.com/edit/6234900013146576104" TargetMode="External"/><Relationship Id="rId4" Type="http://schemas.openxmlformats.org/officeDocument/2006/relationships/hyperlink" Target="https://www.jotform.com/uploads/marinpestcontrol/240032533975151/6276792316484483964/mpc-brochure-draft.png" TargetMode="External"/><Relationship Id="rId148" Type="http://schemas.openxmlformats.org/officeDocument/2006/relationships/hyperlink" Target="https://www.jotform.com/inbox/6234900013146576104" TargetMode="External"/><Relationship Id="rId1090" Type="http://schemas.openxmlformats.org/officeDocument/2006/relationships/hyperlink" Target="https://www.jotform.com/inbox/6014106791416561704" TargetMode="External"/><Relationship Id="rId1091" Type="http://schemas.openxmlformats.org/officeDocument/2006/relationships/hyperlink" Target="https://www.jotform.com/edit/6014106791416561704" TargetMode="External"/><Relationship Id="rId1092" Type="http://schemas.openxmlformats.org/officeDocument/2006/relationships/hyperlink" Target="https://www.jotform.com/uploads/marinpestcontrol/240032533975151/6013170573423790654/IMG_0503.jpeg" TargetMode="External"/><Relationship Id="rId1093" Type="http://schemas.openxmlformats.org/officeDocument/2006/relationships/hyperlink" Target="https://www.jotform.com/inbox/6013170573423790654" TargetMode="External"/><Relationship Id="rId1094" Type="http://schemas.openxmlformats.org/officeDocument/2006/relationships/hyperlink" Target="https://www.jotform.com/edit/6013170573423790654" TargetMode="External"/><Relationship Id="rId9" Type="http://schemas.openxmlformats.org/officeDocument/2006/relationships/hyperlink" Target="https://submit.jotform.com/edit/6274011731474010419" TargetMode="External"/><Relationship Id="rId143" Type="http://schemas.openxmlformats.org/officeDocument/2006/relationships/hyperlink" Target="https://www.jotform.com/inbox/6235752564405872633" TargetMode="External"/><Relationship Id="rId385" Type="http://schemas.openxmlformats.org/officeDocument/2006/relationships/hyperlink" Target="https://www.jotform.com/edit/6174527937116618862" TargetMode="External"/><Relationship Id="rId1095" Type="http://schemas.openxmlformats.org/officeDocument/2006/relationships/hyperlink" Target="https://www.jotform.com/inbox/6013164523426312246" TargetMode="External"/><Relationship Id="rId142" Type="http://schemas.openxmlformats.org/officeDocument/2006/relationships/hyperlink" Target="https://www.jotform.com/uploads/marinpestcontrol/240032533975151/6235752564405872633/IMG_2750.jpeg" TargetMode="External"/><Relationship Id="rId384" Type="http://schemas.openxmlformats.org/officeDocument/2006/relationships/hyperlink" Target="https://www.jotform.com/inbox/6174527937116618862" TargetMode="External"/><Relationship Id="rId1096" Type="http://schemas.openxmlformats.org/officeDocument/2006/relationships/hyperlink" Target="https://www.jotform.com/edit/6013164523426312246" TargetMode="External"/><Relationship Id="rId141" Type="http://schemas.openxmlformats.org/officeDocument/2006/relationships/hyperlink" Target="https://www.jotform.com/edit/6235802679518013162" TargetMode="External"/><Relationship Id="rId383" Type="http://schemas.openxmlformats.org/officeDocument/2006/relationships/hyperlink" Target="https://www.jotform.com/edit/6175448718915378465" TargetMode="External"/><Relationship Id="rId1097" Type="http://schemas.openxmlformats.org/officeDocument/2006/relationships/hyperlink" Target="https://www.jotform.com/inbox/6013162443427201203" TargetMode="External"/><Relationship Id="rId140" Type="http://schemas.openxmlformats.org/officeDocument/2006/relationships/hyperlink" Target="https://www.jotform.com/inbox/6235802679518013162" TargetMode="External"/><Relationship Id="rId382" Type="http://schemas.openxmlformats.org/officeDocument/2006/relationships/hyperlink" Target="https://www.jotform.com/inbox/6175448718915378465" TargetMode="External"/><Relationship Id="rId1098" Type="http://schemas.openxmlformats.org/officeDocument/2006/relationships/hyperlink" Target="https://www.jotform.com/edit/6013162443427201203" TargetMode="External"/><Relationship Id="rId5" Type="http://schemas.openxmlformats.org/officeDocument/2006/relationships/hyperlink" Target="https://submit.jotform.com/inbox/6276792316484483964" TargetMode="External"/><Relationship Id="rId147" Type="http://schemas.openxmlformats.org/officeDocument/2006/relationships/hyperlink" Target="https://www.jotform.com/edit/6235751729515696906" TargetMode="External"/><Relationship Id="rId389" Type="http://schemas.openxmlformats.org/officeDocument/2006/relationships/hyperlink" Target="https://www.jotform.com/uploads/marinpestcontrol/240032533975151/6171994275103141349/image.jpg" TargetMode="External"/><Relationship Id="rId1099" Type="http://schemas.openxmlformats.org/officeDocument/2006/relationships/hyperlink" Target="https://www.jotform.com/inbox/6012833092068366285" TargetMode="External"/><Relationship Id="rId6" Type="http://schemas.openxmlformats.org/officeDocument/2006/relationships/hyperlink" Target="https://submit.jotform.com/edit/6276792316484483964" TargetMode="External"/><Relationship Id="rId146" Type="http://schemas.openxmlformats.org/officeDocument/2006/relationships/hyperlink" Target="https://www.jotform.com/inbox/6235751729515696906" TargetMode="External"/><Relationship Id="rId388" Type="http://schemas.openxmlformats.org/officeDocument/2006/relationships/hyperlink" Target="https://www.jotform.com/edit/6172031245104905473" TargetMode="External"/><Relationship Id="rId7" Type="http://schemas.openxmlformats.org/officeDocument/2006/relationships/hyperlink" Target="https://www.jotform.com/uploads/marinpestcontrol/240032533975151/6274011731474010419/IMG_4300_6982.jpeg" TargetMode="External"/><Relationship Id="rId145" Type="http://schemas.openxmlformats.org/officeDocument/2006/relationships/hyperlink" Target="https://www.jotform.com/uploads/marinpestcontrol/240032533975151/6235751729515696906/image.jpg" TargetMode="External"/><Relationship Id="rId387" Type="http://schemas.openxmlformats.org/officeDocument/2006/relationships/hyperlink" Target="https://www.jotform.com/inbox/6172031245104905473" TargetMode="External"/><Relationship Id="rId8" Type="http://schemas.openxmlformats.org/officeDocument/2006/relationships/hyperlink" Target="https://submit.jotform.com/inbox/6274011731474010419" TargetMode="External"/><Relationship Id="rId144" Type="http://schemas.openxmlformats.org/officeDocument/2006/relationships/hyperlink" Target="https://www.jotform.com/edit/6235752564405872633" TargetMode="External"/><Relationship Id="rId386" Type="http://schemas.openxmlformats.org/officeDocument/2006/relationships/hyperlink" Target="https://www.jotform.com/uploads/marinpestcontrol/240032533975151/6172031245104905473/image.jpg" TargetMode="External"/><Relationship Id="rId381" Type="http://schemas.openxmlformats.org/officeDocument/2006/relationships/hyperlink" Target="https://www.jotform.com/uploads/marinpestcontrol/240032533975151/6175448718915378465/IMG_3168.jpeg" TargetMode="External"/><Relationship Id="rId380" Type="http://schemas.openxmlformats.org/officeDocument/2006/relationships/hyperlink" Target="https://www.jotform.com/edit/6176094899094897864" TargetMode="External"/><Relationship Id="rId139" Type="http://schemas.openxmlformats.org/officeDocument/2006/relationships/hyperlink" Target="https://www.jotform.com/uploads/marinpestcontrol/240032533975151/6235802679518013162/image.jpg" TargetMode="External"/><Relationship Id="rId138" Type="http://schemas.openxmlformats.org/officeDocument/2006/relationships/hyperlink" Target="https://www.jotform.com/edit/6235804924404802537" TargetMode="External"/><Relationship Id="rId137" Type="http://schemas.openxmlformats.org/officeDocument/2006/relationships/hyperlink" Target="https://www.jotform.com/inbox/6235804924404802537" TargetMode="External"/><Relationship Id="rId379" Type="http://schemas.openxmlformats.org/officeDocument/2006/relationships/hyperlink" Target="https://www.jotform.com/inbox/6176094899094897864" TargetMode="External"/><Relationship Id="rId1080" Type="http://schemas.openxmlformats.org/officeDocument/2006/relationships/hyperlink" Target="https://www.jotform.com/inbox/6017206808278481429" TargetMode="External"/><Relationship Id="rId1081" Type="http://schemas.openxmlformats.org/officeDocument/2006/relationships/hyperlink" Target="https://www.jotform.com/edit/6017206808278481429" TargetMode="External"/><Relationship Id="rId1082" Type="http://schemas.openxmlformats.org/officeDocument/2006/relationships/hyperlink" Target="https://www.jotform.com/inbox/6017151968272156721" TargetMode="External"/><Relationship Id="rId1083" Type="http://schemas.openxmlformats.org/officeDocument/2006/relationships/hyperlink" Target="https://www.jotform.com/edit/6017151968272156721" TargetMode="External"/><Relationship Id="rId132" Type="http://schemas.openxmlformats.org/officeDocument/2006/relationships/hyperlink" Target="https://www.jotform.com/edit/6238393003419625339" TargetMode="External"/><Relationship Id="rId374" Type="http://schemas.openxmlformats.org/officeDocument/2006/relationships/hyperlink" Target="https://www.jotform.com/inbox/6177889648476442436" TargetMode="External"/><Relationship Id="rId1084" Type="http://schemas.openxmlformats.org/officeDocument/2006/relationships/hyperlink" Target="https://www.jotform.com/inbox/6014109961412892321" TargetMode="External"/><Relationship Id="rId131" Type="http://schemas.openxmlformats.org/officeDocument/2006/relationships/hyperlink" Target="https://www.jotform.com/inbox/6238393003419625339" TargetMode="External"/><Relationship Id="rId373" Type="http://schemas.openxmlformats.org/officeDocument/2006/relationships/hyperlink" Target="https://www.jotform.com/edit/6177932286148844129" TargetMode="External"/><Relationship Id="rId1085" Type="http://schemas.openxmlformats.org/officeDocument/2006/relationships/hyperlink" Target="https://www.jotform.com/edit/6014109961412892321" TargetMode="External"/><Relationship Id="rId130" Type="http://schemas.openxmlformats.org/officeDocument/2006/relationships/hyperlink" Target="https://www.jotform.com/edit/6238394323113583176" TargetMode="External"/><Relationship Id="rId372" Type="http://schemas.openxmlformats.org/officeDocument/2006/relationships/hyperlink" Target="https://www.jotform.com/inbox/6177932286148844129" TargetMode="External"/><Relationship Id="rId1086" Type="http://schemas.openxmlformats.org/officeDocument/2006/relationships/hyperlink" Target="https://www.jotform.com/inbox/6014108961413142477" TargetMode="External"/><Relationship Id="rId371" Type="http://schemas.openxmlformats.org/officeDocument/2006/relationships/hyperlink" Target="https://www.jotform.com/edit/6177932567387128878" TargetMode="External"/><Relationship Id="rId1087" Type="http://schemas.openxmlformats.org/officeDocument/2006/relationships/hyperlink" Target="https://www.jotform.com/edit/6014108961413142477" TargetMode="External"/><Relationship Id="rId136" Type="http://schemas.openxmlformats.org/officeDocument/2006/relationships/hyperlink" Target="https://www.jotform.com/uploads/marinpestcontrol/240032533975151/6235804924404802537/image.jpg" TargetMode="External"/><Relationship Id="rId378" Type="http://schemas.openxmlformats.org/officeDocument/2006/relationships/hyperlink" Target="https://www.jotform.com/uploads/marinpestcontrol/240032533975151/6176094899094897864/image.jpg" TargetMode="External"/><Relationship Id="rId1088" Type="http://schemas.openxmlformats.org/officeDocument/2006/relationships/hyperlink" Target="https://www.jotform.com/inbox/6014108061416722245" TargetMode="External"/><Relationship Id="rId135" Type="http://schemas.openxmlformats.org/officeDocument/2006/relationships/hyperlink" Target="https://www.jotform.com/edit/6236775832817532483" TargetMode="External"/><Relationship Id="rId377" Type="http://schemas.openxmlformats.org/officeDocument/2006/relationships/hyperlink" Target="https://www.jotform.com/edit/6177887836143528886" TargetMode="External"/><Relationship Id="rId1089" Type="http://schemas.openxmlformats.org/officeDocument/2006/relationships/hyperlink" Target="https://www.jotform.com/edit/6014108061416722245" TargetMode="External"/><Relationship Id="rId134" Type="http://schemas.openxmlformats.org/officeDocument/2006/relationships/hyperlink" Target="https://www.jotform.com/inbox/6236775832817532483" TargetMode="External"/><Relationship Id="rId376" Type="http://schemas.openxmlformats.org/officeDocument/2006/relationships/hyperlink" Target="https://www.jotform.com/inbox/6177887836143528886" TargetMode="External"/><Relationship Id="rId133" Type="http://schemas.openxmlformats.org/officeDocument/2006/relationships/hyperlink" Target="https://www.jotform.com/uploads/marinpestcontrol/240032533975151/6236775832817532483/image.jpg" TargetMode="External"/><Relationship Id="rId375" Type="http://schemas.openxmlformats.org/officeDocument/2006/relationships/hyperlink" Target="https://www.jotform.com/edit/6177889648476442436" TargetMode="External"/><Relationship Id="rId172" Type="http://schemas.openxmlformats.org/officeDocument/2006/relationships/hyperlink" Target="https://www.jotform.com/inbox/6223587108215052762" TargetMode="External"/><Relationship Id="rId171" Type="http://schemas.openxmlformats.org/officeDocument/2006/relationships/hyperlink" Target="https://www.jotform.com/edit/6223632518214435720" TargetMode="External"/><Relationship Id="rId170" Type="http://schemas.openxmlformats.org/officeDocument/2006/relationships/hyperlink" Target="https://www.jotform.com/inbox/6223632518214435720" TargetMode="External"/><Relationship Id="rId165" Type="http://schemas.openxmlformats.org/officeDocument/2006/relationships/hyperlink" Target="https://www.jotform.com/edit/6224502917199962934" TargetMode="External"/><Relationship Id="rId164" Type="http://schemas.openxmlformats.org/officeDocument/2006/relationships/hyperlink" Target="https://www.jotform.com/inbox/6224502917199962934" TargetMode="External"/><Relationship Id="rId163" Type="http://schemas.openxmlformats.org/officeDocument/2006/relationships/hyperlink" Target="https://www.jotform.com/edit/6229741596196513494" TargetMode="External"/><Relationship Id="rId162" Type="http://schemas.openxmlformats.org/officeDocument/2006/relationships/hyperlink" Target="https://www.jotform.com/inbox/6229741596196513494" TargetMode="External"/><Relationship Id="rId169" Type="http://schemas.openxmlformats.org/officeDocument/2006/relationships/hyperlink" Target="https://www.jotform.com/uploads/marinpestcontrol/240032533975151/6223632518214435720/IMG_3366.jpeg" TargetMode="External"/><Relationship Id="rId168" Type="http://schemas.openxmlformats.org/officeDocument/2006/relationships/hyperlink" Target="https://www.jotform.com/edit/6223679078213462072" TargetMode="External"/><Relationship Id="rId167" Type="http://schemas.openxmlformats.org/officeDocument/2006/relationships/hyperlink" Target="https://www.jotform.com/inbox/6223679078213462072" TargetMode="External"/><Relationship Id="rId166" Type="http://schemas.openxmlformats.org/officeDocument/2006/relationships/hyperlink" Target="https://www.jotform.com/uploads/marinpestcontrol/240032533975151/6223679078213462072/IMG_3367.jpeg" TargetMode="External"/><Relationship Id="rId161" Type="http://schemas.openxmlformats.org/officeDocument/2006/relationships/hyperlink" Target="https://www.jotform.com/edit/6229780326192422927" TargetMode="External"/><Relationship Id="rId160" Type="http://schemas.openxmlformats.org/officeDocument/2006/relationships/hyperlink" Target="https://www.jotform.com/inbox/6229780326192422927" TargetMode="External"/><Relationship Id="rId159" Type="http://schemas.openxmlformats.org/officeDocument/2006/relationships/hyperlink" Target="https://www.jotform.com/uploads/marinpestcontrol/240032533975151/6229780326192422927/IMG_3487.jpeg" TargetMode="External"/><Relationship Id="rId154" Type="http://schemas.openxmlformats.org/officeDocument/2006/relationships/hyperlink" Target="https://www.jotform.com/uploads/marinpestcontrol/240032533975151/6230551593211235131/image.jpg" TargetMode="External"/><Relationship Id="rId396" Type="http://schemas.openxmlformats.org/officeDocument/2006/relationships/hyperlink" Target="https://www.jotform.com/edit/6170192063438520021" TargetMode="External"/><Relationship Id="rId153" Type="http://schemas.openxmlformats.org/officeDocument/2006/relationships/hyperlink" Target="https://www.jotform.com/edit/6230811023544124006" TargetMode="External"/><Relationship Id="rId395" Type="http://schemas.openxmlformats.org/officeDocument/2006/relationships/hyperlink" Target="https://www.jotform.com/inbox/6170192063438520021" TargetMode="External"/><Relationship Id="rId152" Type="http://schemas.openxmlformats.org/officeDocument/2006/relationships/hyperlink" Target="https://www.jotform.com/inbox/6230811023544124006" TargetMode="External"/><Relationship Id="rId394" Type="http://schemas.openxmlformats.org/officeDocument/2006/relationships/hyperlink" Target="https://www.jotform.com/uploads/marinpestcontrol/240032533975151/6170192063438520021/image_4005.jpg" TargetMode="External"/><Relationship Id="rId151" Type="http://schemas.openxmlformats.org/officeDocument/2006/relationships/hyperlink" Target="https://www.jotform.com/edit/6231376213213042215" TargetMode="External"/><Relationship Id="rId393" Type="http://schemas.openxmlformats.org/officeDocument/2006/relationships/hyperlink" Target="https://www.jotform.com/edit/6171951975105976225" TargetMode="External"/><Relationship Id="rId158" Type="http://schemas.openxmlformats.org/officeDocument/2006/relationships/hyperlink" Target="https://www.jotform.com/edit/6230550453218115498" TargetMode="External"/><Relationship Id="rId157" Type="http://schemas.openxmlformats.org/officeDocument/2006/relationships/hyperlink" Target="https://www.jotform.com/inbox/6230550453218115498" TargetMode="External"/><Relationship Id="rId399" Type="http://schemas.openxmlformats.org/officeDocument/2006/relationships/hyperlink" Target="https://www.jotform.com/edit/6170159693257214807" TargetMode="External"/><Relationship Id="rId156" Type="http://schemas.openxmlformats.org/officeDocument/2006/relationships/hyperlink" Target="https://www.jotform.com/edit/6230551593211235131" TargetMode="External"/><Relationship Id="rId398" Type="http://schemas.openxmlformats.org/officeDocument/2006/relationships/hyperlink" Target="https://www.jotform.com/inbox/6170159693257214807" TargetMode="External"/><Relationship Id="rId155" Type="http://schemas.openxmlformats.org/officeDocument/2006/relationships/hyperlink" Target="https://www.jotform.com/inbox/6230551593211235131" TargetMode="External"/><Relationship Id="rId397" Type="http://schemas.openxmlformats.org/officeDocument/2006/relationships/hyperlink" Target="https://www.jotform.com/uploads/marinpestcontrol/240032533975151/6170159693257214807/image.jpg" TargetMode="External"/><Relationship Id="rId808" Type="http://schemas.openxmlformats.org/officeDocument/2006/relationships/hyperlink" Target="https://www.jotform.com/uploads/marinpestcontrol/240032533975151/6074565140386917149/IMG_0184.jpeg" TargetMode="External"/><Relationship Id="rId807" Type="http://schemas.openxmlformats.org/officeDocument/2006/relationships/hyperlink" Target="https://www.jotform.com/edit/6074566560386084513" TargetMode="External"/><Relationship Id="rId806" Type="http://schemas.openxmlformats.org/officeDocument/2006/relationships/hyperlink" Target="https://www.jotform.com/inbox/6074566560386084513" TargetMode="External"/><Relationship Id="rId805" Type="http://schemas.openxmlformats.org/officeDocument/2006/relationships/hyperlink" Target="https://www.jotform.com/edit/6074634172687244218" TargetMode="External"/><Relationship Id="rId809" Type="http://schemas.openxmlformats.org/officeDocument/2006/relationships/hyperlink" Target="https://www.jotform.com/inbox/6074565140386917149" TargetMode="External"/><Relationship Id="rId800" Type="http://schemas.openxmlformats.org/officeDocument/2006/relationships/hyperlink" Target="https://www.jotform.com/inbox/6075315783547077465" TargetMode="External"/><Relationship Id="rId804" Type="http://schemas.openxmlformats.org/officeDocument/2006/relationships/hyperlink" Target="https://www.jotform.com/inbox/6074634172687244218" TargetMode="External"/><Relationship Id="rId803" Type="http://schemas.openxmlformats.org/officeDocument/2006/relationships/hyperlink" Target="https://www.jotform.com/edit/6075314234676423527" TargetMode="External"/><Relationship Id="rId802" Type="http://schemas.openxmlformats.org/officeDocument/2006/relationships/hyperlink" Target="https://www.jotform.com/inbox/6075314234676423527" TargetMode="External"/><Relationship Id="rId801" Type="http://schemas.openxmlformats.org/officeDocument/2006/relationships/hyperlink" Target="https://www.jotform.com/edit/6075315783547077465" TargetMode="External"/><Relationship Id="rId40" Type="http://schemas.openxmlformats.org/officeDocument/2006/relationships/hyperlink" Target="https://www.jotform.com/inbox/6266267811617752785" TargetMode="External"/><Relationship Id="rId1334" Type="http://schemas.openxmlformats.org/officeDocument/2006/relationships/hyperlink" Target="https://www.jotform.com/inbox/5980870151022844440" TargetMode="External"/><Relationship Id="rId1335" Type="http://schemas.openxmlformats.org/officeDocument/2006/relationships/hyperlink" Target="https://www.jotform.com/edit/5980870151022844440" TargetMode="External"/><Relationship Id="rId42" Type="http://schemas.openxmlformats.org/officeDocument/2006/relationships/hyperlink" Target="https://www.jotform.com/inbox/6265919581617578286" TargetMode="External"/><Relationship Id="rId1336" Type="http://schemas.openxmlformats.org/officeDocument/2006/relationships/hyperlink" Target="https://www.jotform.com/inbox/5978488972336132427" TargetMode="External"/><Relationship Id="rId41" Type="http://schemas.openxmlformats.org/officeDocument/2006/relationships/hyperlink" Target="https://www.jotform.com/edit/6266267811617752785" TargetMode="External"/><Relationship Id="rId1337" Type="http://schemas.openxmlformats.org/officeDocument/2006/relationships/hyperlink" Target="https://www.jotform.com/edit/5978488972336132427" TargetMode="External"/><Relationship Id="rId44" Type="http://schemas.openxmlformats.org/officeDocument/2006/relationships/hyperlink" Target="https://www.jotform.com/inbox/6265119241836542579" TargetMode="External"/><Relationship Id="rId1338" Type="http://schemas.openxmlformats.org/officeDocument/2006/relationships/hyperlink" Target="https://www.jotform.com/inbox/5978402469203985364" TargetMode="External"/><Relationship Id="rId43" Type="http://schemas.openxmlformats.org/officeDocument/2006/relationships/hyperlink" Target="https://www.jotform.com/edit/6265919581617578286" TargetMode="External"/><Relationship Id="rId1339" Type="http://schemas.openxmlformats.org/officeDocument/2006/relationships/hyperlink" Target="https://www.jotform.com/edit/5978402469203985364" TargetMode="External"/><Relationship Id="rId46" Type="http://schemas.openxmlformats.org/officeDocument/2006/relationships/hyperlink" Target="https://www.jotform.com/inbox/6262626003795758769" TargetMode="External"/><Relationship Id="rId45" Type="http://schemas.openxmlformats.org/officeDocument/2006/relationships/hyperlink" Target="https://www.jotform.com/edit/6265119241836542579" TargetMode="External"/><Relationship Id="rId509" Type="http://schemas.openxmlformats.org/officeDocument/2006/relationships/hyperlink" Target="https://www.jotform.com/inbox/6140790586725664604" TargetMode="External"/><Relationship Id="rId508" Type="http://schemas.openxmlformats.org/officeDocument/2006/relationships/hyperlink" Target="https://www.jotform.com/edit/6140790641819758884" TargetMode="External"/><Relationship Id="rId503" Type="http://schemas.openxmlformats.org/officeDocument/2006/relationships/hyperlink" Target="https://www.jotform.com/inbox/6140888976723955863" TargetMode="External"/><Relationship Id="rId745" Type="http://schemas.openxmlformats.org/officeDocument/2006/relationships/hyperlink" Target="https://www.jotform.com/inbox/6090909833511251029" TargetMode="External"/><Relationship Id="rId987" Type="http://schemas.openxmlformats.org/officeDocument/2006/relationships/hyperlink" Target="https://www.jotform.com/inbox/6032864709189165403" TargetMode="External"/><Relationship Id="rId502" Type="http://schemas.openxmlformats.org/officeDocument/2006/relationships/hyperlink" Target="https://www.jotform.com/uploads/marinpestcontrol/240032533975151/6140888976723955863/image.jpg" TargetMode="External"/><Relationship Id="rId744" Type="http://schemas.openxmlformats.org/officeDocument/2006/relationships/hyperlink" Target="https://www.jotform.com/uploads/marinpestcontrol/240032533975151/6090909833511251029/IMG_0621.jpeg" TargetMode="External"/><Relationship Id="rId986" Type="http://schemas.openxmlformats.org/officeDocument/2006/relationships/hyperlink" Target="https://www.jotform.com/edit/6032871249185379573" TargetMode="External"/><Relationship Id="rId501" Type="http://schemas.openxmlformats.org/officeDocument/2006/relationships/hyperlink" Target="https://www.jotform.com/edit/6141680291478072431" TargetMode="External"/><Relationship Id="rId743" Type="http://schemas.openxmlformats.org/officeDocument/2006/relationships/hyperlink" Target="https://www.jotform.com/edit/6092760509916608314" TargetMode="External"/><Relationship Id="rId985" Type="http://schemas.openxmlformats.org/officeDocument/2006/relationships/hyperlink" Target="https://www.jotform.com/inbox/6032871249185379573" TargetMode="External"/><Relationship Id="rId500" Type="http://schemas.openxmlformats.org/officeDocument/2006/relationships/hyperlink" Target="https://www.jotform.com/inbox/6141680291478072431" TargetMode="External"/><Relationship Id="rId742" Type="http://schemas.openxmlformats.org/officeDocument/2006/relationships/hyperlink" Target="https://www.jotform.com/inbox/6092760509916608314" TargetMode="External"/><Relationship Id="rId984" Type="http://schemas.openxmlformats.org/officeDocument/2006/relationships/hyperlink" Target="https://www.jotform.com/edit/6032934802049393872" TargetMode="External"/><Relationship Id="rId507" Type="http://schemas.openxmlformats.org/officeDocument/2006/relationships/hyperlink" Target="https://www.jotform.com/inbox/6140790641819758884" TargetMode="External"/><Relationship Id="rId749" Type="http://schemas.openxmlformats.org/officeDocument/2006/relationships/hyperlink" Target="https://www.jotform.com/edit/6090905433516382307" TargetMode="External"/><Relationship Id="rId506" Type="http://schemas.openxmlformats.org/officeDocument/2006/relationships/hyperlink" Target="https://www.jotform.com/edit/6140845336723015162" TargetMode="External"/><Relationship Id="rId748" Type="http://schemas.openxmlformats.org/officeDocument/2006/relationships/hyperlink" Target="https://www.jotform.com/inbox/6090905433516382307" TargetMode="External"/><Relationship Id="rId505" Type="http://schemas.openxmlformats.org/officeDocument/2006/relationships/hyperlink" Target="https://www.jotform.com/inbox/6140845336723015162" TargetMode="External"/><Relationship Id="rId747" Type="http://schemas.openxmlformats.org/officeDocument/2006/relationships/hyperlink" Target="https://www.jotform.com/uploads/marinpestcontrol/240032533975151/6090905433516382307/image.jpg" TargetMode="External"/><Relationship Id="rId989" Type="http://schemas.openxmlformats.org/officeDocument/2006/relationships/hyperlink" Target="https://www.jotform.com/inbox/6032862259187454099" TargetMode="External"/><Relationship Id="rId504" Type="http://schemas.openxmlformats.org/officeDocument/2006/relationships/hyperlink" Target="https://www.jotform.com/edit/6140888976723955863" TargetMode="External"/><Relationship Id="rId746" Type="http://schemas.openxmlformats.org/officeDocument/2006/relationships/hyperlink" Target="https://www.jotform.com/edit/6090909833511251029" TargetMode="External"/><Relationship Id="rId988" Type="http://schemas.openxmlformats.org/officeDocument/2006/relationships/hyperlink" Target="https://www.jotform.com/edit/6032864709189165403" TargetMode="External"/><Relationship Id="rId48" Type="http://schemas.openxmlformats.org/officeDocument/2006/relationships/hyperlink" Target="https://www.jotform.com/uploads/marinpestcontrol/240032533975151/6262594446119931269/IMG_3852.jpeg" TargetMode="External"/><Relationship Id="rId47" Type="http://schemas.openxmlformats.org/officeDocument/2006/relationships/hyperlink" Target="https://www.jotform.com/edit/6262626003795758769" TargetMode="External"/><Relationship Id="rId49" Type="http://schemas.openxmlformats.org/officeDocument/2006/relationships/hyperlink" Target="https://www.jotform.com/inbox/6262594446119931269" TargetMode="External"/><Relationship Id="rId741" Type="http://schemas.openxmlformats.org/officeDocument/2006/relationships/hyperlink" Target="https://www.jotform.com/uploads/marinpestcontrol/240032533975151/6092760509916608314/IMG_0676.jpeg" TargetMode="External"/><Relationship Id="rId983" Type="http://schemas.openxmlformats.org/officeDocument/2006/relationships/hyperlink" Target="https://www.jotform.com/inbox/6032934802049393872" TargetMode="External"/><Relationship Id="rId1330" Type="http://schemas.openxmlformats.org/officeDocument/2006/relationships/hyperlink" Target="https://www.jotform.com/inbox/5981675433845672187" TargetMode="External"/><Relationship Id="rId740" Type="http://schemas.openxmlformats.org/officeDocument/2006/relationships/hyperlink" Target="https://www.jotform.com/edit/6092763879914255794" TargetMode="External"/><Relationship Id="rId982" Type="http://schemas.openxmlformats.org/officeDocument/2006/relationships/hyperlink" Target="https://www.jotform.com/edit/6032936312047356126" TargetMode="External"/><Relationship Id="rId1331" Type="http://schemas.openxmlformats.org/officeDocument/2006/relationships/hyperlink" Target="https://www.jotform.com/edit/5981675433845672187" TargetMode="External"/><Relationship Id="rId981" Type="http://schemas.openxmlformats.org/officeDocument/2006/relationships/hyperlink" Target="https://www.jotform.com/inbox/6032936312047356126" TargetMode="External"/><Relationship Id="rId1332" Type="http://schemas.openxmlformats.org/officeDocument/2006/relationships/hyperlink" Target="https://www.jotform.com/inbox/5981017975195597748" TargetMode="External"/><Relationship Id="rId980" Type="http://schemas.openxmlformats.org/officeDocument/2006/relationships/hyperlink" Target="https://www.jotform.com/edit/6032937792711854626" TargetMode="External"/><Relationship Id="rId1333" Type="http://schemas.openxmlformats.org/officeDocument/2006/relationships/hyperlink" Target="https://www.jotform.com/edit/5981017975195597748" TargetMode="External"/><Relationship Id="rId1323" Type="http://schemas.openxmlformats.org/officeDocument/2006/relationships/hyperlink" Target="https://www.jotform.com/edit/5981814885337380718" TargetMode="External"/><Relationship Id="rId1324" Type="http://schemas.openxmlformats.org/officeDocument/2006/relationships/hyperlink" Target="https://www.jotform.com/inbox/5981812655339580347" TargetMode="External"/><Relationship Id="rId31" Type="http://schemas.openxmlformats.org/officeDocument/2006/relationships/hyperlink" Target="https://www.jotform.com/inbox/6268692491412986963" TargetMode="External"/><Relationship Id="rId1325" Type="http://schemas.openxmlformats.org/officeDocument/2006/relationships/hyperlink" Target="https://www.jotform.com/edit/5981812655339580347" TargetMode="External"/><Relationship Id="rId30" Type="http://schemas.openxmlformats.org/officeDocument/2006/relationships/hyperlink" Target="https://submit.jotform.com/edit/6271122596487041205" TargetMode="External"/><Relationship Id="rId1326" Type="http://schemas.openxmlformats.org/officeDocument/2006/relationships/hyperlink" Target="https://www.jotform.com/inbox/5981749515339519044" TargetMode="External"/><Relationship Id="rId33" Type="http://schemas.openxmlformats.org/officeDocument/2006/relationships/hyperlink" Target="https://www.jotform.com/uploads/marinpestcontrol/240032533975151/6268647701415439157/image.jpg" TargetMode="External"/><Relationship Id="rId1327" Type="http://schemas.openxmlformats.org/officeDocument/2006/relationships/hyperlink" Target="https://www.jotform.com/edit/5981749515339519044" TargetMode="External"/><Relationship Id="rId32" Type="http://schemas.openxmlformats.org/officeDocument/2006/relationships/hyperlink" Target="https://www.jotform.com/edit/6268692491412986963" TargetMode="External"/><Relationship Id="rId1328" Type="http://schemas.openxmlformats.org/officeDocument/2006/relationships/hyperlink" Target="https://www.jotform.com/inbox/5981746043843930294" TargetMode="External"/><Relationship Id="rId35" Type="http://schemas.openxmlformats.org/officeDocument/2006/relationships/hyperlink" Target="https://www.jotform.com/edit/6268647701415439157" TargetMode="External"/><Relationship Id="rId1329" Type="http://schemas.openxmlformats.org/officeDocument/2006/relationships/hyperlink" Target="https://www.jotform.com/edit/5981746043843930294" TargetMode="External"/><Relationship Id="rId34" Type="http://schemas.openxmlformats.org/officeDocument/2006/relationships/hyperlink" Target="https://www.jotform.com/inbox/6268647701415439157" TargetMode="External"/><Relationship Id="rId739" Type="http://schemas.openxmlformats.org/officeDocument/2006/relationships/hyperlink" Target="https://www.jotform.com/inbox/6092763879914255794" TargetMode="External"/><Relationship Id="rId734" Type="http://schemas.openxmlformats.org/officeDocument/2006/relationships/hyperlink" Target="https://www.jotform.com/inbox/6092765799916885343" TargetMode="External"/><Relationship Id="rId976" Type="http://schemas.openxmlformats.org/officeDocument/2006/relationships/hyperlink" Target="https://www.jotform.com/edit/6035561423104836291" TargetMode="External"/><Relationship Id="rId733" Type="http://schemas.openxmlformats.org/officeDocument/2006/relationships/hyperlink" Target="https://www.jotform.com/uploads/marinpestcontrol/240032533975151/6092765799916885343/image.jpg" TargetMode="External"/><Relationship Id="rId975" Type="http://schemas.openxmlformats.org/officeDocument/2006/relationships/hyperlink" Target="https://www.jotform.com/inbox/6035561423104836291" TargetMode="External"/><Relationship Id="rId732" Type="http://schemas.openxmlformats.org/officeDocument/2006/relationships/hyperlink" Target="https://www.jotform.com/edit/6093270816383319830" TargetMode="External"/><Relationship Id="rId974" Type="http://schemas.openxmlformats.org/officeDocument/2006/relationships/hyperlink" Target="https://www.jotform.com/edit/6035564413107453896" TargetMode="External"/><Relationship Id="rId731" Type="http://schemas.openxmlformats.org/officeDocument/2006/relationships/hyperlink" Target="https://www.jotform.com/inbox/6093270816383319830" TargetMode="External"/><Relationship Id="rId973" Type="http://schemas.openxmlformats.org/officeDocument/2006/relationships/hyperlink" Target="https://www.jotform.com/inbox/6035564413107453896" TargetMode="External"/><Relationship Id="rId738" Type="http://schemas.openxmlformats.org/officeDocument/2006/relationships/hyperlink" Target="https://www.jotform.com/edit/6092764859915593146" TargetMode="External"/><Relationship Id="rId737" Type="http://schemas.openxmlformats.org/officeDocument/2006/relationships/hyperlink" Target="https://www.jotform.com/inbox/6092764859915593146" TargetMode="External"/><Relationship Id="rId979" Type="http://schemas.openxmlformats.org/officeDocument/2006/relationships/hyperlink" Target="https://www.jotform.com/inbox/6032937792711854626" TargetMode="External"/><Relationship Id="rId736" Type="http://schemas.openxmlformats.org/officeDocument/2006/relationships/hyperlink" Target="https://www.jotform.com/uploads/marinpestcontrol/240032533975151/6092764859915593146/image.jpg" TargetMode="External"/><Relationship Id="rId978" Type="http://schemas.openxmlformats.org/officeDocument/2006/relationships/hyperlink" Target="https://www.jotform.com/edit/6032966375321751167" TargetMode="External"/><Relationship Id="rId735" Type="http://schemas.openxmlformats.org/officeDocument/2006/relationships/hyperlink" Target="https://www.jotform.com/edit/6092765799916885343" TargetMode="External"/><Relationship Id="rId977" Type="http://schemas.openxmlformats.org/officeDocument/2006/relationships/hyperlink" Target="https://www.jotform.com/inbox/6032966375321751167" TargetMode="External"/><Relationship Id="rId37" Type="http://schemas.openxmlformats.org/officeDocument/2006/relationships/hyperlink" Target="https://www.jotform.com/edit/6268613141415373898" TargetMode="External"/><Relationship Id="rId36" Type="http://schemas.openxmlformats.org/officeDocument/2006/relationships/hyperlink" Target="https://www.jotform.com/inbox/6268613141415373898" TargetMode="External"/><Relationship Id="rId39" Type="http://schemas.openxmlformats.org/officeDocument/2006/relationships/hyperlink" Target="https://www.jotform.com/edit/6268568111415703775" TargetMode="External"/><Relationship Id="rId38" Type="http://schemas.openxmlformats.org/officeDocument/2006/relationships/hyperlink" Target="https://www.jotform.com/inbox/6268568111415703775" TargetMode="External"/><Relationship Id="rId730" Type="http://schemas.openxmlformats.org/officeDocument/2006/relationships/hyperlink" Target="https://www.jotform.com/uploads/marinpestcontrol/240032533975151/6093270816383319830/IMG_0513.jpeg" TargetMode="External"/><Relationship Id="rId972" Type="http://schemas.openxmlformats.org/officeDocument/2006/relationships/hyperlink" Target="https://www.jotform.com/edit/6036206004727841444" TargetMode="External"/><Relationship Id="rId971" Type="http://schemas.openxmlformats.org/officeDocument/2006/relationships/hyperlink" Target="https://www.jotform.com/inbox/6036206004727841444" TargetMode="External"/><Relationship Id="rId1320" Type="http://schemas.openxmlformats.org/officeDocument/2006/relationships/hyperlink" Target="https://www.jotform.com/inbox/5981896453842072347" TargetMode="External"/><Relationship Id="rId970" Type="http://schemas.openxmlformats.org/officeDocument/2006/relationships/hyperlink" Target="https://www.jotform.com/edit/6036232621643887234" TargetMode="External"/><Relationship Id="rId1321" Type="http://schemas.openxmlformats.org/officeDocument/2006/relationships/hyperlink" Target="https://www.jotform.com/edit/5981896453842072347" TargetMode="External"/><Relationship Id="rId1322" Type="http://schemas.openxmlformats.org/officeDocument/2006/relationships/hyperlink" Target="https://www.jotform.com/inbox/5981814885337380718" TargetMode="External"/><Relationship Id="rId1114" Type="http://schemas.openxmlformats.org/officeDocument/2006/relationships/hyperlink" Target="https://www.jotform.com/edit/6008410420578917059" TargetMode="External"/><Relationship Id="rId1356" Type="http://schemas.openxmlformats.org/officeDocument/2006/relationships/hyperlink" Target="https://www.jotform.com/inbox/5970411323425862132" TargetMode="External"/><Relationship Id="rId1115" Type="http://schemas.openxmlformats.org/officeDocument/2006/relationships/hyperlink" Target="https://www.jotform.com/inbox/6008408280579614337" TargetMode="External"/><Relationship Id="rId1357" Type="http://schemas.openxmlformats.org/officeDocument/2006/relationships/hyperlink" Target="https://www.jotform.com/edit/5970411323425862132" TargetMode="External"/><Relationship Id="rId20" Type="http://schemas.openxmlformats.org/officeDocument/2006/relationships/hyperlink" Target="https://submit.jotform.com/inbox/6272135607015162911" TargetMode="External"/><Relationship Id="rId1116" Type="http://schemas.openxmlformats.org/officeDocument/2006/relationships/hyperlink" Target="https://www.jotform.com/edit/6008408280579614337" TargetMode="External"/><Relationship Id="rId1358" Type="http://schemas.openxmlformats.org/officeDocument/2006/relationships/hyperlink" Target="https://www.jotform.com/inbox/5968984626633417509" TargetMode="External"/><Relationship Id="rId1117" Type="http://schemas.openxmlformats.org/officeDocument/2006/relationships/hyperlink" Target="https://www.jotform.com/inbox/6008406060574816594" TargetMode="External"/><Relationship Id="rId1359" Type="http://schemas.openxmlformats.org/officeDocument/2006/relationships/hyperlink" Target="https://www.jotform.com/edit/5968984626633417509" TargetMode="External"/><Relationship Id="rId22" Type="http://schemas.openxmlformats.org/officeDocument/2006/relationships/hyperlink" Target="https://www.jotform.com/uploads/marinpestcontrol/240032533975151/6271327830462135248/IMG_3108.jpeg" TargetMode="External"/><Relationship Id="rId1118" Type="http://schemas.openxmlformats.org/officeDocument/2006/relationships/hyperlink" Target="https://www.jotform.com/edit/6008406060574816594" TargetMode="External"/><Relationship Id="rId21" Type="http://schemas.openxmlformats.org/officeDocument/2006/relationships/hyperlink" Target="https://submit.jotform.com/edit/6272135607015162911" TargetMode="External"/><Relationship Id="rId1119" Type="http://schemas.openxmlformats.org/officeDocument/2006/relationships/hyperlink" Target="https://www.jotform.com/inbox/6008404540575134822" TargetMode="External"/><Relationship Id="rId24" Type="http://schemas.openxmlformats.org/officeDocument/2006/relationships/hyperlink" Target="https://submit.jotform.com/edit/6271327830462135248" TargetMode="External"/><Relationship Id="rId23" Type="http://schemas.openxmlformats.org/officeDocument/2006/relationships/hyperlink" Target="https://submit.jotform.com/inbox/6271327830462135248" TargetMode="External"/><Relationship Id="rId525" Type="http://schemas.openxmlformats.org/officeDocument/2006/relationships/hyperlink" Target="https://www.jotform.com/inbox/6138529287132435567" TargetMode="External"/><Relationship Id="rId767" Type="http://schemas.openxmlformats.org/officeDocument/2006/relationships/hyperlink" Target="https://www.jotform.com/inbox/6084873963516928300" TargetMode="External"/><Relationship Id="rId524" Type="http://schemas.openxmlformats.org/officeDocument/2006/relationships/hyperlink" Target="https://www.jotform.com/edit/6138531057133382806" TargetMode="External"/><Relationship Id="rId766" Type="http://schemas.openxmlformats.org/officeDocument/2006/relationships/hyperlink" Target="https://www.jotform.com/edit/6085850453511229171" TargetMode="External"/><Relationship Id="rId523" Type="http://schemas.openxmlformats.org/officeDocument/2006/relationships/hyperlink" Target="https://www.jotform.com/inbox/6138531057133382806" TargetMode="External"/><Relationship Id="rId765" Type="http://schemas.openxmlformats.org/officeDocument/2006/relationships/hyperlink" Target="https://www.jotform.com/inbox/6085850453511229171" TargetMode="External"/><Relationship Id="rId522" Type="http://schemas.openxmlformats.org/officeDocument/2006/relationships/hyperlink" Target="https://www.jotform.com/edit/6139014061213374956" TargetMode="External"/><Relationship Id="rId764" Type="http://schemas.openxmlformats.org/officeDocument/2006/relationships/hyperlink" Target="https://www.jotform.com/edit/6085851743512472136" TargetMode="External"/><Relationship Id="rId529" Type="http://schemas.openxmlformats.org/officeDocument/2006/relationships/hyperlink" Target="https://www.jotform.com/inbox/6135491383384612904" TargetMode="External"/><Relationship Id="rId528" Type="http://schemas.openxmlformats.org/officeDocument/2006/relationships/hyperlink" Target="https://www.jotform.com/edit/6138387603613782674" TargetMode="External"/><Relationship Id="rId527" Type="http://schemas.openxmlformats.org/officeDocument/2006/relationships/hyperlink" Target="https://www.jotform.com/inbox/6138387603613782674" TargetMode="External"/><Relationship Id="rId769" Type="http://schemas.openxmlformats.org/officeDocument/2006/relationships/hyperlink" Target="https://www.jotform.com/uploads/marinpestcontrol/240032533975151/6084621625338461025/image.jpg" TargetMode="External"/><Relationship Id="rId526" Type="http://schemas.openxmlformats.org/officeDocument/2006/relationships/hyperlink" Target="https://www.jotform.com/edit/6138529287132435567" TargetMode="External"/><Relationship Id="rId768" Type="http://schemas.openxmlformats.org/officeDocument/2006/relationships/hyperlink" Target="https://www.jotform.com/edit/6084873963516928300" TargetMode="External"/><Relationship Id="rId26" Type="http://schemas.openxmlformats.org/officeDocument/2006/relationships/hyperlink" Target="https://submit.jotform.com/inbox/6271292031218428256" TargetMode="External"/><Relationship Id="rId25" Type="http://schemas.openxmlformats.org/officeDocument/2006/relationships/hyperlink" Target="https://www.jotform.com/uploads/marinpestcontrol/240032533975151/6271292031218428256/IMG_3107.jpeg" TargetMode="External"/><Relationship Id="rId28" Type="http://schemas.openxmlformats.org/officeDocument/2006/relationships/hyperlink" Target="https://www.jotform.com/uploads/marinpestcontrol/240032533975151/6271122596487041205/plantas.pdf" TargetMode="External"/><Relationship Id="rId1350" Type="http://schemas.openxmlformats.org/officeDocument/2006/relationships/hyperlink" Target="https://www.jotform.com/inbox/5975896701569199136" TargetMode="External"/><Relationship Id="rId27" Type="http://schemas.openxmlformats.org/officeDocument/2006/relationships/hyperlink" Target="https://submit.jotform.com/edit/6271292031218428256" TargetMode="External"/><Relationship Id="rId1351" Type="http://schemas.openxmlformats.org/officeDocument/2006/relationships/hyperlink" Target="https://www.jotform.com/edit/5975896701569199136" TargetMode="External"/><Relationship Id="rId521" Type="http://schemas.openxmlformats.org/officeDocument/2006/relationships/hyperlink" Target="https://www.jotform.com/inbox/6139014061213374956" TargetMode="External"/><Relationship Id="rId763" Type="http://schemas.openxmlformats.org/officeDocument/2006/relationships/hyperlink" Target="https://www.jotform.com/inbox/6085851743512472136" TargetMode="External"/><Relationship Id="rId1110" Type="http://schemas.openxmlformats.org/officeDocument/2006/relationships/hyperlink" Target="https://www.jotform.com/edit/6010334703423009637" TargetMode="External"/><Relationship Id="rId1352" Type="http://schemas.openxmlformats.org/officeDocument/2006/relationships/hyperlink" Target="https://www.jotform.com/inbox/5975727611378851610" TargetMode="External"/><Relationship Id="rId29" Type="http://schemas.openxmlformats.org/officeDocument/2006/relationships/hyperlink" Target="https://submit.jotform.com/inbox/6271122596487041205" TargetMode="External"/><Relationship Id="rId520" Type="http://schemas.openxmlformats.org/officeDocument/2006/relationships/hyperlink" Target="https://www.jotform.com/uploads/marinpestcontrol/240032533975151/6139014061213374956/image.jpg" TargetMode="External"/><Relationship Id="rId762" Type="http://schemas.openxmlformats.org/officeDocument/2006/relationships/hyperlink" Target="https://www.jotform.com/uploads/marinpestcontrol/240032533975151/6085851743512472136/image.jpg" TargetMode="External"/><Relationship Id="rId1111" Type="http://schemas.openxmlformats.org/officeDocument/2006/relationships/hyperlink" Target="https://www.jotform.com/inbox/6010332443424992464" TargetMode="External"/><Relationship Id="rId1353" Type="http://schemas.openxmlformats.org/officeDocument/2006/relationships/hyperlink" Target="https://www.jotform.com/edit/5975727611378851610" TargetMode="External"/><Relationship Id="rId761" Type="http://schemas.openxmlformats.org/officeDocument/2006/relationships/hyperlink" Target="https://www.jotform.com/edit/6086472826543832444" TargetMode="External"/><Relationship Id="rId1112" Type="http://schemas.openxmlformats.org/officeDocument/2006/relationships/hyperlink" Target="https://www.jotform.com/edit/6010332443424992464" TargetMode="External"/><Relationship Id="rId1354" Type="http://schemas.openxmlformats.org/officeDocument/2006/relationships/hyperlink" Target="https://www.jotform.com/inbox/5974968908701259467" TargetMode="External"/><Relationship Id="rId760" Type="http://schemas.openxmlformats.org/officeDocument/2006/relationships/hyperlink" Target="https://www.jotform.com/inbox/6086472826543832444" TargetMode="External"/><Relationship Id="rId1113" Type="http://schemas.openxmlformats.org/officeDocument/2006/relationships/hyperlink" Target="https://www.jotform.com/inbox/6008410420578917059" TargetMode="External"/><Relationship Id="rId1355" Type="http://schemas.openxmlformats.org/officeDocument/2006/relationships/hyperlink" Target="https://www.jotform.com/edit/5974968908701259467" TargetMode="External"/><Relationship Id="rId1103" Type="http://schemas.openxmlformats.org/officeDocument/2006/relationships/hyperlink" Target="https://www.jotform.com/inbox/6011841259098201742" TargetMode="External"/><Relationship Id="rId1345" Type="http://schemas.openxmlformats.org/officeDocument/2006/relationships/hyperlink" Target="https://www.jotform.com/edit/5977402633421075582" TargetMode="External"/><Relationship Id="rId1104" Type="http://schemas.openxmlformats.org/officeDocument/2006/relationships/hyperlink" Target="https://www.jotform.com/edit/6011841259098201742" TargetMode="External"/><Relationship Id="rId1346" Type="http://schemas.openxmlformats.org/officeDocument/2006/relationships/hyperlink" Target="https://www.jotform.com/inbox/5976665992348729531" TargetMode="External"/><Relationship Id="rId1105" Type="http://schemas.openxmlformats.org/officeDocument/2006/relationships/hyperlink" Target="https://www.jotform.com/inbox/6011282315281698339" TargetMode="External"/><Relationship Id="rId1347" Type="http://schemas.openxmlformats.org/officeDocument/2006/relationships/hyperlink" Target="https://www.jotform.com/edit/5976665992348729531" TargetMode="External"/><Relationship Id="rId1106" Type="http://schemas.openxmlformats.org/officeDocument/2006/relationships/hyperlink" Target="https://www.jotform.com/edit/6011282315281698339" TargetMode="External"/><Relationship Id="rId1348" Type="http://schemas.openxmlformats.org/officeDocument/2006/relationships/hyperlink" Target="https://www.jotform.com/inbox/5975897741565826407" TargetMode="External"/><Relationship Id="rId11" Type="http://schemas.openxmlformats.org/officeDocument/2006/relationships/hyperlink" Target="https://submit.jotform.com/inbox/6273935001479853846" TargetMode="External"/><Relationship Id="rId1107" Type="http://schemas.openxmlformats.org/officeDocument/2006/relationships/hyperlink" Target="https://www.jotform.com/inbox/6011279935288866521" TargetMode="External"/><Relationship Id="rId1349" Type="http://schemas.openxmlformats.org/officeDocument/2006/relationships/hyperlink" Target="https://www.jotform.com/edit/5975897741565826407" TargetMode="External"/><Relationship Id="rId10" Type="http://schemas.openxmlformats.org/officeDocument/2006/relationships/hyperlink" Target="https://www.jotform.com/uploads/marinpestcontrol/240032533975151/6273935001479853846/image.jpg" TargetMode="External"/><Relationship Id="rId1108" Type="http://schemas.openxmlformats.org/officeDocument/2006/relationships/hyperlink" Target="https://www.jotform.com/edit/6011279935288866521" TargetMode="External"/><Relationship Id="rId13" Type="http://schemas.openxmlformats.org/officeDocument/2006/relationships/hyperlink" Target="https://submit.jotform.com/inbox/6273764791471269063" TargetMode="External"/><Relationship Id="rId1109" Type="http://schemas.openxmlformats.org/officeDocument/2006/relationships/hyperlink" Target="https://www.jotform.com/inbox/6010334703423009637" TargetMode="External"/><Relationship Id="rId12" Type="http://schemas.openxmlformats.org/officeDocument/2006/relationships/hyperlink" Target="https://submit.jotform.com/edit/6273935001479853846" TargetMode="External"/><Relationship Id="rId519" Type="http://schemas.openxmlformats.org/officeDocument/2006/relationships/hyperlink" Target="https://www.jotform.com/edit/6139120851239283509" TargetMode="External"/><Relationship Id="rId514" Type="http://schemas.openxmlformats.org/officeDocument/2006/relationships/hyperlink" Target="https://www.jotform.com/inbox/6139997760074584798" TargetMode="External"/><Relationship Id="rId756" Type="http://schemas.openxmlformats.org/officeDocument/2006/relationships/hyperlink" Target="https://www.jotform.com/inbox/6090137573515320005" TargetMode="External"/><Relationship Id="rId998" Type="http://schemas.openxmlformats.org/officeDocument/2006/relationships/hyperlink" Target="https://www.jotform.com/edit/6031213430284780567" TargetMode="External"/><Relationship Id="rId513" Type="http://schemas.openxmlformats.org/officeDocument/2006/relationships/hyperlink" Target="https://www.jotform.com/edit/6140000011812557675" TargetMode="External"/><Relationship Id="rId755" Type="http://schemas.openxmlformats.org/officeDocument/2006/relationships/hyperlink" Target="https://www.jotform.com/edit/6090272927123784638" TargetMode="External"/><Relationship Id="rId997" Type="http://schemas.openxmlformats.org/officeDocument/2006/relationships/hyperlink" Target="https://www.jotform.com/inbox/6031213430284780567" TargetMode="External"/><Relationship Id="rId512" Type="http://schemas.openxmlformats.org/officeDocument/2006/relationships/hyperlink" Target="https://www.jotform.com/inbox/6140000011812557675" TargetMode="External"/><Relationship Id="rId754" Type="http://schemas.openxmlformats.org/officeDocument/2006/relationships/hyperlink" Target="https://www.jotform.com/inbox/6090272927123784638" TargetMode="External"/><Relationship Id="rId996" Type="http://schemas.openxmlformats.org/officeDocument/2006/relationships/hyperlink" Target="https://www.jotform.com/edit/6032179890253233227" TargetMode="External"/><Relationship Id="rId511" Type="http://schemas.openxmlformats.org/officeDocument/2006/relationships/hyperlink" Target="https://www.jotform.com/uploads/marinpestcontrol/240032533975151/6140000011812557675/C78E91D4-40F6-484D-A9CB-87A12C392557.jpeg" TargetMode="External"/><Relationship Id="rId753" Type="http://schemas.openxmlformats.org/officeDocument/2006/relationships/hyperlink" Target="https://www.jotform.com/uploads/marinpestcontrol/240032533975151/6090272927123784638/IMG_7207.jpeg" TargetMode="External"/><Relationship Id="rId995" Type="http://schemas.openxmlformats.org/officeDocument/2006/relationships/hyperlink" Target="https://www.jotform.com/inbox/6032179890253233227" TargetMode="External"/><Relationship Id="rId518" Type="http://schemas.openxmlformats.org/officeDocument/2006/relationships/hyperlink" Target="https://www.jotform.com/inbox/6139120851239283509" TargetMode="External"/><Relationship Id="rId517" Type="http://schemas.openxmlformats.org/officeDocument/2006/relationships/hyperlink" Target="https://www.jotform.com/edit/6139153721776215868" TargetMode="External"/><Relationship Id="rId759" Type="http://schemas.openxmlformats.org/officeDocument/2006/relationships/hyperlink" Target="https://www.jotform.com/edit/6087529473517699854" TargetMode="External"/><Relationship Id="rId516" Type="http://schemas.openxmlformats.org/officeDocument/2006/relationships/hyperlink" Target="https://www.jotform.com/inbox/6139153721776215868" TargetMode="External"/><Relationship Id="rId758" Type="http://schemas.openxmlformats.org/officeDocument/2006/relationships/hyperlink" Target="https://www.jotform.com/inbox/6087529473517699854" TargetMode="External"/><Relationship Id="rId515" Type="http://schemas.openxmlformats.org/officeDocument/2006/relationships/hyperlink" Target="https://www.jotform.com/edit/6139997760074584798" TargetMode="External"/><Relationship Id="rId757" Type="http://schemas.openxmlformats.org/officeDocument/2006/relationships/hyperlink" Target="https://www.jotform.com/edit/6090137573515320005" TargetMode="External"/><Relationship Id="rId999" Type="http://schemas.openxmlformats.org/officeDocument/2006/relationships/hyperlink" Target="https://www.jotform.com/inbox/6031211960286512132" TargetMode="External"/><Relationship Id="rId15" Type="http://schemas.openxmlformats.org/officeDocument/2006/relationships/hyperlink" Target="https://www.jotform.com/uploads/marinpestcontrol/240032533975151/6272229687014704792/IMG_4132.jpeg" TargetMode="External"/><Relationship Id="rId990" Type="http://schemas.openxmlformats.org/officeDocument/2006/relationships/hyperlink" Target="https://www.jotform.com/edit/6032862259187454099" TargetMode="External"/><Relationship Id="rId14" Type="http://schemas.openxmlformats.org/officeDocument/2006/relationships/hyperlink" Target="https://submit.jotform.com/edit/6273764791471269063" TargetMode="External"/><Relationship Id="rId17" Type="http://schemas.openxmlformats.org/officeDocument/2006/relationships/hyperlink" Target="https://submit.jotform.com/edit/6272229687014704792" TargetMode="External"/><Relationship Id="rId16" Type="http://schemas.openxmlformats.org/officeDocument/2006/relationships/hyperlink" Target="https://submit.jotform.com/inbox/6272229687014704792" TargetMode="External"/><Relationship Id="rId1340" Type="http://schemas.openxmlformats.org/officeDocument/2006/relationships/hyperlink" Target="https://www.jotform.com/inbox/5978391608012546383" TargetMode="External"/><Relationship Id="rId19" Type="http://schemas.openxmlformats.org/officeDocument/2006/relationships/hyperlink" Target="https://submit.jotform.com/edit/6272189517011399544" TargetMode="External"/><Relationship Id="rId510" Type="http://schemas.openxmlformats.org/officeDocument/2006/relationships/hyperlink" Target="https://www.jotform.com/edit/6140790586725664604" TargetMode="External"/><Relationship Id="rId752" Type="http://schemas.openxmlformats.org/officeDocument/2006/relationships/hyperlink" Target="https://www.jotform.com/edit/6090904183511586086" TargetMode="External"/><Relationship Id="rId994" Type="http://schemas.openxmlformats.org/officeDocument/2006/relationships/hyperlink" Target="https://www.jotform.com/edit/6032180870257646687" TargetMode="External"/><Relationship Id="rId1341" Type="http://schemas.openxmlformats.org/officeDocument/2006/relationships/hyperlink" Target="https://www.jotform.com/edit/5978391608012546383" TargetMode="External"/><Relationship Id="rId18" Type="http://schemas.openxmlformats.org/officeDocument/2006/relationships/hyperlink" Target="https://submit.jotform.com/inbox/6272189517011399544" TargetMode="External"/><Relationship Id="rId751" Type="http://schemas.openxmlformats.org/officeDocument/2006/relationships/hyperlink" Target="https://www.jotform.com/inbox/6090904183511586086" TargetMode="External"/><Relationship Id="rId993" Type="http://schemas.openxmlformats.org/officeDocument/2006/relationships/hyperlink" Target="https://www.jotform.com/inbox/6032180870257646687" TargetMode="External"/><Relationship Id="rId1100" Type="http://schemas.openxmlformats.org/officeDocument/2006/relationships/hyperlink" Target="https://www.jotform.com/edit/6012833092068366285" TargetMode="External"/><Relationship Id="rId1342" Type="http://schemas.openxmlformats.org/officeDocument/2006/relationships/hyperlink" Target="https://www.jotform.com/inbox/5977411523423581991" TargetMode="External"/><Relationship Id="rId750" Type="http://schemas.openxmlformats.org/officeDocument/2006/relationships/hyperlink" Target="https://www.jotform.com/uploads/marinpestcontrol/240032533975151/6090904183511586086/image.jpg" TargetMode="External"/><Relationship Id="rId992" Type="http://schemas.openxmlformats.org/officeDocument/2006/relationships/hyperlink" Target="https://www.jotform.com/edit/6032185586615566502" TargetMode="External"/><Relationship Id="rId1101" Type="http://schemas.openxmlformats.org/officeDocument/2006/relationships/hyperlink" Target="https://www.jotform.com/inbox/6012317663424423507" TargetMode="External"/><Relationship Id="rId1343" Type="http://schemas.openxmlformats.org/officeDocument/2006/relationships/hyperlink" Target="https://www.jotform.com/edit/5977411523423581991" TargetMode="External"/><Relationship Id="rId991" Type="http://schemas.openxmlformats.org/officeDocument/2006/relationships/hyperlink" Target="https://www.jotform.com/inbox/6032185586615566502" TargetMode="External"/><Relationship Id="rId1102" Type="http://schemas.openxmlformats.org/officeDocument/2006/relationships/hyperlink" Target="https://www.jotform.com/edit/6012317663424423507" TargetMode="External"/><Relationship Id="rId1344" Type="http://schemas.openxmlformats.org/officeDocument/2006/relationships/hyperlink" Target="https://www.jotform.com/inbox/5977402633421075582" TargetMode="External"/><Relationship Id="rId84" Type="http://schemas.openxmlformats.org/officeDocument/2006/relationships/hyperlink" Target="https://www.jotform.com/edit/6248890365324777961" TargetMode="External"/><Relationship Id="rId83" Type="http://schemas.openxmlformats.org/officeDocument/2006/relationships/hyperlink" Target="https://www.jotform.com/inbox/6248890365324777961" TargetMode="External"/><Relationship Id="rId86" Type="http://schemas.openxmlformats.org/officeDocument/2006/relationships/hyperlink" Target="https://www.jotform.com/inbox/6248867655165954079" TargetMode="External"/><Relationship Id="rId85" Type="http://schemas.openxmlformats.org/officeDocument/2006/relationships/hyperlink" Target="https://www.jotform.com/uploads/marinpestcontrol/240032533975151/6248867655165954079/IMG_3748.jpeg" TargetMode="External"/><Relationship Id="rId88" Type="http://schemas.openxmlformats.org/officeDocument/2006/relationships/hyperlink" Target="https://www.jotform.com/uploads/marinpestcontrol/240032533975151/6248844985327310403/image.jpg" TargetMode="External"/><Relationship Id="rId87" Type="http://schemas.openxmlformats.org/officeDocument/2006/relationships/hyperlink" Target="https://www.jotform.com/edit/6248867655165954079" TargetMode="External"/><Relationship Id="rId89" Type="http://schemas.openxmlformats.org/officeDocument/2006/relationships/hyperlink" Target="https://www.jotform.com/inbox/6248844985327310403" TargetMode="External"/><Relationship Id="rId709" Type="http://schemas.openxmlformats.org/officeDocument/2006/relationships/hyperlink" Target="https://www.jotform.com/edit/6097923308183508569" TargetMode="External"/><Relationship Id="rId708" Type="http://schemas.openxmlformats.org/officeDocument/2006/relationships/hyperlink" Target="https://www.jotform.com/inbox/6097923308183508569" TargetMode="External"/><Relationship Id="rId707" Type="http://schemas.openxmlformats.org/officeDocument/2006/relationships/hyperlink" Target="https://www.jotform.com/uploads/marinpestcontrol/240032533975151/6097923308183508569/IMG_0748.jpeg" TargetMode="External"/><Relationship Id="rId949" Type="http://schemas.openxmlformats.org/officeDocument/2006/relationships/hyperlink" Target="https://www.jotform.com/inbox/6039124325126631362" TargetMode="External"/><Relationship Id="rId706" Type="http://schemas.openxmlformats.org/officeDocument/2006/relationships/hyperlink" Target="https://www.jotform.com/edit/6098748300086885617" TargetMode="External"/><Relationship Id="rId948" Type="http://schemas.openxmlformats.org/officeDocument/2006/relationships/hyperlink" Target="https://www.jotform.com/edit/6039125525123363990" TargetMode="External"/><Relationship Id="rId80" Type="http://schemas.openxmlformats.org/officeDocument/2006/relationships/hyperlink" Target="https://www.jotform.com/edit/6249700897171289288" TargetMode="External"/><Relationship Id="rId82" Type="http://schemas.openxmlformats.org/officeDocument/2006/relationships/hyperlink" Target="https://www.jotform.com/edit/6249667967172831845" TargetMode="External"/><Relationship Id="rId81" Type="http://schemas.openxmlformats.org/officeDocument/2006/relationships/hyperlink" Target="https://www.jotform.com/inbox/6249667967172831845" TargetMode="External"/><Relationship Id="rId701" Type="http://schemas.openxmlformats.org/officeDocument/2006/relationships/hyperlink" Target="https://www.jotform.com/edit/6099374845713122088" TargetMode="External"/><Relationship Id="rId943" Type="http://schemas.openxmlformats.org/officeDocument/2006/relationships/hyperlink" Target="https://www.jotform.com/inbox/6040051016758861138" TargetMode="External"/><Relationship Id="rId700" Type="http://schemas.openxmlformats.org/officeDocument/2006/relationships/hyperlink" Target="https://www.jotform.com/inbox/6099374845713122088" TargetMode="External"/><Relationship Id="rId942" Type="http://schemas.openxmlformats.org/officeDocument/2006/relationships/hyperlink" Target="https://www.jotform.com/edit/6042127605237960081" TargetMode="External"/><Relationship Id="rId941" Type="http://schemas.openxmlformats.org/officeDocument/2006/relationships/hyperlink" Target="https://www.jotform.com/inbox/6042127605237960081" TargetMode="External"/><Relationship Id="rId940" Type="http://schemas.openxmlformats.org/officeDocument/2006/relationships/hyperlink" Target="https://www.jotform.com/edit/6042128255237184482" TargetMode="External"/><Relationship Id="rId705" Type="http://schemas.openxmlformats.org/officeDocument/2006/relationships/hyperlink" Target="https://www.jotform.com/inbox/6098748300086885617" TargetMode="External"/><Relationship Id="rId947" Type="http://schemas.openxmlformats.org/officeDocument/2006/relationships/hyperlink" Target="https://www.jotform.com/inbox/6039125525123363990" TargetMode="External"/><Relationship Id="rId704" Type="http://schemas.openxmlformats.org/officeDocument/2006/relationships/hyperlink" Target="https://www.jotform.com/uploads/marinpestcontrol/240032533975151/6098748300086885617/image.jpg" TargetMode="External"/><Relationship Id="rId946" Type="http://schemas.openxmlformats.org/officeDocument/2006/relationships/hyperlink" Target="https://www.jotform.com/edit/6040048976755661866" TargetMode="External"/><Relationship Id="rId703" Type="http://schemas.openxmlformats.org/officeDocument/2006/relationships/hyperlink" Target="https://www.jotform.com/edit/6099290967992328427" TargetMode="External"/><Relationship Id="rId945" Type="http://schemas.openxmlformats.org/officeDocument/2006/relationships/hyperlink" Target="https://www.jotform.com/inbox/6040048976755661866" TargetMode="External"/><Relationship Id="rId702" Type="http://schemas.openxmlformats.org/officeDocument/2006/relationships/hyperlink" Target="https://www.jotform.com/inbox/6099290967992328427" TargetMode="External"/><Relationship Id="rId944" Type="http://schemas.openxmlformats.org/officeDocument/2006/relationships/hyperlink" Target="https://www.jotform.com/edit/6040051016758861138" TargetMode="External"/><Relationship Id="rId73" Type="http://schemas.openxmlformats.org/officeDocument/2006/relationships/hyperlink" Target="https://www.jotform.com/inbox/6254042743191622069" TargetMode="External"/><Relationship Id="rId72" Type="http://schemas.openxmlformats.org/officeDocument/2006/relationships/hyperlink" Target="https://www.jotform.com/uploads/marinpestcontrol/240032533975151/6254042743191622069/image.jpg" TargetMode="External"/><Relationship Id="rId75" Type="http://schemas.openxmlformats.org/officeDocument/2006/relationships/hyperlink" Target="https://www.jotform.com/uploads/marinpestcontrol/240032533975151/6253201061447757405/image.jpg" TargetMode="External"/><Relationship Id="rId74" Type="http://schemas.openxmlformats.org/officeDocument/2006/relationships/hyperlink" Target="https://www.jotform.com/edit/6254042743191622069" TargetMode="External"/><Relationship Id="rId77" Type="http://schemas.openxmlformats.org/officeDocument/2006/relationships/hyperlink" Target="https://www.jotform.com/edit/6253201061447757405" TargetMode="External"/><Relationship Id="rId76" Type="http://schemas.openxmlformats.org/officeDocument/2006/relationships/hyperlink" Target="https://www.jotform.com/inbox/6253201061447757405" TargetMode="External"/><Relationship Id="rId79" Type="http://schemas.openxmlformats.org/officeDocument/2006/relationships/hyperlink" Target="https://www.jotform.com/inbox/6249700897171289288" TargetMode="External"/><Relationship Id="rId78" Type="http://schemas.openxmlformats.org/officeDocument/2006/relationships/hyperlink" Target="https://www.jotform.com/uploads/marinpestcontrol/240032533975151/6249700897171289288/image.jpg" TargetMode="External"/><Relationship Id="rId939" Type="http://schemas.openxmlformats.org/officeDocument/2006/relationships/hyperlink" Target="https://www.jotform.com/inbox/6042128255237184482" TargetMode="External"/><Relationship Id="rId938" Type="http://schemas.openxmlformats.org/officeDocument/2006/relationships/hyperlink" Target="https://www.jotform.com/edit/6042129265233573493" TargetMode="External"/><Relationship Id="rId937" Type="http://schemas.openxmlformats.org/officeDocument/2006/relationships/hyperlink" Target="https://www.jotform.com/inbox/6042129265233573493" TargetMode="External"/><Relationship Id="rId71" Type="http://schemas.openxmlformats.org/officeDocument/2006/relationships/hyperlink" Target="https://www.jotform.com/edit/6254106505396907108" TargetMode="External"/><Relationship Id="rId70" Type="http://schemas.openxmlformats.org/officeDocument/2006/relationships/hyperlink" Target="https://www.jotform.com/inbox/6254106505396907108" TargetMode="External"/><Relationship Id="rId932" Type="http://schemas.openxmlformats.org/officeDocument/2006/relationships/hyperlink" Target="https://www.jotform.com/edit/6042514544698698387" TargetMode="External"/><Relationship Id="rId931" Type="http://schemas.openxmlformats.org/officeDocument/2006/relationships/hyperlink" Target="https://www.jotform.com/inbox/6042514544698698387" TargetMode="External"/><Relationship Id="rId930" Type="http://schemas.openxmlformats.org/officeDocument/2006/relationships/hyperlink" Target="https://www.jotform.com/edit/6042515224692218385" TargetMode="External"/><Relationship Id="rId936" Type="http://schemas.openxmlformats.org/officeDocument/2006/relationships/hyperlink" Target="https://www.jotform.com/edit/6042172420489842813" TargetMode="External"/><Relationship Id="rId935" Type="http://schemas.openxmlformats.org/officeDocument/2006/relationships/hyperlink" Target="https://www.jotform.com/inbox/6042172420489842813" TargetMode="External"/><Relationship Id="rId934" Type="http://schemas.openxmlformats.org/officeDocument/2006/relationships/hyperlink" Target="https://www.jotform.com/edit/6042513604695069735" TargetMode="External"/><Relationship Id="rId933" Type="http://schemas.openxmlformats.org/officeDocument/2006/relationships/hyperlink" Target="https://www.jotform.com/inbox/6042513604695069735" TargetMode="External"/><Relationship Id="rId62" Type="http://schemas.openxmlformats.org/officeDocument/2006/relationships/hyperlink" Target="https://www.jotform.com/edit/6261646075011628953" TargetMode="External"/><Relationship Id="rId1312" Type="http://schemas.openxmlformats.org/officeDocument/2006/relationships/hyperlink" Target="https://www.jotform.com/edit/5983530201532745344" TargetMode="External"/><Relationship Id="rId61" Type="http://schemas.openxmlformats.org/officeDocument/2006/relationships/hyperlink" Target="https://www.jotform.com/inbox/6261646075011628953" TargetMode="External"/><Relationship Id="rId1313" Type="http://schemas.openxmlformats.org/officeDocument/2006/relationships/hyperlink" Target="https://www.jotform.com/uploads/marinpestcontrol/240032533975151/5983431665899864571/IMG_3987.jpeg" TargetMode="External"/><Relationship Id="rId64" Type="http://schemas.openxmlformats.org/officeDocument/2006/relationships/hyperlink" Target="https://www.jotform.com/inbox/6256630748519262707" TargetMode="External"/><Relationship Id="rId1314" Type="http://schemas.openxmlformats.org/officeDocument/2006/relationships/hyperlink" Target="https://www.jotform.com/inbox/5983431665899864571" TargetMode="External"/><Relationship Id="rId63" Type="http://schemas.openxmlformats.org/officeDocument/2006/relationships/hyperlink" Target="https://www.jotform.com/uploads/marinpestcontrol/240032533975151/6256630748519262707/image_9018.jpg" TargetMode="External"/><Relationship Id="rId1315" Type="http://schemas.openxmlformats.org/officeDocument/2006/relationships/hyperlink" Target="https://www.jotform.com/edit/5983431665899864571" TargetMode="External"/><Relationship Id="rId66" Type="http://schemas.openxmlformats.org/officeDocument/2006/relationships/hyperlink" Target="https://www.jotform.com/inbox/6254904418858884292" TargetMode="External"/><Relationship Id="rId1316" Type="http://schemas.openxmlformats.org/officeDocument/2006/relationships/hyperlink" Target="https://www.jotform.com/inbox/5982704450838421791" TargetMode="External"/><Relationship Id="rId65" Type="http://schemas.openxmlformats.org/officeDocument/2006/relationships/hyperlink" Target="https://www.jotform.com/edit/6256630748519262707" TargetMode="External"/><Relationship Id="rId1317" Type="http://schemas.openxmlformats.org/officeDocument/2006/relationships/hyperlink" Target="https://www.jotform.com/edit/5982704450838421791" TargetMode="External"/><Relationship Id="rId68" Type="http://schemas.openxmlformats.org/officeDocument/2006/relationships/hyperlink" Target="https://www.jotform.com/inbox/6254114413195065929" TargetMode="External"/><Relationship Id="rId1318" Type="http://schemas.openxmlformats.org/officeDocument/2006/relationships/hyperlink" Target="https://www.jotform.com/inbox/5981944203426997492" TargetMode="External"/><Relationship Id="rId67" Type="http://schemas.openxmlformats.org/officeDocument/2006/relationships/hyperlink" Target="https://www.jotform.com/edit/6254904418858884292" TargetMode="External"/><Relationship Id="rId1319" Type="http://schemas.openxmlformats.org/officeDocument/2006/relationships/hyperlink" Target="https://www.jotform.com/edit/5981944203426997492" TargetMode="External"/><Relationship Id="rId729" Type="http://schemas.openxmlformats.org/officeDocument/2006/relationships/hyperlink" Target="https://www.jotform.com/edit/6094483458022684415" TargetMode="External"/><Relationship Id="rId728" Type="http://schemas.openxmlformats.org/officeDocument/2006/relationships/hyperlink" Target="https://www.jotform.com/inbox/6094483458022684415" TargetMode="External"/><Relationship Id="rId60" Type="http://schemas.openxmlformats.org/officeDocument/2006/relationships/hyperlink" Target="https://www.jotform.com/uploads/marinpestcontrol/240032533975151/6261646075011628953/image.jpg" TargetMode="External"/><Relationship Id="rId723" Type="http://schemas.openxmlformats.org/officeDocument/2006/relationships/hyperlink" Target="https://www.jotform.com/uploads/marinpestcontrol/240032533975151/6094487878026991061/image.jpg" TargetMode="External"/><Relationship Id="rId965" Type="http://schemas.openxmlformats.org/officeDocument/2006/relationships/hyperlink" Target="https://www.jotform.com/inbox/6037271609994402125" TargetMode="External"/><Relationship Id="rId722" Type="http://schemas.openxmlformats.org/officeDocument/2006/relationships/hyperlink" Target="https://www.jotform.com/edit/6096608779645534373" TargetMode="External"/><Relationship Id="rId964" Type="http://schemas.openxmlformats.org/officeDocument/2006/relationships/hyperlink" Target="https://www.jotform.com/edit/6037272699995552346" TargetMode="External"/><Relationship Id="rId721" Type="http://schemas.openxmlformats.org/officeDocument/2006/relationships/hyperlink" Target="https://www.jotform.com/inbox/6096608779645534373" TargetMode="External"/><Relationship Id="rId963" Type="http://schemas.openxmlformats.org/officeDocument/2006/relationships/hyperlink" Target="https://www.jotform.com/inbox/6037272699995552346" TargetMode="External"/><Relationship Id="rId720" Type="http://schemas.openxmlformats.org/officeDocument/2006/relationships/hyperlink" Target="https://www.jotform.com/edit/6096609879646602200" TargetMode="External"/><Relationship Id="rId962" Type="http://schemas.openxmlformats.org/officeDocument/2006/relationships/hyperlink" Target="https://www.jotform.com/edit/6037385613427051471" TargetMode="External"/><Relationship Id="rId727" Type="http://schemas.openxmlformats.org/officeDocument/2006/relationships/hyperlink" Target="https://www.jotform.com/edit/6094485948027269849" TargetMode="External"/><Relationship Id="rId969" Type="http://schemas.openxmlformats.org/officeDocument/2006/relationships/hyperlink" Target="https://www.jotform.com/inbox/6036232621643887234" TargetMode="External"/><Relationship Id="rId726" Type="http://schemas.openxmlformats.org/officeDocument/2006/relationships/hyperlink" Target="https://www.jotform.com/inbox/6094485948027269849" TargetMode="External"/><Relationship Id="rId968" Type="http://schemas.openxmlformats.org/officeDocument/2006/relationships/hyperlink" Target="https://www.jotform.com/edit/6036923199998731178" TargetMode="External"/><Relationship Id="rId725" Type="http://schemas.openxmlformats.org/officeDocument/2006/relationships/hyperlink" Target="https://www.jotform.com/edit/6094487878026991061" TargetMode="External"/><Relationship Id="rId967" Type="http://schemas.openxmlformats.org/officeDocument/2006/relationships/hyperlink" Target="https://www.jotform.com/inbox/6036923199998731178" TargetMode="External"/><Relationship Id="rId724" Type="http://schemas.openxmlformats.org/officeDocument/2006/relationships/hyperlink" Target="https://www.jotform.com/inbox/6094487878026991061" TargetMode="External"/><Relationship Id="rId966" Type="http://schemas.openxmlformats.org/officeDocument/2006/relationships/hyperlink" Target="https://www.jotform.com/edit/6037271609994402125" TargetMode="External"/><Relationship Id="rId69" Type="http://schemas.openxmlformats.org/officeDocument/2006/relationships/hyperlink" Target="https://www.jotform.com/edit/6254114413195065929" TargetMode="External"/><Relationship Id="rId961" Type="http://schemas.openxmlformats.org/officeDocument/2006/relationships/hyperlink" Target="https://www.jotform.com/inbox/6037385613427051471" TargetMode="External"/><Relationship Id="rId960" Type="http://schemas.openxmlformats.org/officeDocument/2006/relationships/hyperlink" Target="https://www.jotform.com/edit/6037386483421201474" TargetMode="External"/><Relationship Id="rId1310" Type="http://schemas.openxmlformats.org/officeDocument/2006/relationships/hyperlink" Target="https://www.jotform.com/edit/5983531251533461686" TargetMode="External"/><Relationship Id="rId1311" Type="http://schemas.openxmlformats.org/officeDocument/2006/relationships/hyperlink" Target="https://www.jotform.com/inbox/5983530201532745344" TargetMode="External"/><Relationship Id="rId51" Type="http://schemas.openxmlformats.org/officeDocument/2006/relationships/hyperlink" Target="https://www.jotform.com/uploads/marinpestcontrol/240032533975151/6261775831416819306/image.jpg" TargetMode="External"/><Relationship Id="rId1301" Type="http://schemas.openxmlformats.org/officeDocument/2006/relationships/hyperlink" Target="https://www.jotform.com/inbox/5983594241534028757" TargetMode="External"/><Relationship Id="rId50" Type="http://schemas.openxmlformats.org/officeDocument/2006/relationships/hyperlink" Target="https://www.jotform.com/edit/6262594446119931269" TargetMode="External"/><Relationship Id="rId1302" Type="http://schemas.openxmlformats.org/officeDocument/2006/relationships/hyperlink" Target="https://www.jotform.com/edit/5983594241534028757" TargetMode="External"/><Relationship Id="rId53" Type="http://schemas.openxmlformats.org/officeDocument/2006/relationships/hyperlink" Target="https://www.jotform.com/edit/6261775831416819306" TargetMode="External"/><Relationship Id="rId1303" Type="http://schemas.openxmlformats.org/officeDocument/2006/relationships/hyperlink" Target="https://www.jotform.com/inbox/5983593052171892890" TargetMode="External"/><Relationship Id="rId52" Type="http://schemas.openxmlformats.org/officeDocument/2006/relationships/hyperlink" Target="https://www.jotform.com/inbox/6261775831416819306" TargetMode="External"/><Relationship Id="rId1304" Type="http://schemas.openxmlformats.org/officeDocument/2006/relationships/hyperlink" Target="https://www.jotform.com/edit/5983593052171892890" TargetMode="External"/><Relationship Id="rId55" Type="http://schemas.openxmlformats.org/officeDocument/2006/relationships/hyperlink" Target="https://www.jotform.com/inbox/6261735395018955590" TargetMode="External"/><Relationship Id="rId1305" Type="http://schemas.openxmlformats.org/officeDocument/2006/relationships/hyperlink" Target="https://www.jotform.com/inbox/5983587972179191064" TargetMode="External"/><Relationship Id="rId54" Type="http://schemas.openxmlformats.org/officeDocument/2006/relationships/hyperlink" Target="https://www.jotform.com/uploads/marinpestcontrol/240032533975151/6261735395018955590/IMG_3069.png" TargetMode="External"/><Relationship Id="rId1306" Type="http://schemas.openxmlformats.org/officeDocument/2006/relationships/hyperlink" Target="https://www.jotform.com/edit/5983587972179191064" TargetMode="External"/><Relationship Id="rId57" Type="http://schemas.openxmlformats.org/officeDocument/2006/relationships/hyperlink" Target="https://www.jotform.com/uploads/marinpestcontrol/240032533975151/6261678655019895247/image.jpg" TargetMode="External"/><Relationship Id="rId1307" Type="http://schemas.openxmlformats.org/officeDocument/2006/relationships/hyperlink" Target="https://www.jotform.com/inbox/5983564471537929954" TargetMode="External"/><Relationship Id="rId56" Type="http://schemas.openxmlformats.org/officeDocument/2006/relationships/hyperlink" Target="https://www.jotform.com/edit/6261735395018955590" TargetMode="External"/><Relationship Id="rId1308" Type="http://schemas.openxmlformats.org/officeDocument/2006/relationships/hyperlink" Target="https://www.jotform.com/edit/5983564471537929954" TargetMode="External"/><Relationship Id="rId1309" Type="http://schemas.openxmlformats.org/officeDocument/2006/relationships/hyperlink" Target="https://www.jotform.com/inbox/5983531251533461686" TargetMode="External"/><Relationship Id="rId719" Type="http://schemas.openxmlformats.org/officeDocument/2006/relationships/hyperlink" Target="https://www.jotform.com/inbox/6096609879646602200" TargetMode="External"/><Relationship Id="rId718" Type="http://schemas.openxmlformats.org/officeDocument/2006/relationships/hyperlink" Target="https://www.jotform.com/uploads/marinpestcontrol/240032533975151/6096609879646602200/image.jpg" TargetMode="External"/><Relationship Id="rId717" Type="http://schemas.openxmlformats.org/officeDocument/2006/relationships/hyperlink" Target="https://www.jotform.com/edit/6097008674129101458" TargetMode="External"/><Relationship Id="rId959" Type="http://schemas.openxmlformats.org/officeDocument/2006/relationships/hyperlink" Target="https://www.jotform.com/inbox/6037386483421201474" TargetMode="External"/><Relationship Id="rId712" Type="http://schemas.openxmlformats.org/officeDocument/2006/relationships/hyperlink" Target="https://www.jotform.com/edit/6097919678185723121" TargetMode="External"/><Relationship Id="rId954" Type="http://schemas.openxmlformats.org/officeDocument/2006/relationships/hyperlink" Target="https://www.jotform.com/edit/6038110642128354393" TargetMode="External"/><Relationship Id="rId711" Type="http://schemas.openxmlformats.org/officeDocument/2006/relationships/hyperlink" Target="https://www.jotform.com/inbox/6097919678185723121" TargetMode="External"/><Relationship Id="rId953" Type="http://schemas.openxmlformats.org/officeDocument/2006/relationships/hyperlink" Target="https://www.jotform.com/inbox/6038110642128354393" TargetMode="External"/><Relationship Id="rId710" Type="http://schemas.openxmlformats.org/officeDocument/2006/relationships/hyperlink" Target="https://www.jotform.com/uploads/marinpestcontrol/240032533975151/6097919678185723121/IMG_0756.jpeg" TargetMode="External"/><Relationship Id="rId952" Type="http://schemas.openxmlformats.org/officeDocument/2006/relationships/hyperlink" Target="https://www.jotform.com/edit/6038113132121342494" TargetMode="External"/><Relationship Id="rId951" Type="http://schemas.openxmlformats.org/officeDocument/2006/relationships/hyperlink" Target="https://www.jotform.com/inbox/6038113132121342494" TargetMode="External"/><Relationship Id="rId716" Type="http://schemas.openxmlformats.org/officeDocument/2006/relationships/hyperlink" Target="https://www.jotform.com/inbox/6097008674129101458" TargetMode="External"/><Relationship Id="rId958" Type="http://schemas.openxmlformats.org/officeDocument/2006/relationships/hyperlink" Target="https://www.jotform.com/edit/6038109242127241662" TargetMode="External"/><Relationship Id="rId715" Type="http://schemas.openxmlformats.org/officeDocument/2006/relationships/hyperlink" Target="https://www.jotform.com/edit/6097009584122169869" TargetMode="External"/><Relationship Id="rId957" Type="http://schemas.openxmlformats.org/officeDocument/2006/relationships/hyperlink" Target="https://www.jotform.com/inbox/6038109242127241662" TargetMode="External"/><Relationship Id="rId714" Type="http://schemas.openxmlformats.org/officeDocument/2006/relationships/hyperlink" Target="https://www.jotform.com/inbox/6097009584122169869" TargetMode="External"/><Relationship Id="rId956" Type="http://schemas.openxmlformats.org/officeDocument/2006/relationships/hyperlink" Target="https://www.jotform.com/edit/6038110002121374735" TargetMode="External"/><Relationship Id="rId713" Type="http://schemas.openxmlformats.org/officeDocument/2006/relationships/hyperlink" Target="https://www.jotform.com/uploads/marinpestcontrol/240032533975151/6097009584122169869/image.jpg" TargetMode="External"/><Relationship Id="rId955" Type="http://schemas.openxmlformats.org/officeDocument/2006/relationships/hyperlink" Target="https://www.jotform.com/inbox/6038110002121374735" TargetMode="External"/><Relationship Id="rId59" Type="http://schemas.openxmlformats.org/officeDocument/2006/relationships/hyperlink" Target="https://www.jotform.com/edit/6261678655019895247" TargetMode="External"/><Relationship Id="rId58" Type="http://schemas.openxmlformats.org/officeDocument/2006/relationships/hyperlink" Target="https://www.jotform.com/inbox/6261678655019895247" TargetMode="External"/><Relationship Id="rId950" Type="http://schemas.openxmlformats.org/officeDocument/2006/relationships/hyperlink" Target="https://www.jotform.com/edit/6039124325126631362" TargetMode="External"/><Relationship Id="rId1300" Type="http://schemas.openxmlformats.org/officeDocument/2006/relationships/hyperlink" Target="https://www.jotform.com/edit/5983652691538064734" TargetMode="External"/><Relationship Id="rId590" Type="http://schemas.openxmlformats.org/officeDocument/2006/relationships/hyperlink" Target="https://www.jotform.com/uploads/marinpestcontrol/240032533975151/6123689822149616309/image.jpg" TargetMode="External"/><Relationship Id="rId107" Type="http://schemas.openxmlformats.org/officeDocument/2006/relationships/hyperlink" Target="https://www.jotform.com/inbox/6241960779148362323" TargetMode="External"/><Relationship Id="rId349" Type="http://schemas.openxmlformats.org/officeDocument/2006/relationships/hyperlink" Target="https://www.jotform.com/inbox/6181462924432905197" TargetMode="External"/><Relationship Id="rId106" Type="http://schemas.openxmlformats.org/officeDocument/2006/relationships/hyperlink" Target="https://www.jotform.com/edit/6242000394754785676" TargetMode="External"/><Relationship Id="rId348" Type="http://schemas.openxmlformats.org/officeDocument/2006/relationships/hyperlink" Target="https://www.jotform.com/edit/6182198944271426243" TargetMode="External"/><Relationship Id="rId105" Type="http://schemas.openxmlformats.org/officeDocument/2006/relationships/hyperlink" Target="https://www.jotform.com/inbox/6242000394754785676" TargetMode="External"/><Relationship Id="rId347" Type="http://schemas.openxmlformats.org/officeDocument/2006/relationships/hyperlink" Target="https://www.jotform.com/inbox/6182198944271426243" TargetMode="External"/><Relationship Id="rId589" Type="http://schemas.openxmlformats.org/officeDocument/2006/relationships/hyperlink" Target="https://www.jotform.com/edit/6123691402142543463" TargetMode="External"/><Relationship Id="rId104" Type="http://schemas.openxmlformats.org/officeDocument/2006/relationships/hyperlink" Target="https://www.jotform.com/edit/6242619019142851842" TargetMode="External"/><Relationship Id="rId346" Type="http://schemas.openxmlformats.org/officeDocument/2006/relationships/hyperlink" Target="https://www.jotform.com/uploads/marinpestcontrol/240032533975151/6182198944271426243/IMG_3256.jpeg" TargetMode="External"/><Relationship Id="rId588" Type="http://schemas.openxmlformats.org/officeDocument/2006/relationships/hyperlink" Target="https://www.jotform.com/inbox/6123691402142543463" TargetMode="External"/><Relationship Id="rId109" Type="http://schemas.openxmlformats.org/officeDocument/2006/relationships/hyperlink" Target="https://www.jotform.com/inbox/6241959747199621797" TargetMode="External"/><Relationship Id="rId1170" Type="http://schemas.openxmlformats.org/officeDocument/2006/relationships/hyperlink" Target="https://www.jotform.com/edit/6001499899198027652" TargetMode="External"/><Relationship Id="rId108" Type="http://schemas.openxmlformats.org/officeDocument/2006/relationships/hyperlink" Target="https://www.jotform.com/edit/6241960779148362323" TargetMode="External"/><Relationship Id="rId1171" Type="http://schemas.openxmlformats.org/officeDocument/2006/relationships/hyperlink" Target="https://www.jotform.com/inbox/6000930538354365781" TargetMode="External"/><Relationship Id="rId341" Type="http://schemas.openxmlformats.org/officeDocument/2006/relationships/hyperlink" Target="https://www.jotform.com/uploads/marinpestcontrol/240032533975151/6187292211967726185/image.jpg" TargetMode="External"/><Relationship Id="rId583" Type="http://schemas.openxmlformats.org/officeDocument/2006/relationships/hyperlink" Target="https://www.jotform.com/edit/6123693983825990671" TargetMode="External"/><Relationship Id="rId1172" Type="http://schemas.openxmlformats.org/officeDocument/2006/relationships/hyperlink" Target="https://www.jotform.com/edit/6000930538354365781" TargetMode="External"/><Relationship Id="rId340" Type="http://schemas.openxmlformats.org/officeDocument/2006/relationships/hyperlink" Target="https://www.jotform.com/edit/6187373291963214649" TargetMode="External"/><Relationship Id="rId582" Type="http://schemas.openxmlformats.org/officeDocument/2006/relationships/hyperlink" Target="https://www.jotform.com/inbox/6123693983825990671" TargetMode="External"/><Relationship Id="rId1173" Type="http://schemas.openxmlformats.org/officeDocument/2006/relationships/hyperlink" Target="https://www.jotform.com/inbox/6000881288098314266" TargetMode="External"/><Relationship Id="rId581" Type="http://schemas.openxmlformats.org/officeDocument/2006/relationships/hyperlink" Target="https://www.jotform.com/uploads/marinpestcontrol/240032533975151/6123693983825990671/image.jpg" TargetMode="External"/><Relationship Id="rId1174" Type="http://schemas.openxmlformats.org/officeDocument/2006/relationships/hyperlink" Target="https://www.jotform.com/edit/6000881288098314266" TargetMode="External"/><Relationship Id="rId580" Type="http://schemas.openxmlformats.org/officeDocument/2006/relationships/hyperlink" Target="https://www.jotform.com/edit/6126932366937617221" TargetMode="External"/><Relationship Id="rId1175" Type="http://schemas.openxmlformats.org/officeDocument/2006/relationships/hyperlink" Target="https://www.jotform.com/inbox/6000879948092678308" TargetMode="External"/><Relationship Id="rId103" Type="http://schemas.openxmlformats.org/officeDocument/2006/relationships/hyperlink" Target="https://www.jotform.com/inbox/6242619019142851842" TargetMode="External"/><Relationship Id="rId345" Type="http://schemas.openxmlformats.org/officeDocument/2006/relationships/hyperlink" Target="https://www.jotform.com/edit/6183959609764849644" TargetMode="External"/><Relationship Id="rId587" Type="http://schemas.openxmlformats.org/officeDocument/2006/relationships/hyperlink" Target="https://www.jotform.com/uploads/marinpestcontrol/240032533975151/6123691402142543463/image.jpg" TargetMode="External"/><Relationship Id="rId1176" Type="http://schemas.openxmlformats.org/officeDocument/2006/relationships/hyperlink" Target="https://www.jotform.com/edit/6000879948092678308" TargetMode="External"/><Relationship Id="rId102" Type="http://schemas.openxmlformats.org/officeDocument/2006/relationships/hyperlink" Target="https://www.jotform.com/uploads/marinpestcontrol/240032533975151/6242619019142851842/IMG_3703.jpeg" TargetMode="External"/><Relationship Id="rId344" Type="http://schemas.openxmlformats.org/officeDocument/2006/relationships/hyperlink" Target="https://www.jotform.com/inbox/6183959609764849644" TargetMode="External"/><Relationship Id="rId586" Type="http://schemas.openxmlformats.org/officeDocument/2006/relationships/hyperlink" Target="https://www.jotform.com/edit/6123693143821234631" TargetMode="External"/><Relationship Id="rId1177" Type="http://schemas.openxmlformats.org/officeDocument/2006/relationships/hyperlink" Target="https://www.jotform.com/inbox/6000817098359580906" TargetMode="External"/><Relationship Id="rId101" Type="http://schemas.openxmlformats.org/officeDocument/2006/relationships/hyperlink" Target="https://www.jotform.com/edit/6242630159144266360" TargetMode="External"/><Relationship Id="rId343" Type="http://schemas.openxmlformats.org/officeDocument/2006/relationships/hyperlink" Target="https://www.jotform.com/edit/6187292211967726185" TargetMode="External"/><Relationship Id="rId585" Type="http://schemas.openxmlformats.org/officeDocument/2006/relationships/hyperlink" Target="https://www.jotform.com/inbox/6123693143821234631" TargetMode="External"/><Relationship Id="rId1178" Type="http://schemas.openxmlformats.org/officeDocument/2006/relationships/hyperlink" Target="https://www.jotform.com/edit/6000817098359580906" TargetMode="External"/><Relationship Id="rId100" Type="http://schemas.openxmlformats.org/officeDocument/2006/relationships/hyperlink" Target="https://www.jotform.com/inbox/6242630159144266360" TargetMode="External"/><Relationship Id="rId342" Type="http://schemas.openxmlformats.org/officeDocument/2006/relationships/hyperlink" Target="https://www.jotform.com/inbox/6187292211967726185" TargetMode="External"/><Relationship Id="rId584" Type="http://schemas.openxmlformats.org/officeDocument/2006/relationships/hyperlink" Target="https://www.jotform.com/uploads/marinpestcontrol/240032533975151/6123693143821234631/image.jpg" TargetMode="External"/><Relationship Id="rId1179" Type="http://schemas.openxmlformats.org/officeDocument/2006/relationships/hyperlink" Target="https://www.jotform.com/inbox/6000195236697681558" TargetMode="External"/><Relationship Id="rId1169" Type="http://schemas.openxmlformats.org/officeDocument/2006/relationships/hyperlink" Target="https://www.jotform.com/inbox/6001499899198027652" TargetMode="External"/><Relationship Id="rId338" Type="http://schemas.openxmlformats.org/officeDocument/2006/relationships/hyperlink" Target="https://www.jotform.com/uploads/marinpestcontrol/240032533975151/6187373291963214649/image.jpg" TargetMode="External"/><Relationship Id="rId337" Type="http://schemas.openxmlformats.org/officeDocument/2006/relationships/hyperlink" Target="https://www.jotform.com/edit/6187493905616187990" TargetMode="External"/><Relationship Id="rId579" Type="http://schemas.openxmlformats.org/officeDocument/2006/relationships/hyperlink" Target="https://www.jotform.com/inbox/6126932366937617221" TargetMode="External"/><Relationship Id="rId336" Type="http://schemas.openxmlformats.org/officeDocument/2006/relationships/hyperlink" Target="https://www.jotform.com/inbox/6187493905616187990" TargetMode="External"/><Relationship Id="rId578" Type="http://schemas.openxmlformats.org/officeDocument/2006/relationships/hyperlink" Target="https://www.jotform.com/uploads/marinpestcontrol/240032533975151/6126932366937617221/image.jpg" TargetMode="External"/><Relationship Id="rId335" Type="http://schemas.openxmlformats.org/officeDocument/2006/relationships/hyperlink" Target="https://www.jotform.com/uploads/marinpestcontrol/240032533975151/6187493905616187990/image.jpg" TargetMode="External"/><Relationship Id="rId577" Type="http://schemas.openxmlformats.org/officeDocument/2006/relationships/hyperlink" Target="https://www.jotform.com/edit/6127058994624142811" TargetMode="External"/><Relationship Id="rId339" Type="http://schemas.openxmlformats.org/officeDocument/2006/relationships/hyperlink" Target="https://www.jotform.com/inbox/6187373291963214649" TargetMode="External"/><Relationship Id="rId1160" Type="http://schemas.openxmlformats.org/officeDocument/2006/relationships/hyperlink" Target="https://www.jotform.com/edit/6002641381463115415" TargetMode="External"/><Relationship Id="rId330" Type="http://schemas.openxmlformats.org/officeDocument/2006/relationships/hyperlink" Target="https://www.jotform.com/inbox/6188331780033899329" TargetMode="External"/><Relationship Id="rId572" Type="http://schemas.openxmlformats.org/officeDocument/2006/relationships/hyperlink" Target="https://www.jotform.com/inbox/6127977846216205796" TargetMode="External"/><Relationship Id="rId1161" Type="http://schemas.openxmlformats.org/officeDocument/2006/relationships/hyperlink" Target="https://www.jotform.com/inbox/6002412521975560873" TargetMode="External"/><Relationship Id="rId571" Type="http://schemas.openxmlformats.org/officeDocument/2006/relationships/hyperlink" Target="https://www.jotform.com/edit/6127978488962452029" TargetMode="External"/><Relationship Id="rId1162" Type="http://schemas.openxmlformats.org/officeDocument/2006/relationships/hyperlink" Target="https://www.jotform.com/edit/6002412521975560873" TargetMode="External"/><Relationship Id="rId570" Type="http://schemas.openxmlformats.org/officeDocument/2006/relationships/hyperlink" Target="https://www.jotform.com/inbox/6127978488962452029" TargetMode="External"/><Relationship Id="rId1163" Type="http://schemas.openxmlformats.org/officeDocument/2006/relationships/hyperlink" Target="https://www.jotform.com/inbox/6001870562661728887" TargetMode="External"/><Relationship Id="rId1164" Type="http://schemas.openxmlformats.org/officeDocument/2006/relationships/hyperlink" Target="https://www.jotform.com/edit/6001870562661728887" TargetMode="External"/><Relationship Id="rId334" Type="http://schemas.openxmlformats.org/officeDocument/2006/relationships/hyperlink" Target="https://www.jotform.com/edit/6187497114358263598" TargetMode="External"/><Relationship Id="rId576" Type="http://schemas.openxmlformats.org/officeDocument/2006/relationships/hyperlink" Target="https://www.jotform.com/inbox/6127058994624142811" TargetMode="External"/><Relationship Id="rId1165" Type="http://schemas.openxmlformats.org/officeDocument/2006/relationships/hyperlink" Target="https://www.jotform.com/inbox/6001589209199519512" TargetMode="External"/><Relationship Id="rId333" Type="http://schemas.openxmlformats.org/officeDocument/2006/relationships/hyperlink" Target="https://www.jotform.com/inbox/6187497114358263598" TargetMode="External"/><Relationship Id="rId575" Type="http://schemas.openxmlformats.org/officeDocument/2006/relationships/hyperlink" Target="https://www.jotform.com/edit/6127977608961932664" TargetMode="External"/><Relationship Id="rId1166" Type="http://schemas.openxmlformats.org/officeDocument/2006/relationships/hyperlink" Target="https://www.jotform.com/edit/6001589209199519512" TargetMode="External"/><Relationship Id="rId332" Type="http://schemas.openxmlformats.org/officeDocument/2006/relationships/hyperlink" Target="https://www.jotform.com/uploads/marinpestcontrol/240032533975151/6187497114358263598/image.jpg" TargetMode="External"/><Relationship Id="rId574" Type="http://schemas.openxmlformats.org/officeDocument/2006/relationships/hyperlink" Target="https://www.jotform.com/inbox/6127977608961932664" TargetMode="External"/><Relationship Id="rId1167" Type="http://schemas.openxmlformats.org/officeDocument/2006/relationships/hyperlink" Target="https://www.jotform.com/inbox/6001500709192435402" TargetMode="External"/><Relationship Id="rId331" Type="http://schemas.openxmlformats.org/officeDocument/2006/relationships/hyperlink" Target="https://www.jotform.com/edit/6188331780033899329" TargetMode="External"/><Relationship Id="rId573" Type="http://schemas.openxmlformats.org/officeDocument/2006/relationships/hyperlink" Target="https://www.jotform.com/edit/6127977846216205796" TargetMode="External"/><Relationship Id="rId1168" Type="http://schemas.openxmlformats.org/officeDocument/2006/relationships/hyperlink" Target="https://www.jotform.com/edit/6001500709192435402" TargetMode="External"/><Relationship Id="rId370" Type="http://schemas.openxmlformats.org/officeDocument/2006/relationships/hyperlink" Target="https://www.jotform.com/inbox/6177932567387128878" TargetMode="External"/><Relationship Id="rId129" Type="http://schemas.openxmlformats.org/officeDocument/2006/relationships/hyperlink" Target="https://www.jotform.com/inbox/6238394323113583176" TargetMode="External"/><Relationship Id="rId128" Type="http://schemas.openxmlformats.org/officeDocument/2006/relationships/hyperlink" Target="https://www.jotform.com/edit/6238432423411773784" TargetMode="External"/><Relationship Id="rId127" Type="http://schemas.openxmlformats.org/officeDocument/2006/relationships/hyperlink" Target="https://www.jotform.com/inbox/6238432423411773784" TargetMode="External"/><Relationship Id="rId369" Type="http://schemas.openxmlformats.org/officeDocument/2006/relationships/hyperlink" Target="https://www.jotform.com/edit/6180497825931410875" TargetMode="External"/><Relationship Id="rId126" Type="http://schemas.openxmlformats.org/officeDocument/2006/relationships/hyperlink" Target="https://www.jotform.com/uploads/marinpestcontrol/240032533975151/6238432423411773784/image.jpg" TargetMode="External"/><Relationship Id="rId368" Type="http://schemas.openxmlformats.org/officeDocument/2006/relationships/hyperlink" Target="https://www.jotform.com/inbox/6180497825931410875" TargetMode="External"/><Relationship Id="rId1190" Type="http://schemas.openxmlformats.org/officeDocument/2006/relationships/hyperlink" Target="https://www.jotform.com/edit/5999238698568262301" TargetMode="External"/><Relationship Id="rId1191" Type="http://schemas.openxmlformats.org/officeDocument/2006/relationships/hyperlink" Target="https://www.jotform.com/inbox/5999238359678398694" TargetMode="External"/><Relationship Id="rId1192" Type="http://schemas.openxmlformats.org/officeDocument/2006/relationships/hyperlink" Target="https://www.jotform.com/edit/5999238359678398694" TargetMode="External"/><Relationship Id="rId1193" Type="http://schemas.openxmlformats.org/officeDocument/2006/relationships/hyperlink" Target="https://www.jotform.com/inbox/5999237758566820656" TargetMode="External"/><Relationship Id="rId121" Type="http://schemas.openxmlformats.org/officeDocument/2006/relationships/hyperlink" Target="https://www.jotform.com/inbox/6238471853114667396" TargetMode="External"/><Relationship Id="rId363" Type="http://schemas.openxmlformats.org/officeDocument/2006/relationships/hyperlink" Target="https://www.jotform.com/uploads/marinpestcontrol/240032533975151/6181254089295194567/image.jpg" TargetMode="External"/><Relationship Id="rId1194" Type="http://schemas.openxmlformats.org/officeDocument/2006/relationships/hyperlink" Target="https://www.jotform.com/edit/5999237758566820656" TargetMode="External"/><Relationship Id="rId120" Type="http://schemas.openxmlformats.org/officeDocument/2006/relationships/hyperlink" Target="https://www.jotform.com/uploads/marinpestcontrol/240032533975151/6238471853114667396/image.jpg" TargetMode="External"/><Relationship Id="rId362" Type="http://schemas.openxmlformats.org/officeDocument/2006/relationships/hyperlink" Target="https://www.jotform.com/edit/6181276738479338256" TargetMode="External"/><Relationship Id="rId1195" Type="http://schemas.openxmlformats.org/officeDocument/2006/relationships/hyperlink" Target="https://www.jotform.com/inbox/5999236698569931006" TargetMode="External"/><Relationship Id="rId361" Type="http://schemas.openxmlformats.org/officeDocument/2006/relationships/hyperlink" Target="https://www.jotform.com/inbox/6181276738479338256" TargetMode="External"/><Relationship Id="rId1196" Type="http://schemas.openxmlformats.org/officeDocument/2006/relationships/hyperlink" Target="https://www.jotform.com/edit/5999236698569931006" TargetMode="External"/><Relationship Id="rId360" Type="http://schemas.openxmlformats.org/officeDocument/2006/relationships/hyperlink" Target="https://www.jotform.com/uploads/marinpestcontrol/240032533975151/6181276738479338256/image.jpg" TargetMode="External"/><Relationship Id="rId1197" Type="http://schemas.openxmlformats.org/officeDocument/2006/relationships/hyperlink" Target="https://www.jotform.com/inbox/5999235809673200395" TargetMode="External"/><Relationship Id="rId125" Type="http://schemas.openxmlformats.org/officeDocument/2006/relationships/hyperlink" Target="https://www.jotform.com/edit/6238434435188963280" TargetMode="External"/><Relationship Id="rId367" Type="http://schemas.openxmlformats.org/officeDocument/2006/relationships/hyperlink" Target="https://www.jotform.com/edit/6180499353814521019" TargetMode="External"/><Relationship Id="rId1198" Type="http://schemas.openxmlformats.org/officeDocument/2006/relationships/hyperlink" Target="https://www.jotform.com/edit/5999235809673200395" TargetMode="External"/><Relationship Id="rId124" Type="http://schemas.openxmlformats.org/officeDocument/2006/relationships/hyperlink" Target="https://www.jotform.com/inbox/6238434435188963280" TargetMode="External"/><Relationship Id="rId366" Type="http://schemas.openxmlformats.org/officeDocument/2006/relationships/hyperlink" Target="https://www.jotform.com/inbox/6180499353814521019" TargetMode="External"/><Relationship Id="rId1199" Type="http://schemas.openxmlformats.org/officeDocument/2006/relationships/hyperlink" Target="https://www.jotform.com/inbox/5999041555991213374" TargetMode="External"/><Relationship Id="rId123" Type="http://schemas.openxmlformats.org/officeDocument/2006/relationships/hyperlink" Target="https://www.jotform.com/uploads/marinpestcontrol/240032533975151/6238434435188963280/IMG_3665.jpeg" TargetMode="External"/><Relationship Id="rId365" Type="http://schemas.openxmlformats.org/officeDocument/2006/relationships/hyperlink" Target="https://www.jotform.com/edit/6181254089295194567" TargetMode="External"/><Relationship Id="rId122" Type="http://schemas.openxmlformats.org/officeDocument/2006/relationships/hyperlink" Target="https://www.jotform.com/edit/6238471853114667396" TargetMode="External"/><Relationship Id="rId364" Type="http://schemas.openxmlformats.org/officeDocument/2006/relationships/hyperlink" Target="https://www.jotform.com/inbox/6181254089295194567" TargetMode="External"/><Relationship Id="rId95" Type="http://schemas.openxmlformats.org/officeDocument/2006/relationships/hyperlink" Target="https://www.jotform.com/edit/6248715213113069795" TargetMode="External"/><Relationship Id="rId94" Type="http://schemas.openxmlformats.org/officeDocument/2006/relationships/hyperlink" Target="https://www.jotform.com/inbox/6248715213113069795" TargetMode="External"/><Relationship Id="rId97" Type="http://schemas.openxmlformats.org/officeDocument/2006/relationships/hyperlink" Target="https://www.jotform.com/edit/6248711973111207374" TargetMode="External"/><Relationship Id="rId96" Type="http://schemas.openxmlformats.org/officeDocument/2006/relationships/hyperlink" Target="https://www.jotform.com/inbox/6248711973111207374" TargetMode="External"/><Relationship Id="rId99" Type="http://schemas.openxmlformats.org/officeDocument/2006/relationships/hyperlink" Target="https://www.jotform.com/edit/6243585453711960136" TargetMode="External"/><Relationship Id="rId98" Type="http://schemas.openxmlformats.org/officeDocument/2006/relationships/hyperlink" Target="https://www.jotform.com/inbox/6243585453711960136" TargetMode="External"/><Relationship Id="rId91" Type="http://schemas.openxmlformats.org/officeDocument/2006/relationships/hyperlink" Target="https://www.jotform.com/inbox/6248776915164156012" TargetMode="External"/><Relationship Id="rId90" Type="http://schemas.openxmlformats.org/officeDocument/2006/relationships/hyperlink" Target="https://www.jotform.com/edit/6248844985327310403" TargetMode="External"/><Relationship Id="rId93" Type="http://schemas.openxmlformats.org/officeDocument/2006/relationships/hyperlink" Target="https://www.jotform.com/uploads/marinpestcontrol/240032533975151/6248715213113069795/image.jpg" TargetMode="External"/><Relationship Id="rId92" Type="http://schemas.openxmlformats.org/officeDocument/2006/relationships/hyperlink" Target="https://www.jotform.com/edit/6248776915164156012" TargetMode="External"/><Relationship Id="rId118" Type="http://schemas.openxmlformats.org/officeDocument/2006/relationships/hyperlink" Target="https://www.jotform.com/inbox/6238474313419176742" TargetMode="External"/><Relationship Id="rId117" Type="http://schemas.openxmlformats.org/officeDocument/2006/relationships/hyperlink" Target="https://www.jotform.com/uploads/marinpestcontrol/240032533975151/6238474313419176742/image.jpg" TargetMode="External"/><Relationship Id="rId359" Type="http://schemas.openxmlformats.org/officeDocument/2006/relationships/hyperlink" Target="https://www.jotform.com/edit/6181294883816068647" TargetMode="External"/><Relationship Id="rId116" Type="http://schemas.openxmlformats.org/officeDocument/2006/relationships/hyperlink" Target="https://www.jotform.com/edit/6241008902516325622" TargetMode="External"/><Relationship Id="rId358" Type="http://schemas.openxmlformats.org/officeDocument/2006/relationships/hyperlink" Target="https://www.jotform.com/inbox/6181294883816068647" TargetMode="External"/><Relationship Id="rId115" Type="http://schemas.openxmlformats.org/officeDocument/2006/relationships/hyperlink" Target="https://www.jotform.com/inbox/6241008902516325622" TargetMode="External"/><Relationship Id="rId357" Type="http://schemas.openxmlformats.org/officeDocument/2006/relationships/hyperlink" Target="https://www.jotform.com/uploads/marinpestcontrol/240032533975151/6181294883816068647/image.jpg" TargetMode="External"/><Relationship Id="rId599" Type="http://schemas.openxmlformats.org/officeDocument/2006/relationships/hyperlink" Target="https://www.jotform.com/edit/6121838083145431095" TargetMode="External"/><Relationship Id="rId1180" Type="http://schemas.openxmlformats.org/officeDocument/2006/relationships/hyperlink" Target="https://www.jotform.com/edit/6000195236697681558" TargetMode="External"/><Relationship Id="rId1181" Type="http://schemas.openxmlformats.org/officeDocument/2006/relationships/hyperlink" Target="https://www.jotform.com/inbox/5999981337117437328" TargetMode="External"/><Relationship Id="rId119" Type="http://schemas.openxmlformats.org/officeDocument/2006/relationships/hyperlink" Target="https://www.jotform.com/edit/6238474313419176742" TargetMode="External"/><Relationship Id="rId1182" Type="http://schemas.openxmlformats.org/officeDocument/2006/relationships/hyperlink" Target="https://www.jotform.com/edit/5999981337117437328" TargetMode="External"/><Relationship Id="rId110" Type="http://schemas.openxmlformats.org/officeDocument/2006/relationships/hyperlink" Target="https://www.jotform.com/edit/6241959747199621797" TargetMode="External"/><Relationship Id="rId352" Type="http://schemas.openxmlformats.org/officeDocument/2006/relationships/hyperlink" Target="https://www.jotform.com/inbox/6181369668478848040" TargetMode="External"/><Relationship Id="rId594" Type="http://schemas.openxmlformats.org/officeDocument/2006/relationships/hyperlink" Target="https://www.jotform.com/edit/6123005923534935410" TargetMode="External"/><Relationship Id="rId1183" Type="http://schemas.openxmlformats.org/officeDocument/2006/relationships/hyperlink" Target="https://www.jotform.com/inbox/5999944338358294416" TargetMode="External"/><Relationship Id="rId351" Type="http://schemas.openxmlformats.org/officeDocument/2006/relationships/hyperlink" Target="https://www.jotform.com/uploads/marinpestcontrol/240032533975151/6181369668478848040/image.jpg" TargetMode="External"/><Relationship Id="rId593" Type="http://schemas.openxmlformats.org/officeDocument/2006/relationships/hyperlink" Target="https://www.jotform.com/inbox/6123005923534935410" TargetMode="External"/><Relationship Id="rId1184" Type="http://schemas.openxmlformats.org/officeDocument/2006/relationships/hyperlink" Target="https://www.jotform.com/edit/5999944338358294416" TargetMode="External"/><Relationship Id="rId350" Type="http://schemas.openxmlformats.org/officeDocument/2006/relationships/hyperlink" Target="https://www.jotform.com/edit/6181462924432905197" TargetMode="External"/><Relationship Id="rId592" Type="http://schemas.openxmlformats.org/officeDocument/2006/relationships/hyperlink" Target="https://www.jotform.com/edit/6123689822149616309" TargetMode="External"/><Relationship Id="rId1185" Type="http://schemas.openxmlformats.org/officeDocument/2006/relationships/hyperlink" Target="https://www.jotform.com/inbox/5999859299671445488" TargetMode="External"/><Relationship Id="rId591" Type="http://schemas.openxmlformats.org/officeDocument/2006/relationships/hyperlink" Target="https://www.jotform.com/inbox/6123689822149616309" TargetMode="External"/><Relationship Id="rId1186" Type="http://schemas.openxmlformats.org/officeDocument/2006/relationships/hyperlink" Target="https://www.jotform.com/edit/5999859299671445488" TargetMode="External"/><Relationship Id="rId114" Type="http://schemas.openxmlformats.org/officeDocument/2006/relationships/hyperlink" Target="https://www.jotform.com/edit/6241010692059981870" TargetMode="External"/><Relationship Id="rId356" Type="http://schemas.openxmlformats.org/officeDocument/2006/relationships/hyperlink" Target="https://www.jotform.com/edit/6181314068477588434" TargetMode="External"/><Relationship Id="rId598" Type="http://schemas.openxmlformats.org/officeDocument/2006/relationships/hyperlink" Target="https://www.jotform.com/inbox/6121838083145431095" TargetMode="External"/><Relationship Id="rId1187" Type="http://schemas.openxmlformats.org/officeDocument/2006/relationships/hyperlink" Target="https://www.jotform.com/inbox/5999240339677254215" TargetMode="External"/><Relationship Id="rId113" Type="http://schemas.openxmlformats.org/officeDocument/2006/relationships/hyperlink" Target="https://www.jotform.com/inbox/6241010692059981870" TargetMode="External"/><Relationship Id="rId355" Type="http://schemas.openxmlformats.org/officeDocument/2006/relationships/hyperlink" Target="https://www.jotform.com/inbox/6181314068477588434" TargetMode="External"/><Relationship Id="rId597" Type="http://schemas.openxmlformats.org/officeDocument/2006/relationships/hyperlink" Target="https://www.jotform.com/edit/6122704886243460082" TargetMode="External"/><Relationship Id="rId1188" Type="http://schemas.openxmlformats.org/officeDocument/2006/relationships/hyperlink" Target="https://www.jotform.com/edit/5999240339677254215" TargetMode="External"/><Relationship Id="rId112" Type="http://schemas.openxmlformats.org/officeDocument/2006/relationships/hyperlink" Target="https://www.jotform.com/edit/6241883677194194048" TargetMode="External"/><Relationship Id="rId354" Type="http://schemas.openxmlformats.org/officeDocument/2006/relationships/hyperlink" Target="https://www.jotform.com/uploads/marinpestcontrol/240032533975151/6181314068477588434/image.jpg" TargetMode="External"/><Relationship Id="rId596" Type="http://schemas.openxmlformats.org/officeDocument/2006/relationships/hyperlink" Target="https://www.jotform.com/inbox/6122704886243460082" TargetMode="External"/><Relationship Id="rId1189" Type="http://schemas.openxmlformats.org/officeDocument/2006/relationships/hyperlink" Target="https://www.jotform.com/inbox/5999238698568262301" TargetMode="External"/><Relationship Id="rId111" Type="http://schemas.openxmlformats.org/officeDocument/2006/relationships/hyperlink" Target="https://www.jotform.com/inbox/6241883677194194048" TargetMode="External"/><Relationship Id="rId353" Type="http://schemas.openxmlformats.org/officeDocument/2006/relationships/hyperlink" Target="https://www.jotform.com/edit/6181369668478848040" TargetMode="External"/><Relationship Id="rId595" Type="http://schemas.openxmlformats.org/officeDocument/2006/relationships/hyperlink" Target="https://www.jotform.com/uploads/marinpestcontrol/240032533975151/6122704886243460082/IMG_1111.png" TargetMode="External"/><Relationship Id="rId1136" Type="http://schemas.openxmlformats.org/officeDocument/2006/relationships/hyperlink" Target="https://www.jotform.com/edit/6007134943422609799" TargetMode="External"/><Relationship Id="rId1378" Type="http://schemas.openxmlformats.org/officeDocument/2006/relationships/hyperlink" Target="https://www.jotform.com/edit/5958526789388664247" TargetMode="External"/><Relationship Id="rId1137" Type="http://schemas.openxmlformats.org/officeDocument/2006/relationships/hyperlink" Target="https://www.jotform.com/inbox/6006240583427883723" TargetMode="External"/><Relationship Id="rId1379" Type="http://schemas.openxmlformats.org/officeDocument/2006/relationships/hyperlink" Target="https://www.jotform.com/inbox/5957784609622613582" TargetMode="External"/><Relationship Id="rId1138" Type="http://schemas.openxmlformats.org/officeDocument/2006/relationships/hyperlink" Target="https://www.jotform.com/edit/6006240583427883723" TargetMode="External"/><Relationship Id="rId1139" Type="http://schemas.openxmlformats.org/officeDocument/2006/relationships/hyperlink" Target="https://www.jotform.com/inbox/6006238775255404543" TargetMode="External"/><Relationship Id="rId305" Type="http://schemas.openxmlformats.org/officeDocument/2006/relationships/hyperlink" Target="https://www.jotform.com/inbox/6192601335955684914" TargetMode="External"/><Relationship Id="rId547" Type="http://schemas.openxmlformats.org/officeDocument/2006/relationships/hyperlink" Target="https://www.jotform.com/edit/6133255162123862371" TargetMode="External"/><Relationship Id="rId789" Type="http://schemas.openxmlformats.org/officeDocument/2006/relationships/hyperlink" Target="https://www.jotform.com/inbox/6079596125862037019" TargetMode="External"/><Relationship Id="rId304" Type="http://schemas.openxmlformats.org/officeDocument/2006/relationships/hyperlink" Target="https://www.jotform.com/edit/6192674594142552913" TargetMode="External"/><Relationship Id="rId546" Type="http://schemas.openxmlformats.org/officeDocument/2006/relationships/hyperlink" Target="https://www.jotform.com/inbox/6133255162123862371" TargetMode="External"/><Relationship Id="rId788" Type="http://schemas.openxmlformats.org/officeDocument/2006/relationships/hyperlink" Target="https://www.jotform.com/edit/6080591985498413028" TargetMode="External"/><Relationship Id="rId303" Type="http://schemas.openxmlformats.org/officeDocument/2006/relationships/hyperlink" Target="https://www.jotform.com/inbox/6192674594142552913" TargetMode="External"/><Relationship Id="rId545" Type="http://schemas.openxmlformats.org/officeDocument/2006/relationships/hyperlink" Target="https://www.jotform.com/edit/6133256562122909315" TargetMode="External"/><Relationship Id="rId787" Type="http://schemas.openxmlformats.org/officeDocument/2006/relationships/hyperlink" Target="https://www.jotform.com/inbox/6080591985498413028" TargetMode="External"/><Relationship Id="rId302" Type="http://schemas.openxmlformats.org/officeDocument/2006/relationships/hyperlink" Target="https://www.jotform.com/uploads/marinpestcontrol/240032533975151/6192674594142552913/image.jpg" TargetMode="External"/><Relationship Id="rId544" Type="http://schemas.openxmlformats.org/officeDocument/2006/relationships/hyperlink" Target="https://www.jotform.com/inbox/6133256562122909315" TargetMode="External"/><Relationship Id="rId786" Type="http://schemas.openxmlformats.org/officeDocument/2006/relationships/hyperlink" Target="https://www.jotform.com/uploads/marinpestcontrol/240032533975151/6080591985498413028/IMG_0475.jpeg" TargetMode="External"/><Relationship Id="rId309" Type="http://schemas.openxmlformats.org/officeDocument/2006/relationships/hyperlink" Target="https://www.jotform.com/edit/6192535059759266783" TargetMode="External"/><Relationship Id="rId308" Type="http://schemas.openxmlformats.org/officeDocument/2006/relationships/hyperlink" Target="https://www.jotform.com/inbox/6192535059759266783" TargetMode="External"/><Relationship Id="rId307" Type="http://schemas.openxmlformats.org/officeDocument/2006/relationships/hyperlink" Target="https://www.jotform.com/uploads/marinpestcontrol/240032533975151/6192535059759266783/image.jpg" TargetMode="External"/><Relationship Id="rId549" Type="http://schemas.openxmlformats.org/officeDocument/2006/relationships/hyperlink" Target="https://www.jotform.com/edit/6133251883318108803" TargetMode="External"/><Relationship Id="rId306" Type="http://schemas.openxmlformats.org/officeDocument/2006/relationships/hyperlink" Target="https://www.jotform.com/edit/6192601335955684914" TargetMode="External"/><Relationship Id="rId548" Type="http://schemas.openxmlformats.org/officeDocument/2006/relationships/hyperlink" Target="https://www.jotform.com/inbox/6133251883318108803" TargetMode="External"/><Relationship Id="rId781" Type="http://schemas.openxmlformats.org/officeDocument/2006/relationships/hyperlink" Target="https://www.jotform.com/inbox/6081133597043992104" TargetMode="External"/><Relationship Id="rId1370" Type="http://schemas.openxmlformats.org/officeDocument/2006/relationships/hyperlink" Target="https://www.jotform.com/uploads/marinpestcontrol/240032533975151/5963760929597665701/image.jpg" TargetMode="External"/><Relationship Id="rId780" Type="http://schemas.openxmlformats.org/officeDocument/2006/relationships/hyperlink" Target="https://www.jotform.com/uploads/marinpestcontrol/240032533975151/6081133597043992104/image.jpg" TargetMode="External"/><Relationship Id="rId1371" Type="http://schemas.openxmlformats.org/officeDocument/2006/relationships/hyperlink" Target="https://www.jotform.com/inbox/5963760929597665701" TargetMode="External"/><Relationship Id="rId1130" Type="http://schemas.openxmlformats.org/officeDocument/2006/relationships/hyperlink" Target="https://www.jotform.com/edit/6007547904046131112" TargetMode="External"/><Relationship Id="rId1372" Type="http://schemas.openxmlformats.org/officeDocument/2006/relationships/hyperlink" Target="https://www.jotform.com/edit/5963760929597665701" TargetMode="External"/><Relationship Id="rId1131" Type="http://schemas.openxmlformats.org/officeDocument/2006/relationships/hyperlink" Target="https://www.jotform.com/inbox/6007546774048009629" TargetMode="External"/><Relationship Id="rId1373" Type="http://schemas.openxmlformats.org/officeDocument/2006/relationships/hyperlink" Target="https://www.jotform.com/uploads/marinpestcontrol/240032533975151/5962347927121588538/IMG_5407.jpeg" TargetMode="External"/><Relationship Id="rId301" Type="http://schemas.openxmlformats.org/officeDocument/2006/relationships/hyperlink" Target="https://www.jotform.com/edit/6193550233919513737" TargetMode="External"/><Relationship Id="rId543" Type="http://schemas.openxmlformats.org/officeDocument/2006/relationships/hyperlink" Target="https://www.jotform.com/uploads/marinpestcontrol/240032533975151/6133256562122909315/image.jpg" TargetMode="External"/><Relationship Id="rId785" Type="http://schemas.openxmlformats.org/officeDocument/2006/relationships/hyperlink" Target="https://www.jotform.com/edit/6081081277046658349" TargetMode="External"/><Relationship Id="rId1132" Type="http://schemas.openxmlformats.org/officeDocument/2006/relationships/hyperlink" Target="https://www.jotform.com/edit/6007546774048009629" TargetMode="External"/><Relationship Id="rId1374" Type="http://schemas.openxmlformats.org/officeDocument/2006/relationships/hyperlink" Target="https://www.jotform.com/inbox/5962347927121588538" TargetMode="External"/><Relationship Id="rId300" Type="http://schemas.openxmlformats.org/officeDocument/2006/relationships/hyperlink" Target="https://www.jotform.com/inbox/6193550233919513737" TargetMode="External"/><Relationship Id="rId542" Type="http://schemas.openxmlformats.org/officeDocument/2006/relationships/hyperlink" Target="https://www.jotform.com/edit/6133825093032380151" TargetMode="External"/><Relationship Id="rId784" Type="http://schemas.openxmlformats.org/officeDocument/2006/relationships/hyperlink" Target="https://www.jotform.com/inbox/6081081277046658349" TargetMode="External"/><Relationship Id="rId1133" Type="http://schemas.openxmlformats.org/officeDocument/2006/relationships/hyperlink" Target="https://www.jotform.com/inbox/6007144863429422646" TargetMode="External"/><Relationship Id="rId1375" Type="http://schemas.openxmlformats.org/officeDocument/2006/relationships/hyperlink" Target="https://www.jotform.com/edit/5962347927121588538" TargetMode="External"/><Relationship Id="rId541" Type="http://schemas.openxmlformats.org/officeDocument/2006/relationships/hyperlink" Target="https://www.jotform.com/inbox/6133825093032380151" TargetMode="External"/><Relationship Id="rId783" Type="http://schemas.openxmlformats.org/officeDocument/2006/relationships/hyperlink" Target="https://www.jotform.com/uploads/marinpestcontrol/240032533975151/6081081277046658349/image.jpg" TargetMode="External"/><Relationship Id="rId1134" Type="http://schemas.openxmlformats.org/officeDocument/2006/relationships/hyperlink" Target="https://www.jotform.com/edit/6007144863429422646" TargetMode="External"/><Relationship Id="rId1376" Type="http://schemas.openxmlformats.org/officeDocument/2006/relationships/hyperlink" Target="https://www.jotform.com/uploads/marinpestcontrol/240032533975151/5958526789388664247/IMG_5351.jpeg" TargetMode="External"/><Relationship Id="rId540" Type="http://schemas.openxmlformats.org/officeDocument/2006/relationships/hyperlink" Target="https://www.jotform.com/uploads/marinpestcontrol/240032533975151/6133825093032380151/image.jpg" TargetMode="External"/><Relationship Id="rId782" Type="http://schemas.openxmlformats.org/officeDocument/2006/relationships/hyperlink" Target="https://www.jotform.com/edit/6081133597043992104" TargetMode="External"/><Relationship Id="rId1135" Type="http://schemas.openxmlformats.org/officeDocument/2006/relationships/hyperlink" Target="https://www.jotform.com/inbox/6007134943422609799" TargetMode="External"/><Relationship Id="rId1377" Type="http://schemas.openxmlformats.org/officeDocument/2006/relationships/hyperlink" Target="https://www.jotform.com/inbox/5958526789388664247" TargetMode="External"/><Relationship Id="rId1125" Type="http://schemas.openxmlformats.org/officeDocument/2006/relationships/hyperlink" Target="https://www.jotform.com/inbox/6007992673426185307" TargetMode="External"/><Relationship Id="rId1367" Type="http://schemas.openxmlformats.org/officeDocument/2006/relationships/hyperlink" Target="https://www.jotform.com/edit/5963808043425788106" TargetMode="External"/><Relationship Id="rId1126" Type="http://schemas.openxmlformats.org/officeDocument/2006/relationships/hyperlink" Target="https://www.jotform.com/edit/6007992673426185307" TargetMode="External"/><Relationship Id="rId1368" Type="http://schemas.openxmlformats.org/officeDocument/2006/relationships/hyperlink" Target="https://www.jotform.com/inbox/5963763129596154490" TargetMode="External"/><Relationship Id="rId1127" Type="http://schemas.openxmlformats.org/officeDocument/2006/relationships/hyperlink" Target="https://www.jotform.com/inbox/6007548434044250050" TargetMode="External"/><Relationship Id="rId1369" Type="http://schemas.openxmlformats.org/officeDocument/2006/relationships/hyperlink" Target="https://www.jotform.com/edit/5963763129596154490" TargetMode="External"/><Relationship Id="rId1128" Type="http://schemas.openxmlformats.org/officeDocument/2006/relationships/hyperlink" Target="https://www.jotform.com/edit/6007548434044250050" TargetMode="External"/><Relationship Id="rId1129" Type="http://schemas.openxmlformats.org/officeDocument/2006/relationships/hyperlink" Target="https://www.jotform.com/inbox/6007547904046131112" TargetMode="External"/><Relationship Id="rId536" Type="http://schemas.openxmlformats.org/officeDocument/2006/relationships/hyperlink" Target="https://www.jotform.com/edit/6134849474173600971" TargetMode="External"/><Relationship Id="rId778" Type="http://schemas.openxmlformats.org/officeDocument/2006/relationships/hyperlink" Target="https://www.jotform.com/inbox/6081326861011576890" TargetMode="External"/><Relationship Id="rId535" Type="http://schemas.openxmlformats.org/officeDocument/2006/relationships/hyperlink" Target="https://www.jotform.com/inbox/6134849474173600971" TargetMode="External"/><Relationship Id="rId777" Type="http://schemas.openxmlformats.org/officeDocument/2006/relationships/hyperlink" Target="https://www.jotform.com/edit/6084005628143461796" TargetMode="External"/><Relationship Id="rId534" Type="http://schemas.openxmlformats.org/officeDocument/2006/relationships/hyperlink" Target="https://www.jotform.com/edit/6134854037249376274" TargetMode="External"/><Relationship Id="rId776" Type="http://schemas.openxmlformats.org/officeDocument/2006/relationships/hyperlink" Target="https://www.jotform.com/inbox/6084005628143461796" TargetMode="External"/><Relationship Id="rId533" Type="http://schemas.openxmlformats.org/officeDocument/2006/relationships/hyperlink" Target="https://www.jotform.com/inbox/6134854037249376274" TargetMode="External"/><Relationship Id="rId775" Type="http://schemas.openxmlformats.org/officeDocument/2006/relationships/hyperlink" Target="https://www.jotform.com/uploads/marinpestcontrol/240032533975151/6084005628143461796/IMG_0245.jpeg" TargetMode="External"/><Relationship Id="rId539" Type="http://schemas.openxmlformats.org/officeDocument/2006/relationships/hyperlink" Target="https://www.jotform.com/edit/6133839631117427567" TargetMode="External"/><Relationship Id="rId538" Type="http://schemas.openxmlformats.org/officeDocument/2006/relationships/hyperlink" Target="https://www.jotform.com/inbox/6133839631117427567" TargetMode="External"/><Relationship Id="rId537" Type="http://schemas.openxmlformats.org/officeDocument/2006/relationships/hyperlink" Target="https://www.jotform.com/uploads/marinpestcontrol/240032533975151/6133839631117427567/IMG_1507.jpeg" TargetMode="External"/><Relationship Id="rId779" Type="http://schemas.openxmlformats.org/officeDocument/2006/relationships/hyperlink" Target="https://www.jotform.com/edit/6081326861011576890" TargetMode="External"/><Relationship Id="rId770" Type="http://schemas.openxmlformats.org/officeDocument/2006/relationships/hyperlink" Target="https://www.jotform.com/inbox/6084621625338461025" TargetMode="External"/><Relationship Id="rId1360" Type="http://schemas.openxmlformats.org/officeDocument/2006/relationships/hyperlink" Target="https://www.jotform.com/inbox/5966286523916591106" TargetMode="External"/><Relationship Id="rId1361" Type="http://schemas.openxmlformats.org/officeDocument/2006/relationships/hyperlink" Target="https://www.jotform.com/edit/5966286523916591106" TargetMode="External"/><Relationship Id="rId1120" Type="http://schemas.openxmlformats.org/officeDocument/2006/relationships/hyperlink" Target="https://www.jotform.com/edit/6008404540575134822" TargetMode="External"/><Relationship Id="rId1362" Type="http://schemas.openxmlformats.org/officeDocument/2006/relationships/hyperlink" Target="https://www.jotform.com/inbox/5966230123915974270" TargetMode="External"/><Relationship Id="rId532" Type="http://schemas.openxmlformats.org/officeDocument/2006/relationships/hyperlink" Target="https://www.jotform.com/edit/6134961082313785736" TargetMode="External"/><Relationship Id="rId774" Type="http://schemas.openxmlformats.org/officeDocument/2006/relationships/hyperlink" Target="https://www.jotform.com/edit/6084586719354869680" TargetMode="External"/><Relationship Id="rId1121" Type="http://schemas.openxmlformats.org/officeDocument/2006/relationships/hyperlink" Target="https://www.jotform.com/inbox/6007996443427579516" TargetMode="External"/><Relationship Id="rId1363" Type="http://schemas.openxmlformats.org/officeDocument/2006/relationships/hyperlink" Target="https://www.jotform.com/edit/5966230123915974270" TargetMode="External"/><Relationship Id="rId531" Type="http://schemas.openxmlformats.org/officeDocument/2006/relationships/hyperlink" Target="https://www.jotform.com/inbox/6134961082313785736" TargetMode="External"/><Relationship Id="rId773" Type="http://schemas.openxmlformats.org/officeDocument/2006/relationships/hyperlink" Target="https://www.jotform.com/inbox/6084586719354869680" TargetMode="External"/><Relationship Id="rId1122" Type="http://schemas.openxmlformats.org/officeDocument/2006/relationships/hyperlink" Target="https://www.jotform.com/edit/6007996443427579516" TargetMode="External"/><Relationship Id="rId1364" Type="http://schemas.openxmlformats.org/officeDocument/2006/relationships/hyperlink" Target="https://www.jotform.com/inbox/5965493373619560201" TargetMode="External"/><Relationship Id="rId530" Type="http://schemas.openxmlformats.org/officeDocument/2006/relationships/hyperlink" Target="https://www.jotform.com/edit/6135491383384612904" TargetMode="External"/><Relationship Id="rId772" Type="http://schemas.openxmlformats.org/officeDocument/2006/relationships/hyperlink" Target="https://www.jotform.com/uploads/marinpestcontrol/240032533975151/6084586719354869680/image.jpg" TargetMode="External"/><Relationship Id="rId1123" Type="http://schemas.openxmlformats.org/officeDocument/2006/relationships/hyperlink" Target="https://www.jotform.com/inbox/6007994783427288076" TargetMode="External"/><Relationship Id="rId1365" Type="http://schemas.openxmlformats.org/officeDocument/2006/relationships/hyperlink" Target="https://www.jotform.com/edit/5965493373619560201" TargetMode="External"/><Relationship Id="rId771" Type="http://schemas.openxmlformats.org/officeDocument/2006/relationships/hyperlink" Target="https://www.jotform.com/edit/6084621625338461025" TargetMode="External"/><Relationship Id="rId1124" Type="http://schemas.openxmlformats.org/officeDocument/2006/relationships/hyperlink" Target="https://www.jotform.com/edit/6007994783427288076" TargetMode="External"/><Relationship Id="rId1366" Type="http://schemas.openxmlformats.org/officeDocument/2006/relationships/hyperlink" Target="https://www.jotform.com/inbox/5963808043425788106" TargetMode="External"/><Relationship Id="rId1158" Type="http://schemas.openxmlformats.org/officeDocument/2006/relationships/hyperlink" Target="https://www.jotform.com/edit/6002664173427084239" TargetMode="External"/><Relationship Id="rId1159" Type="http://schemas.openxmlformats.org/officeDocument/2006/relationships/hyperlink" Target="https://www.jotform.com/inbox/6002641381463115415" TargetMode="External"/><Relationship Id="rId327" Type="http://schemas.openxmlformats.org/officeDocument/2006/relationships/hyperlink" Target="https://www.jotform.com/uploads/marinpestcontrol/240032533975151/6188431943302026674/IMG_3313_1317.jpeg" TargetMode="External"/><Relationship Id="rId569" Type="http://schemas.openxmlformats.org/officeDocument/2006/relationships/hyperlink" Target="https://www.jotform.com/uploads/marinpestcontrol/240032533975151/6127978488962452029/image.jpg" TargetMode="External"/><Relationship Id="rId326" Type="http://schemas.openxmlformats.org/officeDocument/2006/relationships/hyperlink" Target="https://www.jotform.com/edit/6188458622718492535" TargetMode="External"/><Relationship Id="rId568" Type="http://schemas.openxmlformats.org/officeDocument/2006/relationships/hyperlink" Target="https://www.jotform.com/edit/6132287614439649126" TargetMode="External"/><Relationship Id="rId325" Type="http://schemas.openxmlformats.org/officeDocument/2006/relationships/hyperlink" Target="https://www.jotform.com/inbox/6188458622718492535" TargetMode="External"/><Relationship Id="rId567" Type="http://schemas.openxmlformats.org/officeDocument/2006/relationships/hyperlink" Target="https://www.jotform.com/inbox/6132287614439649126" TargetMode="External"/><Relationship Id="rId324" Type="http://schemas.openxmlformats.org/officeDocument/2006/relationships/hyperlink" Target="https://www.jotform.com/edit/6188460362716751960" TargetMode="External"/><Relationship Id="rId566" Type="http://schemas.openxmlformats.org/officeDocument/2006/relationships/hyperlink" Target="https://www.jotform.com/edit/6132296129193913475" TargetMode="External"/><Relationship Id="rId329" Type="http://schemas.openxmlformats.org/officeDocument/2006/relationships/hyperlink" Target="https://www.jotform.com/edit/6188431943302026674" TargetMode="External"/><Relationship Id="rId1390" Type="http://schemas.openxmlformats.org/officeDocument/2006/relationships/hyperlink" Target="https://www.jotform.com/edit/5956718740658771267" TargetMode="External"/><Relationship Id="rId328" Type="http://schemas.openxmlformats.org/officeDocument/2006/relationships/hyperlink" Target="https://www.jotform.com/inbox/6188431943302026674" TargetMode="External"/><Relationship Id="rId1391" Type="http://schemas.openxmlformats.org/officeDocument/2006/relationships/hyperlink" Target="https://www.jotform.com/uploads/marinpestcontrol/240032533975151/6277069696486950255/General-liability-policy%20%281%29.pdf" TargetMode="External"/><Relationship Id="rId561" Type="http://schemas.openxmlformats.org/officeDocument/2006/relationships/hyperlink" Target="https://www.jotform.com/edit/6132472030124396673" TargetMode="External"/><Relationship Id="rId1150" Type="http://schemas.openxmlformats.org/officeDocument/2006/relationships/hyperlink" Target="https://www.jotform.com/edit/6005289963428700868" TargetMode="External"/><Relationship Id="rId1392" Type="http://schemas.openxmlformats.org/officeDocument/2006/relationships/hyperlink" Target="https://submit.jotform.com/inbox/6277069696486950255" TargetMode="External"/><Relationship Id="rId560" Type="http://schemas.openxmlformats.org/officeDocument/2006/relationships/hyperlink" Target="https://www.jotform.com/inbox/6132472030124396673" TargetMode="External"/><Relationship Id="rId1151" Type="http://schemas.openxmlformats.org/officeDocument/2006/relationships/hyperlink" Target="https://www.jotform.com/inbox/6005288968585500613" TargetMode="External"/><Relationship Id="rId1393" Type="http://schemas.openxmlformats.org/officeDocument/2006/relationships/hyperlink" Target="https://submit.jotform.com/edit/6277069696486950255" TargetMode="External"/><Relationship Id="rId1152" Type="http://schemas.openxmlformats.org/officeDocument/2006/relationships/hyperlink" Target="https://www.jotform.com/edit/6005288968585500613" TargetMode="External"/><Relationship Id="rId1394" Type="http://schemas.openxmlformats.org/officeDocument/2006/relationships/hyperlink" Target="https://www.jotform.com/uploads/marinpestcontrol/240032533975151/6277083056481426541/General-liability-policy%20%281%29.pdf" TargetMode="External"/><Relationship Id="rId1153" Type="http://schemas.openxmlformats.org/officeDocument/2006/relationships/hyperlink" Target="https://www.jotform.com/inbox/6002688941461461232" TargetMode="External"/><Relationship Id="rId1395" Type="http://schemas.openxmlformats.org/officeDocument/2006/relationships/hyperlink" Target="https://submit.jotform.com/inbox/6277083056481426541" TargetMode="External"/><Relationship Id="rId323" Type="http://schemas.openxmlformats.org/officeDocument/2006/relationships/hyperlink" Target="https://www.jotform.com/inbox/6188460362716751960" TargetMode="External"/><Relationship Id="rId565" Type="http://schemas.openxmlformats.org/officeDocument/2006/relationships/hyperlink" Target="https://www.jotform.com/inbox/6132296129193913475" TargetMode="External"/><Relationship Id="rId1154" Type="http://schemas.openxmlformats.org/officeDocument/2006/relationships/hyperlink" Target="https://www.jotform.com/edit/6002688941461461232" TargetMode="External"/><Relationship Id="rId1396" Type="http://schemas.openxmlformats.org/officeDocument/2006/relationships/hyperlink" Target="https://submit.jotform.com/edit/6277083056481426541" TargetMode="External"/><Relationship Id="rId322" Type="http://schemas.openxmlformats.org/officeDocument/2006/relationships/hyperlink" Target="https://www.jotform.com/edit/6189252756365484050" TargetMode="External"/><Relationship Id="rId564" Type="http://schemas.openxmlformats.org/officeDocument/2006/relationships/hyperlink" Target="https://www.jotform.com/edit/6132470130129290749" TargetMode="External"/><Relationship Id="rId1155" Type="http://schemas.openxmlformats.org/officeDocument/2006/relationships/hyperlink" Target="https://www.jotform.com/inbox/6002687511468257842" TargetMode="External"/><Relationship Id="rId1397" Type="http://schemas.openxmlformats.org/officeDocument/2006/relationships/hyperlink" Target="https://www.jotform.com/uploads/marinpestcontrol/240032533975151/6277085446484218750/10%20Prof.%20Center%20Pkwy%20_5%20%281%29%20%281%29.pdf" TargetMode="External"/><Relationship Id="rId321" Type="http://schemas.openxmlformats.org/officeDocument/2006/relationships/hyperlink" Target="https://www.jotform.com/inbox/6189252756365484050" TargetMode="External"/><Relationship Id="rId563" Type="http://schemas.openxmlformats.org/officeDocument/2006/relationships/hyperlink" Target="https://www.jotform.com/inbox/6132470130129290749" TargetMode="External"/><Relationship Id="rId1156" Type="http://schemas.openxmlformats.org/officeDocument/2006/relationships/hyperlink" Target="https://www.jotform.com/edit/6002687511468257842" TargetMode="External"/><Relationship Id="rId1398" Type="http://schemas.openxmlformats.org/officeDocument/2006/relationships/hyperlink" Target="https://submit.jotform.com/inbox/6277085446484218750" TargetMode="External"/><Relationship Id="rId320" Type="http://schemas.openxmlformats.org/officeDocument/2006/relationships/hyperlink" Target="https://www.jotform.com/edit/6189271696361327825" TargetMode="External"/><Relationship Id="rId562" Type="http://schemas.openxmlformats.org/officeDocument/2006/relationships/hyperlink" Target="https://www.jotform.com/uploads/marinpestcontrol/240032533975151/6132470130129290749/image.jpg" TargetMode="External"/><Relationship Id="rId1157" Type="http://schemas.openxmlformats.org/officeDocument/2006/relationships/hyperlink" Target="https://www.jotform.com/inbox/6002664173427084239" TargetMode="External"/><Relationship Id="rId1399" Type="http://schemas.openxmlformats.org/officeDocument/2006/relationships/hyperlink" Target="https://submit.jotform.com/edit/6277085446484218750" TargetMode="External"/><Relationship Id="rId1147" Type="http://schemas.openxmlformats.org/officeDocument/2006/relationships/hyperlink" Target="https://www.jotform.com/inbox/6005298243428260019" TargetMode="External"/><Relationship Id="rId1389" Type="http://schemas.openxmlformats.org/officeDocument/2006/relationships/hyperlink" Target="https://www.jotform.com/inbox/5956718740658771267" TargetMode="External"/><Relationship Id="rId1148" Type="http://schemas.openxmlformats.org/officeDocument/2006/relationships/hyperlink" Target="https://www.jotform.com/edit/6005298243428260019" TargetMode="External"/><Relationship Id="rId1149" Type="http://schemas.openxmlformats.org/officeDocument/2006/relationships/hyperlink" Target="https://www.jotform.com/inbox/6005289963428700868" TargetMode="External"/><Relationship Id="rId316" Type="http://schemas.openxmlformats.org/officeDocument/2006/relationships/hyperlink" Target="https://www.jotform.com/inbox/6189916036867224965" TargetMode="External"/><Relationship Id="rId558" Type="http://schemas.openxmlformats.org/officeDocument/2006/relationships/hyperlink" Target="https://www.jotform.com/inbox/6132472930128152835" TargetMode="External"/><Relationship Id="rId315" Type="http://schemas.openxmlformats.org/officeDocument/2006/relationships/hyperlink" Target="https://www.jotform.com/uploads/marinpestcontrol/240032533975151/6189916036867224965/image.jpg" TargetMode="External"/><Relationship Id="rId557" Type="http://schemas.openxmlformats.org/officeDocument/2006/relationships/hyperlink" Target="https://www.jotform.com/edit/6132933578478258617" TargetMode="External"/><Relationship Id="rId799" Type="http://schemas.openxmlformats.org/officeDocument/2006/relationships/hyperlink" Target="https://www.jotform.com/edit/6078666365883571743" TargetMode="External"/><Relationship Id="rId314" Type="http://schemas.openxmlformats.org/officeDocument/2006/relationships/hyperlink" Target="https://www.jotform.com/edit/6190051586867545428" TargetMode="External"/><Relationship Id="rId556" Type="http://schemas.openxmlformats.org/officeDocument/2006/relationships/hyperlink" Target="https://www.jotform.com/inbox/6132933578478258617" TargetMode="External"/><Relationship Id="rId798" Type="http://schemas.openxmlformats.org/officeDocument/2006/relationships/hyperlink" Target="https://www.jotform.com/inbox/6078666365883571743" TargetMode="External"/><Relationship Id="rId313" Type="http://schemas.openxmlformats.org/officeDocument/2006/relationships/hyperlink" Target="https://www.jotform.com/inbox/6190051586867545428" TargetMode="External"/><Relationship Id="rId555" Type="http://schemas.openxmlformats.org/officeDocument/2006/relationships/hyperlink" Target="https://www.jotform.com/uploads/marinpestcontrol/240032533975151/6132933578478258617/image.jpg" TargetMode="External"/><Relationship Id="rId797" Type="http://schemas.openxmlformats.org/officeDocument/2006/relationships/hyperlink" Target="https://www.jotform.com/uploads/marinpestcontrol/240032533975151/6078666365883571743/IMG_0466.png" TargetMode="External"/><Relationship Id="rId319" Type="http://schemas.openxmlformats.org/officeDocument/2006/relationships/hyperlink" Target="https://www.jotform.com/inbox/6189271696361327825" TargetMode="External"/><Relationship Id="rId318" Type="http://schemas.openxmlformats.org/officeDocument/2006/relationships/hyperlink" Target="https://www.jotform.com/uploads/marinpestcontrol/240032533975151/6189271696361327825/IMG_3330.jpeg" TargetMode="External"/><Relationship Id="rId317" Type="http://schemas.openxmlformats.org/officeDocument/2006/relationships/hyperlink" Target="https://www.jotform.com/edit/6189916036867224965" TargetMode="External"/><Relationship Id="rId559" Type="http://schemas.openxmlformats.org/officeDocument/2006/relationships/hyperlink" Target="https://www.jotform.com/edit/6132472930128152835" TargetMode="External"/><Relationship Id="rId1380" Type="http://schemas.openxmlformats.org/officeDocument/2006/relationships/hyperlink" Target="https://www.jotform.com/edit/5957784609622613582" TargetMode="External"/><Relationship Id="rId550" Type="http://schemas.openxmlformats.org/officeDocument/2006/relationships/hyperlink" Target="https://www.jotform.com/inbox/6133135053914927528" TargetMode="External"/><Relationship Id="rId792" Type="http://schemas.openxmlformats.org/officeDocument/2006/relationships/hyperlink" Target="https://www.jotform.com/edit/6078812570857840922" TargetMode="External"/><Relationship Id="rId1381" Type="http://schemas.openxmlformats.org/officeDocument/2006/relationships/hyperlink" Target="https://www.jotform.com/uploads/marinpestcontrol/240032533975151/5957588751298634532/image.jpg" TargetMode="External"/><Relationship Id="rId791" Type="http://schemas.openxmlformats.org/officeDocument/2006/relationships/hyperlink" Target="https://www.jotform.com/inbox/6078812570857840922" TargetMode="External"/><Relationship Id="rId1140" Type="http://schemas.openxmlformats.org/officeDocument/2006/relationships/hyperlink" Target="https://www.jotform.com/edit/6006238775255404543" TargetMode="External"/><Relationship Id="rId1382" Type="http://schemas.openxmlformats.org/officeDocument/2006/relationships/hyperlink" Target="https://www.jotform.com/inbox/5957588751298634532" TargetMode="External"/><Relationship Id="rId790" Type="http://schemas.openxmlformats.org/officeDocument/2006/relationships/hyperlink" Target="https://www.jotform.com/edit/6079596125862037019" TargetMode="External"/><Relationship Id="rId1141" Type="http://schemas.openxmlformats.org/officeDocument/2006/relationships/hyperlink" Target="https://www.jotform.com/inbox/6006237955257997903" TargetMode="External"/><Relationship Id="rId1383" Type="http://schemas.openxmlformats.org/officeDocument/2006/relationships/hyperlink" Target="https://www.jotform.com/edit/5957588751298634532" TargetMode="External"/><Relationship Id="rId1142" Type="http://schemas.openxmlformats.org/officeDocument/2006/relationships/hyperlink" Target="https://www.jotform.com/edit/6006237955257997903" TargetMode="External"/><Relationship Id="rId1384" Type="http://schemas.openxmlformats.org/officeDocument/2006/relationships/hyperlink" Target="https://www.jotform.com/inbox/5956865943428248495" TargetMode="External"/><Relationship Id="rId312" Type="http://schemas.openxmlformats.org/officeDocument/2006/relationships/hyperlink" Target="https://www.jotform.com/edit/6190236167141687832" TargetMode="External"/><Relationship Id="rId554" Type="http://schemas.openxmlformats.org/officeDocument/2006/relationships/hyperlink" Target="https://www.jotform.com/edit/6133011086993452644" TargetMode="External"/><Relationship Id="rId796" Type="http://schemas.openxmlformats.org/officeDocument/2006/relationships/hyperlink" Target="https://www.jotform.com/edit/6078670845884316109" TargetMode="External"/><Relationship Id="rId1143" Type="http://schemas.openxmlformats.org/officeDocument/2006/relationships/hyperlink" Target="https://www.jotform.com/inbox/6006073737874085038" TargetMode="External"/><Relationship Id="rId1385" Type="http://schemas.openxmlformats.org/officeDocument/2006/relationships/hyperlink" Target="https://www.jotform.com/edit/5956865943428248495" TargetMode="External"/><Relationship Id="rId311" Type="http://schemas.openxmlformats.org/officeDocument/2006/relationships/hyperlink" Target="https://www.jotform.com/inbox/6190236167141687832" TargetMode="External"/><Relationship Id="rId553" Type="http://schemas.openxmlformats.org/officeDocument/2006/relationships/hyperlink" Target="https://www.jotform.com/inbox/6133011086993452644" TargetMode="External"/><Relationship Id="rId795" Type="http://schemas.openxmlformats.org/officeDocument/2006/relationships/hyperlink" Target="https://www.jotform.com/inbox/6078670845884316109" TargetMode="External"/><Relationship Id="rId1144" Type="http://schemas.openxmlformats.org/officeDocument/2006/relationships/hyperlink" Target="https://www.jotform.com/edit/6006073737874085038" TargetMode="External"/><Relationship Id="rId1386" Type="http://schemas.openxmlformats.org/officeDocument/2006/relationships/hyperlink" Target="https://www.jotform.com/uploads/marinpestcontrol/240032533975151/5956864663427610418/IMG_1737.jpeg" TargetMode="External"/><Relationship Id="rId310" Type="http://schemas.openxmlformats.org/officeDocument/2006/relationships/hyperlink" Target="https://www.jotform.com/uploads/marinpestcontrol/240032533975151/6190236167141687832/image.jpg" TargetMode="External"/><Relationship Id="rId552" Type="http://schemas.openxmlformats.org/officeDocument/2006/relationships/hyperlink" Target="https://www.jotform.com/uploads/marinpestcontrol/240032533975151/6133011086993452644/image.jpg" TargetMode="External"/><Relationship Id="rId794" Type="http://schemas.openxmlformats.org/officeDocument/2006/relationships/hyperlink" Target="https://www.jotform.com/edit/6078697227753778533" TargetMode="External"/><Relationship Id="rId1145" Type="http://schemas.openxmlformats.org/officeDocument/2006/relationships/hyperlink" Target="https://www.jotform.com/inbox/6005315748588550922" TargetMode="External"/><Relationship Id="rId1387" Type="http://schemas.openxmlformats.org/officeDocument/2006/relationships/hyperlink" Target="https://www.jotform.com/inbox/5956864663427610418" TargetMode="External"/><Relationship Id="rId551" Type="http://schemas.openxmlformats.org/officeDocument/2006/relationships/hyperlink" Target="https://www.jotform.com/edit/6133135053914927528" TargetMode="External"/><Relationship Id="rId793" Type="http://schemas.openxmlformats.org/officeDocument/2006/relationships/hyperlink" Target="https://www.jotform.com/inbox/6078697227753778533" TargetMode="External"/><Relationship Id="rId1146" Type="http://schemas.openxmlformats.org/officeDocument/2006/relationships/hyperlink" Target="https://www.jotform.com/edit/6005315748588550922" TargetMode="External"/><Relationship Id="rId1388" Type="http://schemas.openxmlformats.org/officeDocument/2006/relationships/hyperlink" Target="https://www.jotform.com/edit/5956864663427610418" TargetMode="External"/><Relationship Id="rId297" Type="http://schemas.openxmlformats.org/officeDocument/2006/relationships/hyperlink" Target="https://www.jotform.com/uploads/marinpestcontrol/240032533975151/6193551513913868585/IMG_3394.jpeg" TargetMode="External"/><Relationship Id="rId296" Type="http://schemas.openxmlformats.org/officeDocument/2006/relationships/hyperlink" Target="https://www.jotform.com/edit/6194376709602358545" TargetMode="External"/><Relationship Id="rId295" Type="http://schemas.openxmlformats.org/officeDocument/2006/relationships/hyperlink" Target="https://www.jotform.com/inbox/6194376709602358545" TargetMode="External"/><Relationship Id="rId294" Type="http://schemas.openxmlformats.org/officeDocument/2006/relationships/hyperlink" Target="https://www.jotform.com/edit/6194419974149653946" TargetMode="External"/><Relationship Id="rId299" Type="http://schemas.openxmlformats.org/officeDocument/2006/relationships/hyperlink" Target="https://www.jotform.com/edit/6193551513913868585" TargetMode="External"/><Relationship Id="rId298" Type="http://schemas.openxmlformats.org/officeDocument/2006/relationships/hyperlink" Target="https://www.jotform.com/inbox/6193551513913868585" TargetMode="External"/><Relationship Id="rId271" Type="http://schemas.openxmlformats.org/officeDocument/2006/relationships/hyperlink" Target="https://www.jotform.com/edit/6199505698441931761" TargetMode="External"/><Relationship Id="rId270" Type="http://schemas.openxmlformats.org/officeDocument/2006/relationships/hyperlink" Target="https://www.jotform.com/inbox/6199505698441931761" TargetMode="External"/><Relationship Id="rId269" Type="http://schemas.openxmlformats.org/officeDocument/2006/relationships/hyperlink" Target="https://www.jotform.com/edit/6199506702941824364" TargetMode="External"/><Relationship Id="rId264" Type="http://schemas.openxmlformats.org/officeDocument/2006/relationships/hyperlink" Target="https://www.jotform.com/edit/6199574628469346057" TargetMode="External"/><Relationship Id="rId263" Type="http://schemas.openxmlformats.org/officeDocument/2006/relationships/hyperlink" Target="https://www.jotform.com/inbox/6199574628469346057" TargetMode="External"/><Relationship Id="rId262" Type="http://schemas.openxmlformats.org/officeDocument/2006/relationships/hyperlink" Target="https://www.jotform.com/uploads/marinpestcontrol/240032533975151/6199574628469346057/image.jpg" TargetMode="External"/><Relationship Id="rId261" Type="http://schemas.openxmlformats.org/officeDocument/2006/relationships/hyperlink" Target="https://www.jotform.com/edit/6200363305239559177" TargetMode="External"/><Relationship Id="rId268" Type="http://schemas.openxmlformats.org/officeDocument/2006/relationships/hyperlink" Target="https://www.jotform.com/inbox/6199506702941824364" TargetMode="External"/><Relationship Id="rId267" Type="http://schemas.openxmlformats.org/officeDocument/2006/relationships/hyperlink" Target="https://www.jotform.com/edit/6199548141614195836" TargetMode="External"/><Relationship Id="rId266" Type="http://schemas.openxmlformats.org/officeDocument/2006/relationships/hyperlink" Target="https://www.jotform.com/inbox/6199548141614195836" TargetMode="External"/><Relationship Id="rId265" Type="http://schemas.openxmlformats.org/officeDocument/2006/relationships/hyperlink" Target="https://www.jotform.com/uploads/marinpestcontrol/240032533975151/6199548141614195836/image.jpg" TargetMode="External"/><Relationship Id="rId260" Type="http://schemas.openxmlformats.org/officeDocument/2006/relationships/hyperlink" Target="https://www.jotform.com/inbox/6200363305239559177" TargetMode="External"/><Relationship Id="rId259" Type="http://schemas.openxmlformats.org/officeDocument/2006/relationships/hyperlink" Target="https://www.jotform.com/uploads/marinpestcontrol/240032533975151/6200363305239559177/image.jpg" TargetMode="External"/><Relationship Id="rId258" Type="http://schemas.openxmlformats.org/officeDocument/2006/relationships/hyperlink" Target="https://www.jotform.com/edit/6200421125233499396" TargetMode="External"/><Relationship Id="rId253" Type="http://schemas.openxmlformats.org/officeDocument/2006/relationships/hyperlink" Target="https://www.jotform.com/inbox/6200472658667878334" TargetMode="External"/><Relationship Id="rId495" Type="http://schemas.openxmlformats.org/officeDocument/2006/relationships/hyperlink" Target="https://www.jotform.com/inbox/6144332271476893456" TargetMode="External"/><Relationship Id="rId252" Type="http://schemas.openxmlformats.org/officeDocument/2006/relationships/hyperlink" Target="https://www.jotform.com/uploads/marinpestcontrol/240032533975151/6200472658667878334/image.jpg" TargetMode="External"/><Relationship Id="rId494" Type="http://schemas.openxmlformats.org/officeDocument/2006/relationships/hyperlink" Target="https://www.jotform.com/uploads/marinpestcontrol/240032533975151/6144332271476893456/image.jpg" TargetMode="External"/><Relationship Id="rId251" Type="http://schemas.openxmlformats.org/officeDocument/2006/relationships/hyperlink" Target="https://www.jotform.com/edit/6201164644651464714" TargetMode="External"/><Relationship Id="rId493" Type="http://schemas.openxmlformats.org/officeDocument/2006/relationships/hyperlink" Target="https://www.jotform.com/edit/6144332617927495826" TargetMode="External"/><Relationship Id="rId250" Type="http://schemas.openxmlformats.org/officeDocument/2006/relationships/hyperlink" Target="https://www.jotform.com/inbox/6201164644651464714" TargetMode="External"/><Relationship Id="rId492" Type="http://schemas.openxmlformats.org/officeDocument/2006/relationships/hyperlink" Target="https://www.jotform.com/inbox/6144332617927495826" TargetMode="External"/><Relationship Id="rId257" Type="http://schemas.openxmlformats.org/officeDocument/2006/relationships/hyperlink" Target="https://www.jotform.com/inbox/6200421125233499396" TargetMode="External"/><Relationship Id="rId499" Type="http://schemas.openxmlformats.org/officeDocument/2006/relationships/hyperlink" Target="https://www.jotform.com/edit/6141756550571375799" TargetMode="External"/><Relationship Id="rId256" Type="http://schemas.openxmlformats.org/officeDocument/2006/relationships/hyperlink" Target="https://www.jotform.com/edit/6200426092714908875" TargetMode="External"/><Relationship Id="rId498" Type="http://schemas.openxmlformats.org/officeDocument/2006/relationships/hyperlink" Target="https://www.jotform.com/inbox/6141756550571375799" TargetMode="External"/><Relationship Id="rId255" Type="http://schemas.openxmlformats.org/officeDocument/2006/relationships/hyperlink" Target="https://www.jotform.com/inbox/6200426092714908875" TargetMode="External"/><Relationship Id="rId497" Type="http://schemas.openxmlformats.org/officeDocument/2006/relationships/hyperlink" Target="https://www.jotform.com/uploads/marinpestcontrol/240032533975151/6141756550571375799/image.jpg" TargetMode="External"/><Relationship Id="rId254" Type="http://schemas.openxmlformats.org/officeDocument/2006/relationships/hyperlink" Target="https://www.jotform.com/edit/6200472658667878334" TargetMode="External"/><Relationship Id="rId496" Type="http://schemas.openxmlformats.org/officeDocument/2006/relationships/hyperlink" Target="https://www.jotform.com/edit/6144332271476893456" TargetMode="External"/><Relationship Id="rId293" Type="http://schemas.openxmlformats.org/officeDocument/2006/relationships/hyperlink" Target="https://www.jotform.com/inbox/6194419974149653946" TargetMode="External"/><Relationship Id="rId292" Type="http://schemas.openxmlformats.org/officeDocument/2006/relationships/hyperlink" Target="https://www.jotform.com/edit/6194466724145073975" TargetMode="External"/><Relationship Id="rId291" Type="http://schemas.openxmlformats.org/officeDocument/2006/relationships/hyperlink" Target="https://www.jotform.com/inbox/6194466724145073975" TargetMode="External"/><Relationship Id="rId290" Type="http://schemas.openxmlformats.org/officeDocument/2006/relationships/hyperlink" Target="https://www.jotform.com/uploads/marinpestcontrol/240032533975151/6194466724145073975/IMG_2529.jpeg" TargetMode="External"/><Relationship Id="rId286" Type="http://schemas.openxmlformats.org/officeDocument/2006/relationships/hyperlink" Target="https://www.jotform.com/edit/6196091983535494424" TargetMode="External"/><Relationship Id="rId285" Type="http://schemas.openxmlformats.org/officeDocument/2006/relationships/hyperlink" Target="https://www.jotform.com/inbox/6196091983535494424" TargetMode="External"/><Relationship Id="rId284" Type="http://schemas.openxmlformats.org/officeDocument/2006/relationships/hyperlink" Target="https://www.jotform.com/edit/6196093273534418822" TargetMode="External"/><Relationship Id="rId283" Type="http://schemas.openxmlformats.org/officeDocument/2006/relationships/hyperlink" Target="https://www.jotform.com/inbox/6196093273534418822" TargetMode="External"/><Relationship Id="rId289" Type="http://schemas.openxmlformats.org/officeDocument/2006/relationships/hyperlink" Target="https://www.jotform.com/edit/6194510732785341216" TargetMode="External"/><Relationship Id="rId288" Type="http://schemas.openxmlformats.org/officeDocument/2006/relationships/hyperlink" Target="https://www.jotform.com/inbox/6194510732785341216" TargetMode="External"/><Relationship Id="rId287" Type="http://schemas.openxmlformats.org/officeDocument/2006/relationships/hyperlink" Target="https://www.jotform.com/uploads/marinpestcontrol/240032533975151/6194510732785341216/image.jpg" TargetMode="External"/><Relationship Id="rId282" Type="http://schemas.openxmlformats.org/officeDocument/2006/relationships/hyperlink" Target="https://www.jotform.com/uploads/marinpestcontrol/240032533975151/6196093273534418822/image.jpg" TargetMode="External"/><Relationship Id="rId281" Type="http://schemas.openxmlformats.org/officeDocument/2006/relationships/hyperlink" Target="https://www.jotform.com/edit/6198587711144383318" TargetMode="External"/><Relationship Id="rId280" Type="http://schemas.openxmlformats.org/officeDocument/2006/relationships/hyperlink" Target="https://www.jotform.com/inbox/6198587711144383318" TargetMode="External"/><Relationship Id="rId275" Type="http://schemas.openxmlformats.org/officeDocument/2006/relationships/hyperlink" Target="https://www.jotform.com/inbox/6198689905075956198" TargetMode="External"/><Relationship Id="rId274" Type="http://schemas.openxmlformats.org/officeDocument/2006/relationships/hyperlink" Target="https://www.jotform.com/edit/6198768895076477033" TargetMode="External"/><Relationship Id="rId273" Type="http://schemas.openxmlformats.org/officeDocument/2006/relationships/hyperlink" Target="https://www.jotform.com/inbox/6198768895076477033" TargetMode="External"/><Relationship Id="rId272" Type="http://schemas.openxmlformats.org/officeDocument/2006/relationships/hyperlink" Target="https://www.jotform.com/uploads/marinpestcontrol/240032533975151/6198768895076477033/IMG_3541.jpeg" TargetMode="External"/><Relationship Id="rId279" Type="http://schemas.openxmlformats.org/officeDocument/2006/relationships/hyperlink" Target="https://www.jotform.com/edit/6198630521143416085" TargetMode="External"/><Relationship Id="rId278" Type="http://schemas.openxmlformats.org/officeDocument/2006/relationships/hyperlink" Target="https://www.jotform.com/inbox/6198630521143416085" TargetMode="External"/><Relationship Id="rId277" Type="http://schemas.openxmlformats.org/officeDocument/2006/relationships/hyperlink" Target="https://www.jotform.com/uploads/marinpestcontrol/240032533975151/6198630521143416085/IMG_2642.jpeg" TargetMode="External"/><Relationship Id="rId276" Type="http://schemas.openxmlformats.org/officeDocument/2006/relationships/hyperlink" Target="https://www.jotform.com/edit/6198689905075956198" TargetMode="External"/><Relationship Id="rId907" Type="http://schemas.openxmlformats.org/officeDocument/2006/relationships/hyperlink" Target="https://www.jotform.com/inbox/6048634301639676155" TargetMode="External"/><Relationship Id="rId906" Type="http://schemas.openxmlformats.org/officeDocument/2006/relationships/hyperlink" Target="https://www.jotform.com/edit/6048637891638068748" TargetMode="External"/><Relationship Id="rId905" Type="http://schemas.openxmlformats.org/officeDocument/2006/relationships/hyperlink" Target="https://www.jotform.com/inbox/6048637891638068748" TargetMode="External"/><Relationship Id="rId904" Type="http://schemas.openxmlformats.org/officeDocument/2006/relationships/hyperlink" Target="https://www.jotform.com/edit/6048638731634639020" TargetMode="External"/><Relationship Id="rId909" Type="http://schemas.openxmlformats.org/officeDocument/2006/relationships/hyperlink" Target="https://www.jotform.com/inbox/6048633531631401357" TargetMode="External"/><Relationship Id="rId908" Type="http://schemas.openxmlformats.org/officeDocument/2006/relationships/hyperlink" Target="https://www.jotform.com/edit/6048634301639676155" TargetMode="External"/><Relationship Id="rId903" Type="http://schemas.openxmlformats.org/officeDocument/2006/relationships/hyperlink" Target="https://www.jotform.com/inbox/6048638731634639020" TargetMode="External"/><Relationship Id="rId902" Type="http://schemas.openxmlformats.org/officeDocument/2006/relationships/hyperlink" Target="https://www.jotform.com/edit/6049875008694249947" TargetMode="External"/><Relationship Id="rId901" Type="http://schemas.openxmlformats.org/officeDocument/2006/relationships/hyperlink" Target="https://www.jotform.com/inbox/6049875008694249947" TargetMode="External"/><Relationship Id="rId900" Type="http://schemas.openxmlformats.org/officeDocument/2006/relationships/hyperlink" Target="https://www.jotform.com/edit/6050984230125542955" TargetMode="External"/><Relationship Id="rId929" Type="http://schemas.openxmlformats.org/officeDocument/2006/relationships/hyperlink" Target="https://www.jotform.com/inbox/6042515224692218385" TargetMode="External"/><Relationship Id="rId928" Type="http://schemas.openxmlformats.org/officeDocument/2006/relationships/hyperlink" Target="https://www.jotform.com/edit/6042516024698483085" TargetMode="External"/><Relationship Id="rId927" Type="http://schemas.openxmlformats.org/officeDocument/2006/relationships/hyperlink" Target="https://www.jotform.com/inbox/6042516024698483085" TargetMode="External"/><Relationship Id="rId926" Type="http://schemas.openxmlformats.org/officeDocument/2006/relationships/hyperlink" Target="https://www.jotform.com/edit/6044298756082354424" TargetMode="External"/><Relationship Id="rId921" Type="http://schemas.openxmlformats.org/officeDocument/2006/relationships/hyperlink" Target="https://www.jotform.com/inbox/6044300616082063162" TargetMode="External"/><Relationship Id="rId920" Type="http://schemas.openxmlformats.org/officeDocument/2006/relationships/hyperlink" Target="https://www.jotform.com/edit/6044301786088139994" TargetMode="External"/><Relationship Id="rId925" Type="http://schemas.openxmlformats.org/officeDocument/2006/relationships/hyperlink" Target="https://www.jotform.com/inbox/6044298756082354424" TargetMode="External"/><Relationship Id="rId924" Type="http://schemas.openxmlformats.org/officeDocument/2006/relationships/hyperlink" Target="https://www.jotform.com/edit/6044299596089163159" TargetMode="External"/><Relationship Id="rId923" Type="http://schemas.openxmlformats.org/officeDocument/2006/relationships/hyperlink" Target="https://www.jotform.com/inbox/6044299596089163159" TargetMode="External"/><Relationship Id="rId922" Type="http://schemas.openxmlformats.org/officeDocument/2006/relationships/hyperlink" Target="https://www.jotform.com/edit/6044300616082063162" TargetMode="External"/><Relationship Id="rId918" Type="http://schemas.openxmlformats.org/officeDocument/2006/relationships/hyperlink" Target="https://www.jotform.com/edit/6046803723493666008" TargetMode="External"/><Relationship Id="rId917" Type="http://schemas.openxmlformats.org/officeDocument/2006/relationships/hyperlink" Target="https://www.jotform.com/inbox/6046803723493666008" TargetMode="External"/><Relationship Id="rId916" Type="http://schemas.openxmlformats.org/officeDocument/2006/relationships/hyperlink" Target="https://www.jotform.com/edit/6046804363495806302" TargetMode="External"/><Relationship Id="rId915" Type="http://schemas.openxmlformats.org/officeDocument/2006/relationships/hyperlink" Target="https://www.jotform.com/inbox/6046804363495806302" TargetMode="External"/><Relationship Id="rId919" Type="http://schemas.openxmlformats.org/officeDocument/2006/relationships/hyperlink" Target="https://www.jotform.com/inbox/6044301786088139994" TargetMode="External"/><Relationship Id="rId910" Type="http://schemas.openxmlformats.org/officeDocument/2006/relationships/hyperlink" Target="https://www.jotform.com/edit/6048633531631401357" TargetMode="External"/><Relationship Id="rId914" Type="http://schemas.openxmlformats.org/officeDocument/2006/relationships/hyperlink" Target="https://www.jotform.com/edit/6048571615803424305" TargetMode="External"/><Relationship Id="rId913" Type="http://schemas.openxmlformats.org/officeDocument/2006/relationships/hyperlink" Target="https://www.jotform.com/inbox/6048571615803424305" TargetMode="External"/><Relationship Id="rId912" Type="http://schemas.openxmlformats.org/officeDocument/2006/relationships/hyperlink" Target="https://www.jotform.com/edit/6048573215809875496" TargetMode="External"/><Relationship Id="rId911" Type="http://schemas.openxmlformats.org/officeDocument/2006/relationships/hyperlink" Target="https://www.jotform.com/inbox/6048573215809875496" TargetMode="External"/><Relationship Id="rId1213" Type="http://schemas.openxmlformats.org/officeDocument/2006/relationships/hyperlink" Target="https://www.jotform.com/uploads/marinpestcontrol/240032533975151/5996501667631518192/IMG_2215.jpeg" TargetMode="External"/><Relationship Id="rId1455" Type="http://schemas.openxmlformats.org/officeDocument/2006/relationships/hyperlink" Target="https://submit.jotform.com/inbox/6289414363101196859" TargetMode="External"/><Relationship Id="rId1214" Type="http://schemas.openxmlformats.org/officeDocument/2006/relationships/hyperlink" Target="https://www.jotform.com/inbox/5996501667631518192" TargetMode="External"/><Relationship Id="rId1456" Type="http://schemas.openxmlformats.org/officeDocument/2006/relationships/hyperlink" Target="https://submit.jotform.com/edit/6289414363101196859" TargetMode="External"/><Relationship Id="rId1215" Type="http://schemas.openxmlformats.org/officeDocument/2006/relationships/hyperlink" Target="https://www.jotform.com/edit/5996501667631518192" TargetMode="External"/><Relationship Id="rId1457" Type="http://schemas.openxmlformats.org/officeDocument/2006/relationships/hyperlink" Target="https://www.jotform.com/uploads/marinpestcontrol/240032533975151/6289436033104985460/image_6069.jpg" TargetMode="External"/><Relationship Id="rId1216" Type="http://schemas.openxmlformats.org/officeDocument/2006/relationships/hyperlink" Target="https://www.jotform.com/inbox/5995778963427105522" TargetMode="External"/><Relationship Id="rId1458" Type="http://schemas.openxmlformats.org/officeDocument/2006/relationships/hyperlink" Target="https://submit.jotform.com/inbox/6289436033104985460" TargetMode="External"/><Relationship Id="rId1217" Type="http://schemas.openxmlformats.org/officeDocument/2006/relationships/hyperlink" Target="https://www.jotform.com/edit/5995778963427105522" TargetMode="External"/><Relationship Id="rId1459" Type="http://schemas.openxmlformats.org/officeDocument/2006/relationships/hyperlink" Target="https://submit.jotform.com/edit/6289436033104985460" TargetMode="External"/><Relationship Id="rId1218" Type="http://schemas.openxmlformats.org/officeDocument/2006/relationships/hyperlink" Target="https://www.jotform.com/inbox/5995777185647698186" TargetMode="External"/><Relationship Id="rId1219" Type="http://schemas.openxmlformats.org/officeDocument/2006/relationships/hyperlink" Target="https://www.jotform.com/edit/5995777185647698186" TargetMode="External"/><Relationship Id="rId629" Type="http://schemas.openxmlformats.org/officeDocument/2006/relationships/hyperlink" Target="https://www.jotform.com/edit/6116677875824085565" TargetMode="External"/><Relationship Id="rId624" Type="http://schemas.openxmlformats.org/officeDocument/2006/relationships/hyperlink" Target="https://www.jotform.com/edit/6116832596325308228" TargetMode="External"/><Relationship Id="rId866" Type="http://schemas.openxmlformats.org/officeDocument/2006/relationships/hyperlink" Target="https://www.jotform.com/edit/6059702943544030962" TargetMode="External"/><Relationship Id="rId623" Type="http://schemas.openxmlformats.org/officeDocument/2006/relationships/hyperlink" Target="https://www.jotform.com/inbox/6116832596325308228" TargetMode="External"/><Relationship Id="rId865" Type="http://schemas.openxmlformats.org/officeDocument/2006/relationships/hyperlink" Target="https://www.jotform.com/inbox/6059702943544030962" TargetMode="External"/><Relationship Id="rId622" Type="http://schemas.openxmlformats.org/officeDocument/2006/relationships/hyperlink" Target="https://www.jotform.com/edit/6117472127176925535" TargetMode="External"/><Relationship Id="rId864" Type="http://schemas.openxmlformats.org/officeDocument/2006/relationships/hyperlink" Target="https://www.jotform.com/edit/6060253753711729792" TargetMode="External"/><Relationship Id="rId621" Type="http://schemas.openxmlformats.org/officeDocument/2006/relationships/hyperlink" Target="https://www.jotform.com/inbox/6117472127176925535" TargetMode="External"/><Relationship Id="rId863" Type="http://schemas.openxmlformats.org/officeDocument/2006/relationships/hyperlink" Target="https://www.jotform.com/inbox/6060253753711729792" TargetMode="External"/><Relationship Id="rId628" Type="http://schemas.openxmlformats.org/officeDocument/2006/relationships/hyperlink" Target="https://www.jotform.com/inbox/6116677875824085565" TargetMode="External"/><Relationship Id="rId627" Type="http://schemas.openxmlformats.org/officeDocument/2006/relationships/hyperlink" Target="https://www.jotform.com/edit/6116713215825180199" TargetMode="External"/><Relationship Id="rId869" Type="http://schemas.openxmlformats.org/officeDocument/2006/relationships/hyperlink" Target="https://www.jotform.com/inbox/6057199422845720425" TargetMode="External"/><Relationship Id="rId626" Type="http://schemas.openxmlformats.org/officeDocument/2006/relationships/hyperlink" Target="https://www.jotform.com/inbox/6116713215825180199" TargetMode="External"/><Relationship Id="rId868" Type="http://schemas.openxmlformats.org/officeDocument/2006/relationships/hyperlink" Target="https://www.jotform.com/edit/6059701983545930871" TargetMode="External"/><Relationship Id="rId625" Type="http://schemas.openxmlformats.org/officeDocument/2006/relationships/hyperlink" Target="https://www.jotform.com/uploads/marinpestcontrol/240032533975151/6116713215825180199/image.jpg" TargetMode="External"/><Relationship Id="rId867" Type="http://schemas.openxmlformats.org/officeDocument/2006/relationships/hyperlink" Target="https://www.jotform.com/inbox/6059701983545930871" TargetMode="External"/><Relationship Id="rId1450" Type="http://schemas.openxmlformats.org/officeDocument/2006/relationships/hyperlink" Target="https://submit.jotform.com/edit/6286797119315588198" TargetMode="External"/><Relationship Id="rId620" Type="http://schemas.openxmlformats.org/officeDocument/2006/relationships/hyperlink" Target="https://www.jotform.com/edit/6117472209917181528" TargetMode="External"/><Relationship Id="rId862" Type="http://schemas.openxmlformats.org/officeDocument/2006/relationships/hyperlink" Target="https://www.jotform.com/edit/6061637301473141864" TargetMode="External"/><Relationship Id="rId1451" Type="http://schemas.openxmlformats.org/officeDocument/2006/relationships/hyperlink" Target="https://www.jotform.com/uploads/marinpestcontrol/240032533975151/6286798996487333425/next-coi-32lincoln.png" TargetMode="External"/><Relationship Id="rId861" Type="http://schemas.openxmlformats.org/officeDocument/2006/relationships/hyperlink" Target="https://www.jotform.com/inbox/6061637301473141864" TargetMode="External"/><Relationship Id="rId1210" Type="http://schemas.openxmlformats.org/officeDocument/2006/relationships/hyperlink" Target="https://www.jotform.com/edit/5996677318495256661" TargetMode="External"/><Relationship Id="rId1452" Type="http://schemas.openxmlformats.org/officeDocument/2006/relationships/hyperlink" Target="https://submit.jotform.com/inbox/6286798996487333425" TargetMode="External"/><Relationship Id="rId860" Type="http://schemas.openxmlformats.org/officeDocument/2006/relationships/hyperlink" Target="https://www.jotform.com/edit/6062087016646038000" TargetMode="External"/><Relationship Id="rId1211" Type="http://schemas.openxmlformats.org/officeDocument/2006/relationships/hyperlink" Target="https://www.jotform.com/inbox/5996647033427927573" TargetMode="External"/><Relationship Id="rId1453" Type="http://schemas.openxmlformats.org/officeDocument/2006/relationships/hyperlink" Target="https://submit.jotform.com/edit/6286798996487333425" TargetMode="External"/><Relationship Id="rId1212" Type="http://schemas.openxmlformats.org/officeDocument/2006/relationships/hyperlink" Target="https://www.jotform.com/edit/5996647033427927573" TargetMode="External"/><Relationship Id="rId1454" Type="http://schemas.openxmlformats.org/officeDocument/2006/relationships/hyperlink" Target="https://www.jotform.com/uploads/marinpestcontrol/240032533975151/6289414363101196859/IMG_3304.jpeg" TargetMode="External"/><Relationship Id="rId1202" Type="http://schemas.openxmlformats.org/officeDocument/2006/relationships/hyperlink" Target="https://www.jotform.com/edit/5999017805934957407" TargetMode="External"/><Relationship Id="rId1444" Type="http://schemas.openxmlformats.org/officeDocument/2006/relationships/hyperlink" Target="https://submit.jotform.com/edit/6285414010309023673" TargetMode="External"/><Relationship Id="rId1203" Type="http://schemas.openxmlformats.org/officeDocument/2006/relationships/hyperlink" Target="https://www.jotform.com/inbox/5998994693103966212" TargetMode="External"/><Relationship Id="rId1445" Type="http://schemas.openxmlformats.org/officeDocument/2006/relationships/hyperlink" Target="https://submit.jotform.com/inbox/6286649749311821500" TargetMode="External"/><Relationship Id="rId1204" Type="http://schemas.openxmlformats.org/officeDocument/2006/relationships/hyperlink" Target="https://www.jotform.com/edit/5998994693103966212" TargetMode="External"/><Relationship Id="rId1446" Type="http://schemas.openxmlformats.org/officeDocument/2006/relationships/hyperlink" Target="https://submit.jotform.com/edit/6286649749311821500" TargetMode="External"/><Relationship Id="rId1205" Type="http://schemas.openxmlformats.org/officeDocument/2006/relationships/hyperlink" Target="https://www.jotform.com/inbox/5998324525279583782" TargetMode="External"/><Relationship Id="rId1447" Type="http://schemas.openxmlformats.org/officeDocument/2006/relationships/hyperlink" Target="https://submit.jotform.com/inbox/6286773503298557363" TargetMode="External"/><Relationship Id="rId1206" Type="http://schemas.openxmlformats.org/officeDocument/2006/relationships/hyperlink" Target="https://www.jotform.com/edit/5998324525279583782" TargetMode="External"/><Relationship Id="rId1448" Type="http://schemas.openxmlformats.org/officeDocument/2006/relationships/hyperlink" Target="https://submit.jotform.com/edit/6286773503298557363" TargetMode="External"/><Relationship Id="rId1207" Type="http://schemas.openxmlformats.org/officeDocument/2006/relationships/hyperlink" Target="https://www.jotform.com/inbox/5996679218494993378" TargetMode="External"/><Relationship Id="rId1449" Type="http://schemas.openxmlformats.org/officeDocument/2006/relationships/hyperlink" Target="https://submit.jotform.com/inbox/6286797119315588198" TargetMode="External"/><Relationship Id="rId1208" Type="http://schemas.openxmlformats.org/officeDocument/2006/relationships/hyperlink" Target="https://www.jotform.com/edit/5996679218494993378" TargetMode="External"/><Relationship Id="rId1209" Type="http://schemas.openxmlformats.org/officeDocument/2006/relationships/hyperlink" Target="https://www.jotform.com/inbox/5996677318495256661" TargetMode="External"/><Relationship Id="rId619" Type="http://schemas.openxmlformats.org/officeDocument/2006/relationships/hyperlink" Target="https://www.jotform.com/inbox/6117472209917181528" TargetMode="External"/><Relationship Id="rId618" Type="http://schemas.openxmlformats.org/officeDocument/2006/relationships/hyperlink" Target="https://www.jotform.com/edit/6117574001511521908" TargetMode="External"/><Relationship Id="rId613" Type="http://schemas.openxmlformats.org/officeDocument/2006/relationships/hyperlink" Target="https://www.jotform.com/edit/6120192851212286379" TargetMode="External"/><Relationship Id="rId855" Type="http://schemas.openxmlformats.org/officeDocument/2006/relationships/hyperlink" Target="https://www.jotform.com/edit/6066794954564323637" TargetMode="External"/><Relationship Id="rId612" Type="http://schemas.openxmlformats.org/officeDocument/2006/relationships/hyperlink" Target="https://www.jotform.com/inbox/6120192851212286379" TargetMode="External"/><Relationship Id="rId854" Type="http://schemas.openxmlformats.org/officeDocument/2006/relationships/hyperlink" Target="https://www.jotform.com/inbox/6066794954564323637" TargetMode="External"/><Relationship Id="rId611" Type="http://schemas.openxmlformats.org/officeDocument/2006/relationships/hyperlink" Target="https://www.jotform.com/edit/6120974744382358184" TargetMode="External"/><Relationship Id="rId853" Type="http://schemas.openxmlformats.org/officeDocument/2006/relationships/hyperlink" Target="https://www.jotform.com/edit/6067283358539349159" TargetMode="External"/><Relationship Id="rId610" Type="http://schemas.openxmlformats.org/officeDocument/2006/relationships/hyperlink" Target="https://www.jotform.com/inbox/6120974744382358184" TargetMode="External"/><Relationship Id="rId852" Type="http://schemas.openxmlformats.org/officeDocument/2006/relationships/hyperlink" Target="https://www.jotform.com/inbox/6067283358539349159" TargetMode="External"/><Relationship Id="rId617" Type="http://schemas.openxmlformats.org/officeDocument/2006/relationships/hyperlink" Target="https://www.jotform.com/inbox/6117574001511521908" TargetMode="External"/><Relationship Id="rId859" Type="http://schemas.openxmlformats.org/officeDocument/2006/relationships/hyperlink" Target="https://www.jotform.com/inbox/6062087016646038000" TargetMode="External"/><Relationship Id="rId616" Type="http://schemas.openxmlformats.org/officeDocument/2006/relationships/hyperlink" Target="https://www.jotform.com/uploads/marinpestcontrol/240032533975151/6117574001511521908/image.jpg" TargetMode="External"/><Relationship Id="rId858" Type="http://schemas.openxmlformats.org/officeDocument/2006/relationships/hyperlink" Target="https://www.jotform.com/edit/6066390707121269794" TargetMode="External"/><Relationship Id="rId615" Type="http://schemas.openxmlformats.org/officeDocument/2006/relationships/hyperlink" Target="https://www.jotform.com/edit/6120076661216800713" TargetMode="External"/><Relationship Id="rId857" Type="http://schemas.openxmlformats.org/officeDocument/2006/relationships/hyperlink" Target="https://www.jotform.com/inbox/6066390707121269794" TargetMode="External"/><Relationship Id="rId614" Type="http://schemas.openxmlformats.org/officeDocument/2006/relationships/hyperlink" Target="https://www.jotform.com/inbox/6120076661216800713" TargetMode="External"/><Relationship Id="rId856" Type="http://schemas.openxmlformats.org/officeDocument/2006/relationships/hyperlink" Target="https://www.jotform.com/uploads/marinpestcontrol/240032533975151/6066390707121269794/mpc.jpg" TargetMode="External"/><Relationship Id="rId851" Type="http://schemas.openxmlformats.org/officeDocument/2006/relationships/hyperlink" Target="https://www.jotform.com/uploads/marinpestcontrol/240032533975151/6067283358539349159/IMG_0355.jpeg" TargetMode="External"/><Relationship Id="rId1440" Type="http://schemas.openxmlformats.org/officeDocument/2006/relationships/hyperlink" Target="https://submit.jotform.com/inbox/6285186798017537959" TargetMode="External"/><Relationship Id="rId850" Type="http://schemas.openxmlformats.org/officeDocument/2006/relationships/hyperlink" Target="https://www.jotform.com/edit/6067628608367821045" TargetMode="External"/><Relationship Id="rId1441" Type="http://schemas.openxmlformats.org/officeDocument/2006/relationships/hyperlink" Target="https://submit.jotform.com/edit/6285186798017537959" TargetMode="External"/><Relationship Id="rId1200" Type="http://schemas.openxmlformats.org/officeDocument/2006/relationships/hyperlink" Target="https://www.jotform.com/edit/5999041555991213374" TargetMode="External"/><Relationship Id="rId1442" Type="http://schemas.openxmlformats.org/officeDocument/2006/relationships/hyperlink" Target="https://www.jotform.com/uploads/marinpestcontrol/240032533975151/6285414010309023673/IMG_3237.jpeg" TargetMode="External"/><Relationship Id="rId1201" Type="http://schemas.openxmlformats.org/officeDocument/2006/relationships/hyperlink" Target="https://www.jotform.com/inbox/5999017805934957407" TargetMode="External"/><Relationship Id="rId1443" Type="http://schemas.openxmlformats.org/officeDocument/2006/relationships/hyperlink" Target="https://submit.jotform.com/inbox/6285414010309023673" TargetMode="External"/><Relationship Id="rId1235" Type="http://schemas.openxmlformats.org/officeDocument/2006/relationships/hyperlink" Target="https://www.jotform.com/edit/5994100832341662935" TargetMode="External"/><Relationship Id="rId1477" Type="http://schemas.openxmlformats.org/officeDocument/2006/relationships/hyperlink" Target="https://submit.jotform.com/inbox/6307604712717112425" TargetMode="External"/><Relationship Id="rId1236" Type="http://schemas.openxmlformats.org/officeDocument/2006/relationships/hyperlink" Target="https://www.jotform.com/inbox/5993983092469587174" TargetMode="External"/><Relationship Id="rId1478" Type="http://schemas.openxmlformats.org/officeDocument/2006/relationships/hyperlink" Target="https://submit.jotform.com/edit/6307604712717112425" TargetMode="External"/><Relationship Id="rId1237" Type="http://schemas.openxmlformats.org/officeDocument/2006/relationships/hyperlink" Target="https://www.jotform.com/edit/5993983092469587174" TargetMode="External"/><Relationship Id="rId1479" Type="http://schemas.openxmlformats.org/officeDocument/2006/relationships/hyperlink" Target="https://www.jotform.com/uploads/marinpestcontrol/240032533975151/6309220844113148567/image.jpg" TargetMode="External"/><Relationship Id="rId1238" Type="http://schemas.openxmlformats.org/officeDocument/2006/relationships/hyperlink" Target="https://www.jotform.com/inbox/5993869931796150571" TargetMode="External"/><Relationship Id="rId1239" Type="http://schemas.openxmlformats.org/officeDocument/2006/relationships/hyperlink" Target="https://www.jotform.com/edit/5993869931796150571" TargetMode="External"/><Relationship Id="rId409" Type="http://schemas.openxmlformats.org/officeDocument/2006/relationships/hyperlink" Target="https://www.jotform.com/inbox/6165069607078700717" TargetMode="External"/><Relationship Id="rId404" Type="http://schemas.openxmlformats.org/officeDocument/2006/relationships/hyperlink" Target="https://www.jotform.com/edit/6168434295461976895" TargetMode="External"/><Relationship Id="rId646" Type="http://schemas.openxmlformats.org/officeDocument/2006/relationships/hyperlink" Target="https://www.jotform.com/edit/6111270978313011513" TargetMode="External"/><Relationship Id="rId888" Type="http://schemas.openxmlformats.org/officeDocument/2006/relationships/hyperlink" Target="https://www.jotform.com/edit/6054213155297288824" TargetMode="External"/><Relationship Id="rId403" Type="http://schemas.openxmlformats.org/officeDocument/2006/relationships/hyperlink" Target="https://www.jotform.com/inbox/6168434295461976895" TargetMode="External"/><Relationship Id="rId645" Type="http://schemas.openxmlformats.org/officeDocument/2006/relationships/hyperlink" Target="https://www.jotform.com/inbox/6111270978313011513" TargetMode="External"/><Relationship Id="rId887" Type="http://schemas.openxmlformats.org/officeDocument/2006/relationships/hyperlink" Target="https://www.jotform.com/inbox/6054213155297288824" TargetMode="External"/><Relationship Id="rId402" Type="http://schemas.openxmlformats.org/officeDocument/2006/relationships/hyperlink" Target="https://www.jotform.com/edit/6169422085455677330" TargetMode="External"/><Relationship Id="rId644" Type="http://schemas.openxmlformats.org/officeDocument/2006/relationships/hyperlink" Target="https://www.jotform.com/edit/6111511416811483052" TargetMode="External"/><Relationship Id="rId886" Type="http://schemas.openxmlformats.org/officeDocument/2006/relationships/hyperlink" Target="https://www.jotform.com/edit/6054398839335853613" TargetMode="External"/><Relationship Id="rId401" Type="http://schemas.openxmlformats.org/officeDocument/2006/relationships/hyperlink" Target="https://www.jotform.com/inbox/6169422085455677330" TargetMode="External"/><Relationship Id="rId643" Type="http://schemas.openxmlformats.org/officeDocument/2006/relationships/hyperlink" Target="https://www.jotform.com/inbox/6111511416811483052" TargetMode="External"/><Relationship Id="rId885" Type="http://schemas.openxmlformats.org/officeDocument/2006/relationships/hyperlink" Target="https://www.jotform.com/inbox/6054398839335853613" TargetMode="External"/><Relationship Id="rId408" Type="http://schemas.openxmlformats.org/officeDocument/2006/relationships/hyperlink" Target="https://www.jotform.com/uploads/marinpestcontrol/240032533975151/6165069607078700717/image.jpg" TargetMode="External"/><Relationship Id="rId407" Type="http://schemas.openxmlformats.org/officeDocument/2006/relationships/hyperlink" Target="https://www.jotform.com/edit/6165945386278392518" TargetMode="External"/><Relationship Id="rId649" Type="http://schemas.openxmlformats.org/officeDocument/2006/relationships/hyperlink" Target="https://www.jotform.com/inbox/6110700499782441350" TargetMode="External"/><Relationship Id="rId406" Type="http://schemas.openxmlformats.org/officeDocument/2006/relationships/hyperlink" Target="https://www.jotform.com/inbox/6165945386278392518" TargetMode="External"/><Relationship Id="rId648" Type="http://schemas.openxmlformats.org/officeDocument/2006/relationships/hyperlink" Target="https://www.jotform.com/edit/6110756120508112176" TargetMode="External"/><Relationship Id="rId405" Type="http://schemas.openxmlformats.org/officeDocument/2006/relationships/hyperlink" Target="https://www.jotform.com/uploads/marinpestcontrol/240032533975151/6165945386278392518/image.jpg" TargetMode="External"/><Relationship Id="rId647" Type="http://schemas.openxmlformats.org/officeDocument/2006/relationships/hyperlink" Target="https://www.jotform.com/inbox/6110756120508112176" TargetMode="External"/><Relationship Id="rId889" Type="http://schemas.openxmlformats.org/officeDocument/2006/relationships/hyperlink" Target="https://www.jotform.com/inbox/6053880987249056429" TargetMode="External"/><Relationship Id="rId880" Type="http://schemas.openxmlformats.org/officeDocument/2006/relationships/hyperlink" Target="https://www.jotform.com/edit/6054688237178930529" TargetMode="External"/><Relationship Id="rId1470" Type="http://schemas.openxmlformats.org/officeDocument/2006/relationships/hyperlink" Target="https://submit.jotform.com/edit/6297051163673366303" TargetMode="External"/><Relationship Id="rId1471" Type="http://schemas.openxmlformats.org/officeDocument/2006/relationships/hyperlink" Target="https://submit.jotform.com/inbox/6298914114943831836" TargetMode="External"/><Relationship Id="rId1230" Type="http://schemas.openxmlformats.org/officeDocument/2006/relationships/hyperlink" Target="https://www.jotform.com/inbox/5994695350195946637" TargetMode="External"/><Relationship Id="rId1472" Type="http://schemas.openxmlformats.org/officeDocument/2006/relationships/hyperlink" Target="https://submit.jotform.com/edit/6298914114943831836" TargetMode="External"/><Relationship Id="rId400" Type="http://schemas.openxmlformats.org/officeDocument/2006/relationships/hyperlink" Target="https://www.jotform.com/uploads/marinpestcontrol/240032533975151/6169422085455677330/image.jpg" TargetMode="External"/><Relationship Id="rId642" Type="http://schemas.openxmlformats.org/officeDocument/2006/relationships/hyperlink" Target="https://www.jotform.com/edit/6111513298312601651" TargetMode="External"/><Relationship Id="rId884" Type="http://schemas.openxmlformats.org/officeDocument/2006/relationships/hyperlink" Target="https://www.jotform.com/edit/6054422185297606264" TargetMode="External"/><Relationship Id="rId1231" Type="http://schemas.openxmlformats.org/officeDocument/2006/relationships/hyperlink" Target="https://www.jotform.com/edit/5994695350195946637" TargetMode="External"/><Relationship Id="rId1473" Type="http://schemas.openxmlformats.org/officeDocument/2006/relationships/hyperlink" Target="https://submit.jotform.com/inbox/6298959654949104980" TargetMode="External"/><Relationship Id="rId641" Type="http://schemas.openxmlformats.org/officeDocument/2006/relationships/hyperlink" Target="https://www.jotform.com/inbox/6111513298312601651" TargetMode="External"/><Relationship Id="rId883" Type="http://schemas.openxmlformats.org/officeDocument/2006/relationships/hyperlink" Target="https://www.jotform.com/inbox/6054422185297606264" TargetMode="External"/><Relationship Id="rId1232" Type="http://schemas.openxmlformats.org/officeDocument/2006/relationships/hyperlink" Target="https://www.jotform.com/inbox/5994693630194147396" TargetMode="External"/><Relationship Id="rId1474" Type="http://schemas.openxmlformats.org/officeDocument/2006/relationships/hyperlink" Target="https://submit.jotform.com/edit/6298959654949104980" TargetMode="External"/><Relationship Id="rId640" Type="http://schemas.openxmlformats.org/officeDocument/2006/relationships/hyperlink" Target="https://www.jotform.com/edit/6111699464669222300" TargetMode="External"/><Relationship Id="rId882" Type="http://schemas.openxmlformats.org/officeDocument/2006/relationships/hyperlink" Target="https://www.jotform.com/edit/6054683879457762916" TargetMode="External"/><Relationship Id="rId1233" Type="http://schemas.openxmlformats.org/officeDocument/2006/relationships/hyperlink" Target="https://www.jotform.com/edit/5994693630194147396" TargetMode="External"/><Relationship Id="rId1475" Type="http://schemas.openxmlformats.org/officeDocument/2006/relationships/hyperlink" Target="https://submit.jotform.com/inbox/6307565972718670202" TargetMode="External"/><Relationship Id="rId881" Type="http://schemas.openxmlformats.org/officeDocument/2006/relationships/hyperlink" Target="https://www.jotform.com/inbox/6054683879457762916" TargetMode="External"/><Relationship Id="rId1234" Type="http://schemas.openxmlformats.org/officeDocument/2006/relationships/hyperlink" Target="https://www.jotform.com/inbox/5994100832341662935" TargetMode="External"/><Relationship Id="rId1476" Type="http://schemas.openxmlformats.org/officeDocument/2006/relationships/hyperlink" Target="https://submit.jotform.com/edit/6307565972718670202" TargetMode="External"/><Relationship Id="rId1224" Type="http://schemas.openxmlformats.org/officeDocument/2006/relationships/hyperlink" Target="https://www.jotform.com/inbox/5994902766566064717" TargetMode="External"/><Relationship Id="rId1466" Type="http://schemas.openxmlformats.org/officeDocument/2006/relationships/hyperlink" Target="https://submit.jotform.com/edit/6295429223813477422" TargetMode="External"/><Relationship Id="rId1225" Type="http://schemas.openxmlformats.org/officeDocument/2006/relationships/hyperlink" Target="https://www.jotform.com/edit/5994902766566064717" TargetMode="External"/><Relationship Id="rId1467" Type="http://schemas.openxmlformats.org/officeDocument/2006/relationships/hyperlink" Target="https://submit.jotform.com/inbox/6295608893814184027" TargetMode="External"/><Relationship Id="rId1226" Type="http://schemas.openxmlformats.org/officeDocument/2006/relationships/hyperlink" Target="https://www.jotform.com/inbox/5994817614707647840" TargetMode="External"/><Relationship Id="rId1468" Type="http://schemas.openxmlformats.org/officeDocument/2006/relationships/hyperlink" Target="https://submit.jotform.com/edit/6295608893814184027" TargetMode="External"/><Relationship Id="rId1227" Type="http://schemas.openxmlformats.org/officeDocument/2006/relationships/hyperlink" Target="https://www.jotform.com/edit/5994817614707647840" TargetMode="External"/><Relationship Id="rId1469" Type="http://schemas.openxmlformats.org/officeDocument/2006/relationships/hyperlink" Target="https://submit.jotform.com/inbox/6297051163673366303" TargetMode="External"/><Relationship Id="rId1228" Type="http://schemas.openxmlformats.org/officeDocument/2006/relationships/hyperlink" Target="https://www.jotform.com/inbox/5994817034707253590" TargetMode="External"/><Relationship Id="rId1229" Type="http://schemas.openxmlformats.org/officeDocument/2006/relationships/hyperlink" Target="https://www.jotform.com/edit/5994817034707253590" TargetMode="External"/><Relationship Id="rId635" Type="http://schemas.openxmlformats.org/officeDocument/2006/relationships/hyperlink" Target="https://www.jotform.com/edit/6113905912939953604" TargetMode="External"/><Relationship Id="rId877" Type="http://schemas.openxmlformats.org/officeDocument/2006/relationships/hyperlink" Target="https://www.jotform.com/inbox/6054689217178744002" TargetMode="External"/><Relationship Id="rId634" Type="http://schemas.openxmlformats.org/officeDocument/2006/relationships/hyperlink" Target="https://www.jotform.com/inbox/6113905912939953604" TargetMode="External"/><Relationship Id="rId876" Type="http://schemas.openxmlformats.org/officeDocument/2006/relationships/hyperlink" Target="https://www.jotform.com/edit/6056517083566973164" TargetMode="External"/><Relationship Id="rId633" Type="http://schemas.openxmlformats.org/officeDocument/2006/relationships/hyperlink" Target="https://www.jotform.com/uploads/marinpestcontrol/240032533975151/6113905912939953604/image.jpg" TargetMode="External"/><Relationship Id="rId875" Type="http://schemas.openxmlformats.org/officeDocument/2006/relationships/hyperlink" Target="https://www.jotform.com/inbox/6056517083566973164" TargetMode="External"/><Relationship Id="rId632" Type="http://schemas.openxmlformats.org/officeDocument/2006/relationships/hyperlink" Target="https://www.jotform.com/edit/6115762706258403962" TargetMode="External"/><Relationship Id="rId874" Type="http://schemas.openxmlformats.org/officeDocument/2006/relationships/hyperlink" Target="https://www.jotform.com/edit/6057197212841795356" TargetMode="External"/><Relationship Id="rId639" Type="http://schemas.openxmlformats.org/officeDocument/2006/relationships/hyperlink" Target="https://www.jotform.com/inbox/6111699464669222300" TargetMode="External"/><Relationship Id="rId638" Type="http://schemas.openxmlformats.org/officeDocument/2006/relationships/hyperlink" Target="https://www.jotform.com/edit/6111700644664240094" TargetMode="External"/><Relationship Id="rId637" Type="http://schemas.openxmlformats.org/officeDocument/2006/relationships/hyperlink" Target="https://www.jotform.com/inbox/6111700644664240094" TargetMode="External"/><Relationship Id="rId879" Type="http://schemas.openxmlformats.org/officeDocument/2006/relationships/hyperlink" Target="https://www.jotform.com/inbox/6054688237178930529" TargetMode="External"/><Relationship Id="rId636" Type="http://schemas.openxmlformats.org/officeDocument/2006/relationships/hyperlink" Target="https://www.jotform.com/uploads/marinpestcontrol/240032533975151/6111700644664240094/image_1773.jpg" TargetMode="External"/><Relationship Id="rId878" Type="http://schemas.openxmlformats.org/officeDocument/2006/relationships/hyperlink" Target="https://www.jotform.com/edit/6054689217178744002" TargetMode="External"/><Relationship Id="rId1460" Type="http://schemas.openxmlformats.org/officeDocument/2006/relationships/hyperlink" Target="https://submit.jotform.com/inbox/6291056342198738441" TargetMode="External"/><Relationship Id="rId1461" Type="http://schemas.openxmlformats.org/officeDocument/2006/relationships/hyperlink" Target="https://submit.jotform.com/edit/6291056342198738441" TargetMode="External"/><Relationship Id="rId631" Type="http://schemas.openxmlformats.org/officeDocument/2006/relationships/hyperlink" Target="https://www.jotform.com/inbox/6115762706258403962" TargetMode="External"/><Relationship Id="rId873" Type="http://schemas.openxmlformats.org/officeDocument/2006/relationships/hyperlink" Target="https://www.jotform.com/inbox/6057197212841795356" TargetMode="External"/><Relationship Id="rId1220" Type="http://schemas.openxmlformats.org/officeDocument/2006/relationships/hyperlink" Target="https://www.jotform.com/inbox/5995775025643821903" TargetMode="External"/><Relationship Id="rId1462" Type="http://schemas.openxmlformats.org/officeDocument/2006/relationships/hyperlink" Target="https://www.jotform.com/uploads/marinpestcontrol/240032533975151/6295386893818033380/IMG_4584.jpeg" TargetMode="External"/><Relationship Id="rId630" Type="http://schemas.openxmlformats.org/officeDocument/2006/relationships/hyperlink" Target="https://www.jotform.com/uploads/marinpestcontrol/240032533975151/6115762706258403962/image.jpg" TargetMode="External"/><Relationship Id="rId872" Type="http://schemas.openxmlformats.org/officeDocument/2006/relationships/hyperlink" Target="https://www.jotform.com/edit/6057198452848546678" TargetMode="External"/><Relationship Id="rId1221" Type="http://schemas.openxmlformats.org/officeDocument/2006/relationships/hyperlink" Target="https://www.jotform.com/edit/5995775025643821903" TargetMode="External"/><Relationship Id="rId1463" Type="http://schemas.openxmlformats.org/officeDocument/2006/relationships/hyperlink" Target="https://submit.jotform.com/inbox/6295386893818033380" TargetMode="External"/><Relationship Id="rId871" Type="http://schemas.openxmlformats.org/officeDocument/2006/relationships/hyperlink" Target="https://www.jotform.com/inbox/6057198452848546678" TargetMode="External"/><Relationship Id="rId1222" Type="http://schemas.openxmlformats.org/officeDocument/2006/relationships/hyperlink" Target="https://www.jotform.com/inbox/5995649815645741016" TargetMode="External"/><Relationship Id="rId1464" Type="http://schemas.openxmlformats.org/officeDocument/2006/relationships/hyperlink" Target="https://submit.jotform.com/edit/6295386893818033380" TargetMode="External"/><Relationship Id="rId870" Type="http://schemas.openxmlformats.org/officeDocument/2006/relationships/hyperlink" Target="https://www.jotform.com/edit/6057199422845720425" TargetMode="External"/><Relationship Id="rId1223" Type="http://schemas.openxmlformats.org/officeDocument/2006/relationships/hyperlink" Target="https://www.jotform.com/edit/5995649815645741016" TargetMode="External"/><Relationship Id="rId1465" Type="http://schemas.openxmlformats.org/officeDocument/2006/relationships/hyperlink" Target="https://submit.jotform.com/inbox/6295429223813477422" TargetMode="External"/><Relationship Id="rId1411" Type="http://schemas.openxmlformats.org/officeDocument/2006/relationships/hyperlink" Target="https://www.jotform.com/uploads/marinpestcontrol/240032533975151/6280892870359971066/IMG_3129.jpeg" TargetMode="External"/><Relationship Id="rId1412" Type="http://schemas.openxmlformats.org/officeDocument/2006/relationships/hyperlink" Target="https://submit.jotform.com/inbox/6280892870359971066" TargetMode="External"/><Relationship Id="rId1413" Type="http://schemas.openxmlformats.org/officeDocument/2006/relationships/hyperlink" Target="https://submit.jotform.com/edit/6280892870359971066" TargetMode="External"/><Relationship Id="rId1414" Type="http://schemas.openxmlformats.org/officeDocument/2006/relationships/hyperlink" Target="https://submit.jotform.com/inbox/6280906460358109865" TargetMode="External"/><Relationship Id="rId1415" Type="http://schemas.openxmlformats.org/officeDocument/2006/relationships/hyperlink" Target="https://submit.jotform.com/edit/6280906460358109865" TargetMode="External"/><Relationship Id="rId1416" Type="http://schemas.openxmlformats.org/officeDocument/2006/relationships/hyperlink" Target="https://submit.jotform.com/inbox/6283331072274570979" TargetMode="External"/><Relationship Id="rId1417" Type="http://schemas.openxmlformats.org/officeDocument/2006/relationships/hyperlink" Target="https://submit.jotform.com/edit/6283331072274570979" TargetMode="External"/><Relationship Id="rId1418" Type="http://schemas.openxmlformats.org/officeDocument/2006/relationships/hyperlink" Target="https://submit.jotform.com/inbox/6284097358017891829" TargetMode="External"/><Relationship Id="rId1419" Type="http://schemas.openxmlformats.org/officeDocument/2006/relationships/hyperlink" Target="https://submit.jotform.com/edit/6284097358017891829" TargetMode="External"/><Relationship Id="rId829" Type="http://schemas.openxmlformats.org/officeDocument/2006/relationships/hyperlink" Target="https://www.jotform.com/edit/6072896102832654047" TargetMode="External"/><Relationship Id="rId828" Type="http://schemas.openxmlformats.org/officeDocument/2006/relationships/hyperlink" Target="https://www.jotform.com/inbox/6072896102832654047" TargetMode="External"/><Relationship Id="rId827" Type="http://schemas.openxmlformats.org/officeDocument/2006/relationships/hyperlink" Target="https://www.jotform.com/edit/6073244954728191088" TargetMode="External"/><Relationship Id="rId822" Type="http://schemas.openxmlformats.org/officeDocument/2006/relationships/hyperlink" Target="https://www.jotform.com/inbox/6074173515517955917" TargetMode="External"/><Relationship Id="rId821" Type="http://schemas.openxmlformats.org/officeDocument/2006/relationships/hyperlink" Target="https://www.jotform.com/uploads/marinpestcontrol/240032533975151/6074173515517955917/IMG_0384.jpeg" TargetMode="External"/><Relationship Id="rId820" Type="http://schemas.openxmlformats.org/officeDocument/2006/relationships/hyperlink" Target="https://www.jotform.com/edit/6074189555519257584" TargetMode="External"/><Relationship Id="rId826" Type="http://schemas.openxmlformats.org/officeDocument/2006/relationships/hyperlink" Target="https://www.jotform.com/inbox/6073244954728191088" TargetMode="External"/><Relationship Id="rId825" Type="http://schemas.openxmlformats.org/officeDocument/2006/relationships/hyperlink" Target="https://www.jotform.com/edit/6073343240826922620" TargetMode="External"/><Relationship Id="rId824" Type="http://schemas.openxmlformats.org/officeDocument/2006/relationships/hyperlink" Target="https://www.jotform.com/inbox/6073343240826922620" TargetMode="External"/><Relationship Id="rId823" Type="http://schemas.openxmlformats.org/officeDocument/2006/relationships/hyperlink" Target="https://www.jotform.com/edit/6074173515517955917" TargetMode="External"/><Relationship Id="rId1410" Type="http://schemas.openxmlformats.org/officeDocument/2006/relationships/hyperlink" Target="https://submit.jotform.com/edit/6280774887049846841" TargetMode="External"/><Relationship Id="rId1400" Type="http://schemas.openxmlformats.org/officeDocument/2006/relationships/hyperlink" Target="https://www.jotform.com/uploads/marinpestcontrol/240032533975151/6277159606486970068/General-liability-policy%20%281%29.pdf" TargetMode="External"/><Relationship Id="rId1401" Type="http://schemas.openxmlformats.org/officeDocument/2006/relationships/hyperlink" Target="https://submit.jotform.com/inbox/6277159606486970068" TargetMode="External"/><Relationship Id="rId1402" Type="http://schemas.openxmlformats.org/officeDocument/2006/relationships/hyperlink" Target="https://submit.jotform.com/edit/6277159606486970068" TargetMode="External"/><Relationship Id="rId1403" Type="http://schemas.openxmlformats.org/officeDocument/2006/relationships/hyperlink" Target="https://www.jotform.com/uploads/marinpestcontrol/240032533975151/6277422846317859215/image.jpg" TargetMode="External"/><Relationship Id="rId1404" Type="http://schemas.openxmlformats.org/officeDocument/2006/relationships/hyperlink" Target="https://submit.jotform.com/inbox/6277422846317859215" TargetMode="External"/><Relationship Id="rId1405" Type="http://schemas.openxmlformats.org/officeDocument/2006/relationships/hyperlink" Target="https://submit.jotform.com/edit/6277422846317859215" TargetMode="External"/><Relationship Id="rId1406" Type="http://schemas.openxmlformats.org/officeDocument/2006/relationships/hyperlink" Target="https://submit.jotform.com/inbox/6279033932241210901" TargetMode="External"/><Relationship Id="rId1407" Type="http://schemas.openxmlformats.org/officeDocument/2006/relationships/hyperlink" Target="https://submit.jotform.com/edit/6279033932241210901" TargetMode="External"/><Relationship Id="rId819" Type="http://schemas.openxmlformats.org/officeDocument/2006/relationships/hyperlink" Target="https://www.jotform.com/inbox/6074189555519257584" TargetMode="External"/><Relationship Id="rId1408" Type="http://schemas.openxmlformats.org/officeDocument/2006/relationships/hyperlink" Target="https://www.jotform.com/uploads/marinpestcontrol/240032533975151/6280774887049846841/image.jpg" TargetMode="External"/><Relationship Id="rId818" Type="http://schemas.openxmlformats.org/officeDocument/2006/relationships/hyperlink" Target="https://www.jotform.com/edit/6074213365517622724" TargetMode="External"/><Relationship Id="rId1409" Type="http://schemas.openxmlformats.org/officeDocument/2006/relationships/hyperlink" Target="https://submit.jotform.com/inbox/6280774887049846841" TargetMode="External"/><Relationship Id="rId817" Type="http://schemas.openxmlformats.org/officeDocument/2006/relationships/hyperlink" Target="https://www.jotform.com/inbox/6074213365517622724" TargetMode="External"/><Relationship Id="rId816" Type="http://schemas.openxmlformats.org/officeDocument/2006/relationships/hyperlink" Target="https://www.jotform.com/edit/6074238767489426524" TargetMode="External"/><Relationship Id="rId811" Type="http://schemas.openxmlformats.org/officeDocument/2006/relationships/hyperlink" Target="https://www.jotform.com/uploads/marinpestcontrol/240032533975151/6074243531272095521/image_7506.jpg" TargetMode="External"/><Relationship Id="rId810" Type="http://schemas.openxmlformats.org/officeDocument/2006/relationships/hyperlink" Target="https://www.jotform.com/edit/6074565140386917149" TargetMode="External"/><Relationship Id="rId815" Type="http://schemas.openxmlformats.org/officeDocument/2006/relationships/hyperlink" Target="https://www.jotform.com/inbox/6074238767489426524" TargetMode="External"/><Relationship Id="rId814" Type="http://schemas.openxmlformats.org/officeDocument/2006/relationships/hyperlink" Target="https://www.jotform.com/uploads/marinpestcontrol/240032533975151/6074238767489426524/image.jpg" TargetMode="External"/><Relationship Id="rId813" Type="http://schemas.openxmlformats.org/officeDocument/2006/relationships/hyperlink" Target="https://www.jotform.com/edit/6074243531272095521" TargetMode="External"/><Relationship Id="rId812" Type="http://schemas.openxmlformats.org/officeDocument/2006/relationships/hyperlink" Target="https://www.jotform.com/inbox/6074243531272095521" TargetMode="External"/><Relationship Id="rId1433" Type="http://schemas.openxmlformats.org/officeDocument/2006/relationships/hyperlink" Target="https://submit.jotform.com/edit/6284956772522513395" TargetMode="External"/><Relationship Id="rId1434" Type="http://schemas.openxmlformats.org/officeDocument/2006/relationships/hyperlink" Target="https://submit.jotform.com/inbox/6285019438013007328" TargetMode="External"/><Relationship Id="rId1435" Type="http://schemas.openxmlformats.org/officeDocument/2006/relationships/hyperlink" Target="https://submit.jotform.com/edit/6285019438013007328" TargetMode="External"/><Relationship Id="rId1436" Type="http://schemas.openxmlformats.org/officeDocument/2006/relationships/hyperlink" Target="https://submit.jotform.com/inbox/6285096658011919408" TargetMode="External"/><Relationship Id="rId1437" Type="http://schemas.openxmlformats.org/officeDocument/2006/relationships/hyperlink" Target="https://submit.jotform.com/edit/6285096658011919408" TargetMode="External"/><Relationship Id="rId1438" Type="http://schemas.openxmlformats.org/officeDocument/2006/relationships/hyperlink" Target="https://submit.jotform.com/inbox/6285123228013207803" TargetMode="External"/><Relationship Id="rId1439" Type="http://schemas.openxmlformats.org/officeDocument/2006/relationships/hyperlink" Target="https://submit.jotform.com/edit/6285123228013207803" TargetMode="External"/><Relationship Id="rId609" Type="http://schemas.openxmlformats.org/officeDocument/2006/relationships/hyperlink" Target="https://www.jotform.com/uploads/marinpestcontrol/240032533975151/6120974744382358184/image.jpg" TargetMode="External"/><Relationship Id="rId608" Type="http://schemas.openxmlformats.org/officeDocument/2006/relationships/hyperlink" Target="https://www.jotform.com/edit/6121055183146597726" TargetMode="External"/><Relationship Id="rId607" Type="http://schemas.openxmlformats.org/officeDocument/2006/relationships/hyperlink" Target="https://www.jotform.com/inbox/6121055183146597726" TargetMode="External"/><Relationship Id="rId849" Type="http://schemas.openxmlformats.org/officeDocument/2006/relationships/hyperlink" Target="https://www.jotform.com/inbox/6067628608367821045" TargetMode="External"/><Relationship Id="rId602" Type="http://schemas.openxmlformats.org/officeDocument/2006/relationships/hyperlink" Target="https://www.jotform.com/edit/6121815511623723513" TargetMode="External"/><Relationship Id="rId844" Type="http://schemas.openxmlformats.org/officeDocument/2006/relationships/hyperlink" Target="https://www.jotform.com/edit/6068098244566446357" TargetMode="External"/><Relationship Id="rId601" Type="http://schemas.openxmlformats.org/officeDocument/2006/relationships/hyperlink" Target="https://www.jotform.com/inbox/6121815511623723513" TargetMode="External"/><Relationship Id="rId843" Type="http://schemas.openxmlformats.org/officeDocument/2006/relationships/hyperlink" Target="https://www.jotform.com/inbox/6068098244566446357" TargetMode="External"/><Relationship Id="rId600" Type="http://schemas.openxmlformats.org/officeDocument/2006/relationships/hyperlink" Target="https://www.jotform.com/uploads/marinpestcontrol/240032533975151/6121815511623723513/image.jpg" TargetMode="External"/><Relationship Id="rId842" Type="http://schemas.openxmlformats.org/officeDocument/2006/relationships/hyperlink" Target="https://www.jotform.com/uploads/marinpestcontrol/240032533975151/6068098244566446357/IMG_0553.jpeg" TargetMode="External"/><Relationship Id="rId841" Type="http://schemas.openxmlformats.org/officeDocument/2006/relationships/hyperlink" Target="https://www.jotform.com/edit/6068499979481654503" TargetMode="External"/><Relationship Id="rId606" Type="http://schemas.openxmlformats.org/officeDocument/2006/relationships/hyperlink" Target="https://www.jotform.com/uploads/marinpestcontrol/240032533975151/6121055183146597726/IMG_1391.jpeg" TargetMode="External"/><Relationship Id="rId848" Type="http://schemas.openxmlformats.org/officeDocument/2006/relationships/hyperlink" Target="https://www.jotform.com/edit/6068094354569207789" TargetMode="External"/><Relationship Id="rId605" Type="http://schemas.openxmlformats.org/officeDocument/2006/relationships/hyperlink" Target="https://www.jotform.com/edit/6121768843143926506" TargetMode="External"/><Relationship Id="rId847" Type="http://schemas.openxmlformats.org/officeDocument/2006/relationships/hyperlink" Target="https://www.jotform.com/inbox/6068094354569207789" TargetMode="External"/><Relationship Id="rId604" Type="http://schemas.openxmlformats.org/officeDocument/2006/relationships/hyperlink" Target="https://www.jotform.com/inbox/6121768843143926506" TargetMode="External"/><Relationship Id="rId846" Type="http://schemas.openxmlformats.org/officeDocument/2006/relationships/hyperlink" Target="https://www.jotform.com/edit/6068096254561231962" TargetMode="External"/><Relationship Id="rId603" Type="http://schemas.openxmlformats.org/officeDocument/2006/relationships/hyperlink" Target="https://www.jotform.com/uploads/marinpestcontrol/240032533975151/6121768843143926506/IMG_1407.jpeg" TargetMode="External"/><Relationship Id="rId845" Type="http://schemas.openxmlformats.org/officeDocument/2006/relationships/hyperlink" Target="https://www.jotform.com/inbox/6068096254561231962" TargetMode="External"/><Relationship Id="rId840" Type="http://schemas.openxmlformats.org/officeDocument/2006/relationships/hyperlink" Target="https://www.jotform.com/inbox/6068499979481654503" TargetMode="External"/><Relationship Id="rId1430" Type="http://schemas.openxmlformats.org/officeDocument/2006/relationships/hyperlink" Target="https://submit.jotform.com/edit/6284327998014411114" TargetMode="External"/><Relationship Id="rId1431" Type="http://schemas.openxmlformats.org/officeDocument/2006/relationships/hyperlink" Target="https://www.jotform.com/uploads/marinpestcontrol/240032533975151/6284956772522513395/image.jpg" TargetMode="External"/><Relationship Id="rId1432" Type="http://schemas.openxmlformats.org/officeDocument/2006/relationships/hyperlink" Target="https://submit.jotform.com/inbox/6284956772522513395" TargetMode="External"/><Relationship Id="rId1422" Type="http://schemas.openxmlformats.org/officeDocument/2006/relationships/hyperlink" Target="https://submit.jotform.com/edit/6284097653539951666" TargetMode="External"/><Relationship Id="rId1423" Type="http://schemas.openxmlformats.org/officeDocument/2006/relationships/hyperlink" Target="https://submit.jotform.com/inbox/6284153918016190715" TargetMode="External"/><Relationship Id="rId1424" Type="http://schemas.openxmlformats.org/officeDocument/2006/relationships/hyperlink" Target="https://submit.jotform.com/edit/6284153918016190715" TargetMode="External"/><Relationship Id="rId1425" Type="http://schemas.openxmlformats.org/officeDocument/2006/relationships/hyperlink" Target="https://submit.jotform.com/inbox/6284256458015795939" TargetMode="External"/><Relationship Id="rId1426" Type="http://schemas.openxmlformats.org/officeDocument/2006/relationships/hyperlink" Target="https://submit.jotform.com/edit/6284256458015795939" TargetMode="External"/><Relationship Id="rId1427" Type="http://schemas.openxmlformats.org/officeDocument/2006/relationships/hyperlink" Target="https://submit.jotform.com/inbox/6284296098014652646" TargetMode="External"/><Relationship Id="rId1428" Type="http://schemas.openxmlformats.org/officeDocument/2006/relationships/hyperlink" Target="https://submit.jotform.com/edit/6284296098014652646" TargetMode="External"/><Relationship Id="rId1429" Type="http://schemas.openxmlformats.org/officeDocument/2006/relationships/hyperlink" Target="https://submit.jotform.com/inbox/6284327998014411114" TargetMode="External"/><Relationship Id="rId839" Type="http://schemas.openxmlformats.org/officeDocument/2006/relationships/hyperlink" Target="https://www.jotform.com/edit/6069062531403649681" TargetMode="External"/><Relationship Id="rId838" Type="http://schemas.openxmlformats.org/officeDocument/2006/relationships/hyperlink" Target="https://www.jotform.com/inbox/6069062531403649681" TargetMode="External"/><Relationship Id="rId833" Type="http://schemas.openxmlformats.org/officeDocument/2006/relationships/hyperlink" Target="https://www.jotform.com/inbox/6070036341407588895" TargetMode="External"/><Relationship Id="rId832" Type="http://schemas.openxmlformats.org/officeDocument/2006/relationships/hyperlink" Target="https://www.jotform.com/edit/6070038081403497924" TargetMode="External"/><Relationship Id="rId831" Type="http://schemas.openxmlformats.org/officeDocument/2006/relationships/hyperlink" Target="https://www.jotform.com/inbox/6070038081403497924" TargetMode="External"/><Relationship Id="rId830" Type="http://schemas.openxmlformats.org/officeDocument/2006/relationships/hyperlink" Target="https://www.jotform.com/uploads/marinpestcontrol/240032533975151/6070038081403497924/image.jpg" TargetMode="External"/><Relationship Id="rId837" Type="http://schemas.openxmlformats.org/officeDocument/2006/relationships/hyperlink" Target="https://www.jotform.com/uploads/marinpestcontrol/240032533975151/6069062531403649681/image.jpg" TargetMode="External"/><Relationship Id="rId836" Type="http://schemas.openxmlformats.org/officeDocument/2006/relationships/hyperlink" Target="https://www.jotform.com/edit/6069286035226276775" TargetMode="External"/><Relationship Id="rId835" Type="http://schemas.openxmlformats.org/officeDocument/2006/relationships/hyperlink" Target="https://www.jotform.com/inbox/6069286035226276775" TargetMode="External"/><Relationship Id="rId834" Type="http://schemas.openxmlformats.org/officeDocument/2006/relationships/hyperlink" Target="https://www.jotform.com/edit/6070036341407588895" TargetMode="External"/><Relationship Id="rId1420" Type="http://schemas.openxmlformats.org/officeDocument/2006/relationships/hyperlink" Target="https://www.jotform.com/uploads/marinpestcontrol/240032533975151/6284097653539951666/IMG_3219.jpeg" TargetMode="External"/><Relationship Id="rId1421" Type="http://schemas.openxmlformats.org/officeDocument/2006/relationships/hyperlink" Target="https://submit.jotform.com/inbox/6284097653539951666" TargetMode="External"/><Relationship Id="rId1059" Type="http://schemas.openxmlformats.org/officeDocument/2006/relationships/hyperlink" Target="https://www.jotform.com/edit/6020103613422946218" TargetMode="External"/><Relationship Id="rId228" Type="http://schemas.openxmlformats.org/officeDocument/2006/relationships/hyperlink" Target="https://www.jotform.com/uploads/marinpestcontrol/240032533975151/6208093031977358254/IMG_3058.jpeg" TargetMode="External"/><Relationship Id="rId227" Type="http://schemas.openxmlformats.org/officeDocument/2006/relationships/hyperlink" Target="https://www.jotform.com/edit/6210674934147794184" TargetMode="External"/><Relationship Id="rId469" Type="http://schemas.openxmlformats.org/officeDocument/2006/relationships/hyperlink" Target="https://www.jotform.com/uploads/marinpestcontrol/240032533975151/6150317159168183631/image.jpg" TargetMode="External"/><Relationship Id="rId226" Type="http://schemas.openxmlformats.org/officeDocument/2006/relationships/hyperlink" Target="https://www.jotform.com/inbox/6210674934147794184" TargetMode="External"/><Relationship Id="rId468" Type="http://schemas.openxmlformats.org/officeDocument/2006/relationships/hyperlink" Target="https://www.jotform.com/edit/6151233779497376962" TargetMode="External"/><Relationship Id="rId225" Type="http://schemas.openxmlformats.org/officeDocument/2006/relationships/hyperlink" Target="https://www.jotform.com/uploads/marinpestcontrol/240032533975151/6210674934147794184/image.jpg" TargetMode="External"/><Relationship Id="rId467" Type="http://schemas.openxmlformats.org/officeDocument/2006/relationships/hyperlink" Target="https://www.jotform.com/inbox/6151233779497376962" TargetMode="External"/><Relationship Id="rId1290" Type="http://schemas.openxmlformats.org/officeDocument/2006/relationships/hyperlink" Target="https://www.jotform.com/edit/5984518266541942478" TargetMode="External"/><Relationship Id="rId1291" Type="http://schemas.openxmlformats.org/officeDocument/2006/relationships/hyperlink" Target="https://www.jotform.com/inbox/5984415362275776975" TargetMode="External"/><Relationship Id="rId229" Type="http://schemas.openxmlformats.org/officeDocument/2006/relationships/hyperlink" Target="https://www.jotform.com/inbox/6208093031977358254" TargetMode="External"/><Relationship Id="rId1050" Type="http://schemas.openxmlformats.org/officeDocument/2006/relationships/hyperlink" Target="https://www.jotform.com/inbox/6023953462619570374" TargetMode="External"/><Relationship Id="rId1292" Type="http://schemas.openxmlformats.org/officeDocument/2006/relationships/hyperlink" Target="https://www.jotform.com/edit/5984415362275776975" TargetMode="External"/><Relationship Id="rId220" Type="http://schemas.openxmlformats.org/officeDocument/2006/relationships/hyperlink" Target="https://www.jotform.com/edit/6211493624212307948" TargetMode="External"/><Relationship Id="rId462" Type="http://schemas.openxmlformats.org/officeDocument/2006/relationships/hyperlink" Target="https://www.jotform.com/edit/6152055243797980640" TargetMode="External"/><Relationship Id="rId1051" Type="http://schemas.openxmlformats.org/officeDocument/2006/relationships/hyperlink" Target="https://www.jotform.com/edit/6023953462619570374" TargetMode="External"/><Relationship Id="rId1293" Type="http://schemas.openxmlformats.org/officeDocument/2006/relationships/hyperlink" Target="https://www.jotform.com/inbox/5984414152273782630" TargetMode="External"/><Relationship Id="rId461" Type="http://schemas.openxmlformats.org/officeDocument/2006/relationships/hyperlink" Target="https://www.jotform.com/inbox/6152055243797980640" TargetMode="External"/><Relationship Id="rId1052" Type="http://schemas.openxmlformats.org/officeDocument/2006/relationships/hyperlink" Target="https://www.jotform.com/inbox/6023952442616877720" TargetMode="External"/><Relationship Id="rId1294" Type="http://schemas.openxmlformats.org/officeDocument/2006/relationships/hyperlink" Target="https://www.jotform.com/edit/5984414152273782630" TargetMode="External"/><Relationship Id="rId460" Type="http://schemas.openxmlformats.org/officeDocument/2006/relationships/hyperlink" Target="https://www.jotform.com/uploads/marinpestcontrol/240032533975151/6152055243797980640/image.jpg" TargetMode="External"/><Relationship Id="rId1053" Type="http://schemas.openxmlformats.org/officeDocument/2006/relationships/hyperlink" Target="https://www.jotform.com/edit/6023952442616877720" TargetMode="External"/><Relationship Id="rId1295" Type="http://schemas.openxmlformats.org/officeDocument/2006/relationships/hyperlink" Target="https://www.jotform.com/inbox/5984304031986452682" TargetMode="External"/><Relationship Id="rId1054" Type="http://schemas.openxmlformats.org/officeDocument/2006/relationships/hyperlink" Target="https://www.jotform.com/inbox/6020842854591504929" TargetMode="External"/><Relationship Id="rId1296" Type="http://schemas.openxmlformats.org/officeDocument/2006/relationships/hyperlink" Target="https://www.jotform.com/edit/5984304031986452682" TargetMode="External"/><Relationship Id="rId224" Type="http://schemas.openxmlformats.org/officeDocument/2006/relationships/hyperlink" Target="https://www.jotform.com/edit/6210848024142741285" TargetMode="External"/><Relationship Id="rId466" Type="http://schemas.openxmlformats.org/officeDocument/2006/relationships/hyperlink" Target="https://www.jotform.com/edit/6151261917318724324" TargetMode="External"/><Relationship Id="rId1055" Type="http://schemas.openxmlformats.org/officeDocument/2006/relationships/hyperlink" Target="https://www.jotform.com/edit/6020842854591504929" TargetMode="External"/><Relationship Id="rId1297" Type="http://schemas.openxmlformats.org/officeDocument/2006/relationships/hyperlink" Target="https://www.jotform.com/inbox/5984258912283766529" TargetMode="External"/><Relationship Id="rId223" Type="http://schemas.openxmlformats.org/officeDocument/2006/relationships/hyperlink" Target="https://www.jotform.com/inbox/6210848024142741285" TargetMode="External"/><Relationship Id="rId465" Type="http://schemas.openxmlformats.org/officeDocument/2006/relationships/hyperlink" Target="https://www.jotform.com/inbox/6151261917318724324" TargetMode="External"/><Relationship Id="rId1056" Type="http://schemas.openxmlformats.org/officeDocument/2006/relationships/hyperlink" Target="https://www.jotform.com/inbox/6020841564595832136" TargetMode="External"/><Relationship Id="rId1298" Type="http://schemas.openxmlformats.org/officeDocument/2006/relationships/hyperlink" Target="https://www.jotform.com/edit/5984258912283766529" TargetMode="External"/><Relationship Id="rId222" Type="http://schemas.openxmlformats.org/officeDocument/2006/relationships/hyperlink" Target="https://www.jotform.com/edit/6210851204215533225" TargetMode="External"/><Relationship Id="rId464" Type="http://schemas.openxmlformats.org/officeDocument/2006/relationships/hyperlink" Target="https://www.jotform.com/edit/6151262218545341351" TargetMode="External"/><Relationship Id="rId1057" Type="http://schemas.openxmlformats.org/officeDocument/2006/relationships/hyperlink" Target="https://www.jotform.com/edit/6020841564595832136" TargetMode="External"/><Relationship Id="rId1299" Type="http://schemas.openxmlformats.org/officeDocument/2006/relationships/hyperlink" Target="https://www.jotform.com/inbox/5983652691538064734" TargetMode="External"/><Relationship Id="rId221" Type="http://schemas.openxmlformats.org/officeDocument/2006/relationships/hyperlink" Target="https://www.jotform.com/inbox/6210851204215533225" TargetMode="External"/><Relationship Id="rId463" Type="http://schemas.openxmlformats.org/officeDocument/2006/relationships/hyperlink" Target="https://www.jotform.com/inbox/6151262218545341351" TargetMode="External"/><Relationship Id="rId1058" Type="http://schemas.openxmlformats.org/officeDocument/2006/relationships/hyperlink" Target="https://www.jotform.com/inbox/6020103613422946218" TargetMode="External"/><Relationship Id="rId1048" Type="http://schemas.openxmlformats.org/officeDocument/2006/relationships/hyperlink" Target="https://www.jotform.com/inbox/6023954522617657391" TargetMode="External"/><Relationship Id="rId1049" Type="http://schemas.openxmlformats.org/officeDocument/2006/relationships/hyperlink" Target="https://www.jotform.com/edit/6023954522617657391" TargetMode="External"/><Relationship Id="rId217" Type="http://schemas.openxmlformats.org/officeDocument/2006/relationships/hyperlink" Target="https://www.jotform.com/edit/6211518284216485392" TargetMode="External"/><Relationship Id="rId459" Type="http://schemas.openxmlformats.org/officeDocument/2006/relationships/hyperlink" Target="https://www.jotform.com/edit/6152390794446324896" TargetMode="External"/><Relationship Id="rId216" Type="http://schemas.openxmlformats.org/officeDocument/2006/relationships/hyperlink" Target="https://www.jotform.com/inbox/6211518284216485392" TargetMode="External"/><Relationship Id="rId458" Type="http://schemas.openxmlformats.org/officeDocument/2006/relationships/hyperlink" Target="https://www.jotform.com/inbox/6152390794446324896" TargetMode="External"/><Relationship Id="rId215" Type="http://schemas.openxmlformats.org/officeDocument/2006/relationships/hyperlink" Target="https://www.jotform.com/edit/6211520524213198121" TargetMode="External"/><Relationship Id="rId457" Type="http://schemas.openxmlformats.org/officeDocument/2006/relationships/hyperlink" Target="https://www.jotform.com/uploads/marinpestcontrol/240032533975151/6152390794446324896/image.jpg" TargetMode="External"/><Relationship Id="rId699" Type="http://schemas.openxmlformats.org/officeDocument/2006/relationships/hyperlink" Target="https://www.jotform.com/uploads/marinpestcontrol/240032533975151/6099374845713122088/IMG_2510.jpeg" TargetMode="External"/><Relationship Id="rId214" Type="http://schemas.openxmlformats.org/officeDocument/2006/relationships/hyperlink" Target="https://www.jotform.com/inbox/6211520524213198121" TargetMode="External"/><Relationship Id="rId456" Type="http://schemas.openxmlformats.org/officeDocument/2006/relationships/hyperlink" Target="https://www.jotform.com/edit/6153662459211495601" TargetMode="External"/><Relationship Id="rId698" Type="http://schemas.openxmlformats.org/officeDocument/2006/relationships/hyperlink" Target="https://www.jotform.com/edit/6099419220765861486" TargetMode="External"/><Relationship Id="rId219" Type="http://schemas.openxmlformats.org/officeDocument/2006/relationships/hyperlink" Target="https://www.jotform.com/inbox/6211493624212307948" TargetMode="External"/><Relationship Id="rId1280" Type="http://schemas.openxmlformats.org/officeDocument/2006/relationships/hyperlink" Target="https://www.jotform.com/edit/5987858743316692183" TargetMode="External"/><Relationship Id="rId218" Type="http://schemas.openxmlformats.org/officeDocument/2006/relationships/hyperlink" Target="https://www.jotform.com/uploads/marinpestcontrol/240032533975151/6211493624212307948/IMG_3176.jpeg" TargetMode="External"/><Relationship Id="rId1281" Type="http://schemas.openxmlformats.org/officeDocument/2006/relationships/hyperlink" Target="https://www.jotform.com/inbox/5987097105271370073" TargetMode="External"/><Relationship Id="rId451" Type="http://schemas.openxmlformats.org/officeDocument/2006/relationships/hyperlink" Target="https://www.jotform.com/inbox/6156461508317415248" TargetMode="External"/><Relationship Id="rId693" Type="http://schemas.openxmlformats.org/officeDocument/2006/relationships/hyperlink" Target="https://www.jotform.com/edit/6101910664688832583" TargetMode="External"/><Relationship Id="rId1040" Type="http://schemas.openxmlformats.org/officeDocument/2006/relationships/hyperlink" Target="https://www.jotform.com/inbox/6025201631277656864" TargetMode="External"/><Relationship Id="rId1282" Type="http://schemas.openxmlformats.org/officeDocument/2006/relationships/hyperlink" Target="https://www.jotform.com/edit/5987097105271370073" TargetMode="External"/><Relationship Id="rId450" Type="http://schemas.openxmlformats.org/officeDocument/2006/relationships/hyperlink" Target="https://www.jotform.com/edit/6157308745524542460" TargetMode="External"/><Relationship Id="rId692" Type="http://schemas.openxmlformats.org/officeDocument/2006/relationships/hyperlink" Target="https://www.jotform.com/inbox/6101910664688832583" TargetMode="External"/><Relationship Id="rId1041" Type="http://schemas.openxmlformats.org/officeDocument/2006/relationships/hyperlink" Target="https://www.jotform.com/edit/6025201631277656864" TargetMode="External"/><Relationship Id="rId1283" Type="http://schemas.openxmlformats.org/officeDocument/2006/relationships/hyperlink" Target="https://www.jotform.com/inbox/5987092936239301556" TargetMode="External"/><Relationship Id="rId691" Type="http://schemas.openxmlformats.org/officeDocument/2006/relationships/hyperlink" Target="https://www.jotform.com/edit/6102148449798394999" TargetMode="External"/><Relationship Id="rId1042" Type="http://schemas.openxmlformats.org/officeDocument/2006/relationships/hyperlink" Target="https://www.jotform.com/inbox/6024161493124243411" TargetMode="External"/><Relationship Id="rId1284" Type="http://schemas.openxmlformats.org/officeDocument/2006/relationships/hyperlink" Target="https://www.jotform.com/edit/5987092936239301556" TargetMode="External"/><Relationship Id="rId690" Type="http://schemas.openxmlformats.org/officeDocument/2006/relationships/hyperlink" Target="https://www.jotform.com/inbox/6102148449798394999" TargetMode="External"/><Relationship Id="rId1043" Type="http://schemas.openxmlformats.org/officeDocument/2006/relationships/hyperlink" Target="https://www.jotform.com/edit/6024161493124243411" TargetMode="External"/><Relationship Id="rId1285" Type="http://schemas.openxmlformats.org/officeDocument/2006/relationships/hyperlink" Target="https://www.jotform.com/inbox/5987050677285770945" TargetMode="External"/><Relationship Id="rId213" Type="http://schemas.openxmlformats.org/officeDocument/2006/relationships/hyperlink" Target="https://www.jotform.com/edit/6211721494214143191" TargetMode="External"/><Relationship Id="rId455" Type="http://schemas.openxmlformats.org/officeDocument/2006/relationships/hyperlink" Target="https://www.jotform.com/inbox/6153662459211495601" TargetMode="External"/><Relationship Id="rId697" Type="http://schemas.openxmlformats.org/officeDocument/2006/relationships/hyperlink" Target="https://www.jotform.com/inbox/6099419220765861486" TargetMode="External"/><Relationship Id="rId1044" Type="http://schemas.openxmlformats.org/officeDocument/2006/relationships/hyperlink" Target="https://www.jotform.com/inbox/6024103453424615587" TargetMode="External"/><Relationship Id="rId1286" Type="http://schemas.openxmlformats.org/officeDocument/2006/relationships/hyperlink" Target="https://www.jotform.com/edit/5987050677285770945" TargetMode="External"/><Relationship Id="rId212" Type="http://schemas.openxmlformats.org/officeDocument/2006/relationships/hyperlink" Target="https://www.jotform.com/inbox/6211721494214143191" TargetMode="External"/><Relationship Id="rId454" Type="http://schemas.openxmlformats.org/officeDocument/2006/relationships/hyperlink" Target="https://www.jotform.com/edit/6156458251477715089" TargetMode="External"/><Relationship Id="rId696" Type="http://schemas.openxmlformats.org/officeDocument/2006/relationships/hyperlink" Target="https://www.jotform.com/edit/6099519340132814579" TargetMode="External"/><Relationship Id="rId1045" Type="http://schemas.openxmlformats.org/officeDocument/2006/relationships/hyperlink" Target="https://www.jotform.com/edit/6024103453424615587" TargetMode="External"/><Relationship Id="rId1287" Type="http://schemas.openxmlformats.org/officeDocument/2006/relationships/hyperlink" Target="https://www.jotform.com/inbox/5986970911137942607" TargetMode="External"/><Relationship Id="rId211" Type="http://schemas.openxmlformats.org/officeDocument/2006/relationships/hyperlink" Target="https://www.jotform.com/edit/6212450134211073234" TargetMode="External"/><Relationship Id="rId453" Type="http://schemas.openxmlformats.org/officeDocument/2006/relationships/hyperlink" Target="https://www.jotform.com/inbox/6156458251477715089" TargetMode="External"/><Relationship Id="rId695" Type="http://schemas.openxmlformats.org/officeDocument/2006/relationships/hyperlink" Target="https://www.jotform.com/inbox/6099519340132814579" TargetMode="External"/><Relationship Id="rId1046" Type="http://schemas.openxmlformats.org/officeDocument/2006/relationships/hyperlink" Target="https://www.jotform.com/inbox/6024024002616502095" TargetMode="External"/><Relationship Id="rId1288" Type="http://schemas.openxmlformats.org/officeDocument/2006/relationships/hyperlink" Target="https://www.jotform.com/edit/5986970911137942607" TargetMode="External"/><Relationship Id="rId210" Type="http://schemas.openxmlformats.org/officeDocument/2006/relationships/hyperlink" Target="https://www.jotform.com/inbox/6212450134211073234" TargetMode="External"/><Relationship Id="rId452" Type="http://schemas.openxmlformats.org/officeDocument/2006/relationships/hyperlink" Target="https://www.jotform.com/edit/6156461508317415248" TargetMode="External"/><Relationship Id="rId694" Type="http://schemas.openxmlformats.org/officeDocument/2006/relationships/hyperlink" Target="https://www.jotform.com/uploads/marinpestcontrol/240032533975151/6099519340132814579/IMG_2513.jpeg" TargetMode="External"/><Relationship Id="rId1047" Type="http://schemas.openxmlformats.org/officeDocument/2006/relationships/hyperlink" Target="https://www.jotform.com/edit/6024024002616502095" TargetMode="External"/><Relationship Id="rId1289" Type="http://schemas.openxmlformats.org/officeDocument/2006/relationships/hyperlink" Target="https://www.jotform.com/inbox/5984518266541942478" TargetMode="External"/><Relationship Id="rId491" Type="http://schemas.openxmlformats.org/officeDocument/2006/relationships/hyperlink" Target="https://www.jotform.com/edit/6144526811828773678" TargetMode="External"/><Relationship Id="rId490" Type="http://schemas.openxmlformats.org/officeDocument/2006/relationships/hyperlink" Target="https://www.jotform.com/inbox/6144526811828773678" TargetMode="External"/><Relationship Id="rId249" Type="http://schemas.openxmlformats.org/officeDocument/2006/relationships/hyperlink" Target="https://www.jotform.com/edit/6201165715104493944" TargetMode="External"/><Relationship Id="rId248" Type="http://schemas.openxmlformats.org/officeDocument/2006/relationships/hyperlink" Target="https://www.jotform.com/inbox/6201165715104493944" TargetMode="External"/><Relationship Id="rId247" Type="http://schemas.openxmlformats.org/officeDocument/2006/relationships/hyperlink" Target="https://www.jotform.com/edit/6201240149633912196" TargetMode="External"/><Relationship Id="rId489" Type="http://schemas.openxmlformats.org/officeDocument/2006/relationships/hyperlink" Target="https://www.jotform.com/edit/6144527768837243271" TargetMode="External"/><Relationship Id="rId1070" Type="http://schemas.openxmlformats.org/officeDocument/2006/relationships/hyperlink" Target="https://www.jotform.com/inbox/6018765349029567869" TargetMode="External"/><Relationship Id="rId1071" Type="http://schemas.openxmlformats.org/officeDocument/2006/relationships/hyperlink" Target="https://www.jotform.com/edit/6018765349029567869" TargetMode="External"/><Relationship Id="rId1072" Type="http://schemas.openxmlformats.org/officeDocument/2006/relationships/hyperlink" Target="https://www.jotform.com/inbox/6018330873428501485" TargetMode="External"/><Relationship Id="rId242" Type="http://schemas.openxmlformats.org/officeDocument/2006/relationships/hyperlink" Target="https://www.jotform.com/inbox/6202175066804513738" TargetMode="External"/><Relationship Id="rId484" Type="http://schemas.openxmlformats.org/officeDocument/2006/relationships/hyperlink" Target="https://www.jotform.com/inbox/6145932948103329531" TargetMode="External"/><Relationship Id="rId1073" Type="http://schemas.openxmlformats.org/officeDocument/2006/relationships/hyperlink" Target="https://www.jotform.com/edit/6018330873428501485" TargetMode="External"/><Relationship Id="rId241" Type="http://schemas.openxmlformats.org/officeDocument/2006/relationships/hyperlink" Target="https://www.jotform.com/edit/6202238821919780857" TargetMode="External"/><Relationship Id="rId483" Type="http://schemas.openxmlformats.org/officeDocument/2006/relationships/hyperlink" Target="https://www.jotform.com/edit/6145978544812777082" TargetMode="External"/><Relationship Id="rId1074" Type="http://schemas.openxmlformats.org/officeDocument/2006/relationships/hyperlink" Target="https://www.jotform.com/inbox/6018310363423613147" TargetMode="External"/><Relationship Id="rId240" Type="http://schemas.openxmlformats.org/officeDocument/2006/relationships/hyperlink" Target="https://www.jotform.com/inbox/6202238821919780857" TargetMode="External"/><Relationship Id="rId482" Type="http://schemas.openxmlformats.org/officeDocument/2006/relationships/hyperlink" Target="https://www.jotform.com/inbox/6145978544812777082" TargetMode="External"/><Relationship Id="rId1075" Type="http://schemas.openxmlformats.org/officeDocument/2006/relationships/hyperlink" Target="https://www.jotform.com/edit/6018310363423613147" TargetMode="External"/><Relationship Id="rId481" Type="http://schemas.openxmlformats.org/officeDocument/2006/relationships/hyperlink" Target="https://www.jotform.com/uploads/marinpestcontrol/240032533975151/6145978544812777082/image.jpg" TargetMode="External"/><Relationship Id="rId1076" Type="http://schemas.openxmlformats.org/officeDocument/2006/relationships/hyperlink" Target="https://www.jotform.com/inbox/6017528103424208982" TargetMode="External"/><Relationship Id="rId246" Type="http://schemas.openxmlformats.org/officeDocument/2006/relationships/hyperlink" Target="https://www.jotform.com/inbox/6201240149633912196" TargetMode="External"/><Relationship Id="rId488" Type="http://schemas.openxmlformats.org/officeDocument/2006/relationships/hyperlink" Target="https://www.jotform.com/inbox/6144527768837243271" TargetMode="External"/><Relationship Id="rId1077" Type="http://schemas.openxmlformats.org/officeDocument/2006/relationships/hyperlink" Target="https://www.jotform.com/edit/6017528103424208982" TargetMode="External"/><Relationship Id="rId245" Type="http://schemas.openxmlformats.org/officeDocument/2006/relationships/hyperlink" Target="https://www.jotform.com/edit/6201309959639663804" TargetMode="External"/><Relationship Id="rId487" Type="http://schemas.openxmlformats.org/officeDocument/2006/relationships/hyperlink" Target="https://www.jotform.com/edit/6145930014812016412" TargetMode="External"/><Relationship Id="rId1078" Type="http://schemas.openxmlformats.org/officeDocument/2006/relationships/hyperlink" Target="https://www.jotform.com/inbox/6017484263786431279" TargetMode="External"/><Relationship Id="rId244" Type="http://schemas.openxmlformats.org/officeDocument/2006/relationships/hyperlink" Target="https://www.jotform.com/inbox/6201309959639663804" TargetMode="External"/><Relationship Id="rId486" Type="http://schemas.openxmlformats.org/officeDocument/2006/relationships/hyperlink" Target="https://www.jotform.com/inbox/6145930014812016412" TargetMode="External"/><Relationship Id="rId1079" Type="http://schemas.openxmlformats.org/officeDocument/2006/relationships/hyperlink" Target="https://www.jotform.com/edit/6017484263786431279" TargetMode="External"/><Relationship Id="rId243" Type="http://schemas.openxmlformats.org/officeDocument/2006/relationships/hyperlink" Target="https://www.jotform.com/edit/6202175066804513738" TargetMode="External"/><Relationship Id="rId485" Type="http://schemas.openxmlformats.org/officeDocument/2006/relationships/hyperlink" Target="https://www.jotform.com/edit/6145932948103329531" TargetMode="External"/><Relationship Id="rId480" Type="http://schemas.openxmlformats.org/officeDocument/2006/relationships/hyperlink" Target="https://www.jotform.com/edit/6146050033708066047" TargetMode="External"/><Relationship Id="rId239" Type="http://schemas.openxmlformats.org/officeDocument/2006/relationships/hyperlink" Target="https://www.jotform.com/edit/6207135767199397931" TargetMode="External"/><Relationship Id="rId238" Type="http://schemas.openxmlformats.org/officeDocument/2006/relationships/hyperlink" Target="https://www.jotform.com/inbox/6207135767199397931" TargetMode="External"/><Relationship Id="rId237" Type="http://schemas.openxmlformats.org/officeDocument/2006/relationships/hyperlink" Target="https://www.jotform.com/edit/6207155587195080999" TargetMode="External"/><Relationship Id="rId479" Type="http://schemas.openxmlformats.org/officeDocument/2006/relationships/hyperlink" Target="https://www.jotform.com/inbox/6146050033708066047" TargetMode="External"/><Relationship Id="rId236" Type="http://schemas.openxmlformats.org/officeDocument/2006/relationships/hyperlink" Target="https://www.jotform.com/inbox/6207155587195080999" TargetMode="External"/><Relationship Id="rId478" Type="http://schemas.openxmlformats.org/officeDocument/2006/relationships/hyperlink" Target="https://www.jotform.com/uploads/marinpestcontrol/240032533975151/6146050033708066047/image.jpg" TargetMode="External"/><Relationship Id="rId1060" Type="http://schemas.openxmlformats.org/officeDocument/2006/relationships/hyperlink" Target="https://www.jotform.com/inbox/6020070857822274801" TargetMode="External"/><Relationship Id="rId1061" Type="http://schemas.openxmlformats.org/officeDocument/2006/relationships/hyperlink" Target="https://www.jotform.com/edit/6020070857822274801" TargetMode="External"/><Relationship Id="rId231" Type="http://schemas.openxmlformats.org/officeDocument/2006/relationships/hyperlink" Target="https://www.jotform.com/uploads/marinpestcontrol/240032533975151/6207494111971887041/image.jpg" TargetMode="External"/><Relationship Id="rId473" Type="http://schemas.openxmlformats.org/officeDocument/2006/relationships/hyperlink" Target="https://www.jotform.com/edit/6150303521194907467" TargetMode="External"/><Relationship Id="rId1062" Type="http://schemas.openxmlformats.org/officeDocument/2006/relationships/hyperlink" Target="https://www.jotform.com/inbox/6019243453735684803" TargetMode="External"/><Relationship Id="rId230" Type="http://schemas.openxmlformats.org/officeDocument/2006/relationships/hyperlink" Target="https://www.jotform.com/edit/6208093031977358254" TargetMode="External"/><Relationship Id="rId472" Type="http://schemas.openxmlformats.org/officeDocument/2006/relationships/hyperlink" Target="https://www.jotform.com/inbox/6150303521194907467" TargetMode="External"/><Relationship Id="rId1063" Type="http://schemas.openxmlformats.org/officeDocument/2006/relationships/hyperlink" Target="https://www.jotform.com/edit/6019243453735684803" TargetMode="External"/><Relationship Id="rId471" Type="http://schemas.openxmlformats.org/officeDocument/2006/relationships/hyperlink" Target="https://www.jotform.com/edit/6150317159168183631" TargetMode="External"/><Relationship Id="rId1064" Type="http://schemas.openxmlformats.org/officeDocument/2006/relationships/hyperlink" Target="https://www.jotform.com/inbox/6019234433421856467" TargetMode="External"/><Relationship Id="rId470" Type="http://schemas.openxmlformats.org/officeDocument/2006/relationships/hyperlink" Target="https://www.jotform.com/inbox/6150317159168183631" TargetMode="External"/><Relationship Id="rId1065" Type="http://schemas.openxmlformats.org/officeDocument/2006/relationships/hyperlink" Target="https://www.jotform.com/edit/6019234433421856467" TargetMode="External"/><Relationship Id="rId235" Type="http://schemas.openxmlformats.org/officeDocument/2006/relationships/hyperlink" Target="https://www.jotform.com/edit/6207403081973879332" TargetMode="External"/><Relationship Id="rId477" Type="http://schemas.openxmlformats.org/officeDocument/2006/relationships/hyperlink" Target="https://www.jotform.com/edit/6146946980399621634" TargetMode="External"/><Relationship Id="rId1066" Type="http://schemas.openxmlformats.org/officeDocument/2006/relationships/hyperlink" Target="https://www.jotform.com/inbox/6018865047278816397" TargetMode="External"/><Relationship Id="rId234" Type="http://schemas.openxmlformats.org/officeDocument/2006/relationships/hyperlink" Target="https://www.jotform.com/inbox/6207403081973879332" TargetMode="External"/><Relationship Id="rId476" Type="http://schemas.openxmlformats.org/officeDocument/2006/relationships/hyperlink" Target="https://www.jotform.com/inbox/6146946980399621634" TargetMode="External"/><Relationship Id="rId1067" Type="http://schemas.openxmlformats.org/officeDocument/2006/relationships/hyperlink" Target="https://www.jotform.com/edit/6018865047278816397" TargetMode="External"/><Relationship Id="rId233" Type="http://schemas.openxmlformats.org/officeDocument/2006/relationships/hyperlink" Target="https://www.jotform.com/edit/6207494111971887041" TargetMode="External"/><Relationship Id="rId475" Type="http://schemas.openxmlformats.org/officeDocument/2006/relationships/hyperlink" Target="https://www.jotform.com/edit/6147055622845740631" TargetMode="External"/><Relationship Id="rId1068" Type="http://schemas.openxmlformats.org/officeDocument/2006/relationships/hyperlink" Target="https://www.jotform.com/inbox/6018769402559226906" TargetMode="External"/><Relationship Id="rId232" Type="http://schemas.openxmlformats.org/officeDocument/2006/relationships/hyperlink" Target="https://www.jotform.com/inbox/6207494111971887041" TargetMode="External"/><Relationship Id="rId474" Type="http://schemas.openxmlformats.org/officeDocument/2006/relationships/hyperlink" Target="https://www.jotform.com/inbox/6147055622845740631" TargetMode="External"/><Relationship Id="rId1069" Type="http://schemas.openxmlformats.org/officeDocument/2006/relationships/hyperlink" Target="https://www.jotform.com/edit/6018769402559226906" TargetMode="External"/><Relationship Id="rId1015" Type="http://schemas.openxmlformats.org/officeDocument/2006/relationships/hyperlink" Target="https://www.jotform.com/inbox/6030449893423399208" TargetMode="External"/><Relationship Id="rId1257" Type="http://schemas.openxmlformats.org/officeDocument/2006/relationships/hyperlink" Target="https://www.jotform.com/edit/5989682576238854131" TargetMode="External"/><Relationship Id="rId1016" Type="http://schemas.openxmlformats.org/officeDocument/2006/relationships/hyperlink" Target="https://www.jotform.com/edit/6030449893423399208" TargetMode="External"/><Relationship Id="rId1258" Type="http://schemas.openxmlformats.org/officeDocument/2006/relationships/hyperlink" Target="https://www.jotform.com/inbox/5989642365014603011" TargetMode="External"/><Relationship Id="rId1017" Type="http://schemas.openxmlformats.org/officeDocument/2006/relationships/hyperlink" Target="https://www.jotform.com/inbox/6030361923151839716" TargetMode="External"/><Relationship Id="rId1259" Type="http://schemas.openxmlformats.org/officeDocument/2006/relationships/hyperlink" Target="https://www.jotform.com/edit/5989642365014603011" TargetMode="External"/><Relationship Id="rId1018" Type="http://schemas.openxmlformats.org/officeDocument/2006/relationships/hyperlink" Target="https://www.jotform.com/edit/6030361923151839716" TargetMode="External"/><Relationship Id="rId1019" Type="http://schemas.openxmlformats.org/officeDocument/2006/relationships/hyperlink" Target="https://www.jotform.com/inbox/6030359563159230525" TargetMode="External"/><Relationship Id="rId426" Type="http://schemas.openxmlformats.org/officeDocument/2006/relationships/hyperlink" Target="https://www.jotform.com/inbox/6159991951275820063" TargetMode="External"/><Relationship Id="rId668" Type="http://schemas.openxmlformats.org/officeDocument/2006/relationships/hyperlink" Target="https://www.jotform.com/inbox/6105409983742673161" TargetMode="External"/><Relationship Id="rId425" Type="http://schemas.openxmlformats.org/officeDocument/2006/relationships/hyperlink" Target="https://www.jotform.com/edit/6162454235337886251" TargetMode="External"/><Relationship Id="rId667" Type="http://schemas.openxmlformats.org/officeDocument/2006/relationships/hyperlink" Target="https://www.jotform.com/uploads/marinpestcontrol/240032533975151/6105409983742673161/image.jpg" TargetMode="External"/><Relationship Id="rId424" Type="http://schemas.openxmlformats.org/officeDocument/2006/relationships/hyperlink" Target="https://www.jotform.com/inbox/6162454235337886251" TargetMode="External"/><Relationship Id="rId666" Type="http://schemas.openxmlformats.org/officeDocument/2006/relationships/hyperlink" Target="https://www.jotform.com/edit/6107894857944215080" TargetMode="External"/><Relationship Id="rId423" Type="http://schemas.openxmlformats.org/officeDocument/2006/relationships/hyperlink" Target="https://www.jotform.com/edit/6163482095091295010" TargetMode="External"/><Relationship Id="rId665" Type="http://schemas.openxmlformats.org/officeDocument/2006/relationships/hyperlink" Target="https://www.jotform.com/inbox/6107894857944215080" TargetMode="External"/><Relationship Id="rId429" Type="http://schemas.openxmlformats.org/officeDocument/2006/relationships/hyperlink" Target="https://www.jotform.com/inbox/6159988214234913127" TargetMode="External"/><Relationship Id="rId428" Type="http://schemas.openxmlformats.org/officeDocument/2006/relationships/hyperlink" Target="https://www.jotform.com/uploads/marinpestcontrol/240032533975151/6159988214234913127/IMG_1915.jpeg" TargetMode="External"/><Relationship Id="rId427" Type="http://schemas.openxmlformats.org/officeDocument/2006/relationships/hyperlink" Target="https://www.jotform.com/edit/6159991951275820063" TargetMode="External"/><Relationship Id="rId669" Type="http://schemas.openxmlformats.org/officeDocument/2006/relationships/hyperlink" Target="https://www.jotform.com/edit/6105409983742673161" TargetMode="External"/><Relationship Id="rId1490" Type="http://schemas.openxmlformats.org/officeDocument/2006/relationships/hyperlink" Target="https://www.jotform.com/uploads/marinpestcontrol/240032533975151/6310152910169846796/IMG_4944.jpeg" TargetMode="External"/><Relationship Id="rId660" Type="http://schemas.openxmlformats.org/officeDocument/2006/relationships/hyperlink" Target="https://www.jotform.com/inbox/6108104698471829763" TargetMode="External"/><Relationship Id="rId1491" Type="http://schemas.openxmlformats.org/officeDocument/2006/relationships/hyperlink" Target="https://submit.jotform.com/inbox/6310152910169846796" TargetMode="External"/><Relationship Id="rId1250" Type="http://schemas.openxmlformats.org/officeDocument/2006/relationships/hyperlink" Target="https://www.jotform.com/inbox/5992970453666371150" TargetMode="External"/><Relationship Id="rId1492" Type="http://schemas.openxmlformats.org/officeDocument/2006/relationships/hyperlink" Target="https://submit.jotform.com/edit/6310152910169846796" TargetMode="External"/><Relationship Id="rId1251" Type="http://schemas.openxmlformats.org/officeDocument/2006/relationships/hyperlink" Target="https://www.jotform.com/edit/5992970453666371150" TargetMode="External"/><Relationship Id="rId1493" Type="http://schemas.openxmlformats.org/officeDocument/2006/relationships/hyperlink" Target="https://www.jotform.com/uploads/marinpestcontrol/240032533975151/6310911598412548328/IMG_4957.jpeg" TargetMode="External"/><Relationship Id="rId1010" Type="http://schemas.openxmlformats.org/officeDocument/2006/relationships/hyperlink" Target="https://www.jotform.com/edit/6030947660786543188" TargetMode="External"/><Relationship Id="rId1252" Type="http://schemas.openxmlformats.org/officeDocument/2006/relationships/hyperlink" Target="https://www.jotform.com/inbox/5992964831666966238" TargetMode="External"/><Relationship Id="rId1494" Type="http://schemas.openxmlformats.org/officeDocument/2006/relationships/hyperlink" Target="https://submit.jotform.com/inbox/6310911598412548328" TargetMode="External"/><Relationship Id="rId422" Type="http://schemas.openxmlformats.org/officeDocument/2006/relationships/hyperlink" Target="https://www.jotform.com/inbox/6163482095091295010" TargetMode="External"/><Relationship Id="rId664" Type="http://schemas.openxmlformats.org/officeDocument/2006/relationships/hyperlink" Target="https://www.jotform.com/edit/6107951888479873182" TargetMode="External"/><Relationship Id="rId1011" Type="http://schemas.openxmlformats.org/officeDocument/2006/relationships/hyperlink" Target="https://www.jotform.com/inbox/6030469443425849839" TargetMode="External"/><Relationship Id="rId1253" Type="http://schemas.openxmlformats.org/officeDocument/2006/relationships/hyperlink" Target="https://www.jotform.com/edit/5992964831666966238" TargetMode="External"/><Relationship Id="rId1495" Type="http://schemas.openxmlformats.org/officeDocument/2006/relationships/hyperlink" Target="https://submit.jotform.com/edit/6310911598412548328" TargetMode="External"/><Relationship Id="rId421" Type="http://schemas.openxmlformats.org/officeDocument/2006/relationships/hyperlink" Target="https://www.jotform.com/edit/6164920113103017549" TargetMode="External"/><Relationship Id="rId663" Type="http://schemas.openxmlformats.org/officeDocument/2006/relationships/hyperlink" Target="https://www.jotform.com/inbox/6107951888479873182" TargetMode="External"/><Relationship Id="rId1012" Type="http://schemas.openxmlformats.org/officeDocument/2006/relationships/hyperlink" Target="https://www.jotform.com/edit/6030469443425849839" TargetMode="External"/><Relationship Id="rId1254" Type="http://schemas.openxmlformats.org/officeDocument/2006/relationships/hyperlink" Target="https://www.jotform.com/inbox/5990337776234860408" TargetMode="External"/><Relationship Id="rId1496" Type="http://schemas.openxmlformats.org/officeDocument/2006/relationships/drawing" Target="../drawings/drawing10.xml"/><Relationship Id="rId420" Type="http://schemas.openxmlformats.org/officeDocument/2006/relationships/hyperlink" Target="https://www.jotform.com/inbox/6164920113103017549" TargetMode="External"/><Relationship Id="rId662" Type="http://schemas.openxmlformats.org/officeDocument/2006/relationships/hyperlink" Target="https://www.jotform.com/uploads/marinpestcontrol/240032533975151/6107951888479873182/image.jpg" TargetMode="External"/><Relationship Id="rId1013" Type="http://schemas.openxmlformats.org/officeDocument/2006/relationships/hyperlink" Target="https://www.jotform.com/inbox/6030456823427025604" TargetMode="External"/><Relationship Id="rId1255" Type="http://schemas.openxmlformats.org/officeDocument/2006/relationships/hyperlink" Target="https://www.jotform.com/edit/5990337776234860408" TargetMode="External"/><Relationship Id="rId661" Type="http://schemas.openxmlformats.org/officeDocument/2006/relationships/hyperlink" Target="https://www.jotform.com/edit/6108104698471829763" TargetMode="External"/><Relationship Id="rId1014" Type="http://schemas.openxmlformats.org/officeDocument/2006/relationships/hyperlink" Target="https://www.jotform.com/edit/6030456823427025604" TargetMode="External"/><Relationship Id="rId1256" Type="http://schemas.openxmlformats.org/officeDocument/2006/relationships/hyperlink" Target="https://www.jotform.com/inbox/5989682576238854131" TargetMode="External"/><Relationship Id="rId1004" Type="http://schemas.openxmlformats.org/officeDocument/2006/relationships/hyperlink" Target="https://www.jotform.com/edit/6031208480281345242" TargetMode="External"/><Relationship Id="rId1246" Type="http://schemas.openxmlformats.org/officeDocument/2006/relationships/hyperlink" Target="https://www.jotform.com/inbox/5993726096152608081" TargetMode="External"/><Relationship Id="rId1488" Type="http://schemas.openxmlformats.org/officeDocument/2006/relationships/hyperlink" Target="https://submit.jotform.com/inbox/6310106993617267362" TargetMode="External"/><Relationship Id="rId1005" Type="http://schemas.openxmlformats.org/officeDocument/2006/relationships/hyperlink" Target="https://www.jotform.com/inbox/6031113342577618352" TargetMode="External"/><Relationship Id="rId1247" Type="http://schemas.openxmlformats.org/officeDocument/2006/relationships/hyperlink" Target="https://www.jotform.com/edit/5993726096152608081" TargetMode="External"/><Relationship Id="rId1489" Type="http://schemas.openxmlformats.org/officeDocument/2006/relationships/hyperlink" Target="https://submit.jotform.com/edit/6310106993617267362" TargetMode="External"/><Relationship Id="rId1006" Type="http://schemas.openxmlformats.org/officeDocument/2006/relationships/hyperlink" Target="https://www.jotform.com/edit/6031113342577618352" TargetMode="External"/><Relationship Id="rId1248" Type="http://schemas.openxmlformats.org/officeDocument/2006/relationships/hyperlink" Target="https://www.jotform.com/inbox/5992976070334063407" TargetMode="External"/><Relationship Id="rId1007" Type="http://schemas.openxmlformats.org/officeDocument/2006/relationships/hyperlink" Target="https://www.jotform.com/inbox/6031005415763180315" TargetMode="External"/><Relationship Id="rId1249" Type="http://schemas.openxmlformats.org/officeDocument/2006/relationships/hyperlink" Target="https://www.jotform.com/edit/5992976070334063407" TargetMode="External"/><Relationship Id="rId1008" Type="http://schemas.openxmlformats.org/officeDocument/2006/relationships/hyperlink" Target="https://www.jotform.com/edit/6031005415763180315" TargetMode="External"/><Relationship Id="rId1009" Type="http://schemas.openxmlformats.org/officeDocument/2006/relationships/hyperlink" Target="https://www.jotform.com/inbox/6030947660786543188" TargetMode="External"/><Relationship Id="rId415" Type="http://schemas.openxmlformats.org/officeDocument/2006/relationships/hyperlink" Target="https://www.jotform.com/edit/6164925901177441155" TargetMode="External"/><Relationship Id="rId657" Type="http://schemas.openxmlformats.org/officeDocument/2006/relationships/hyperlink" Target="https://www.jotform.com/edit/6108116193163866432" TargetMode="External"/><Relationship Id="rId899" Type="http://schemas.openxmlformats.org/officeDocument/2006/relationships/hyperlink" Target="https://www.jotform.com/inbox/6050984230125542955" TargetMode="External"/><Relationship Id="rId414" Type="http://schemas.openxmlformats.org/officeDocument/2006/relationships/hyperlink" Target="https://www.jotform.com/inbox/6164925901177441155" TargetMode="External"/><Relationship Id="rId656" Type="http://schemas.openxmlformats.org/officeDocument/2006/relationships/hyperlink" Target="https://www.jotform.com/inbox/6108116193163866432" TargetMode="External"/><Relationship Id="rId898" Type="http://schemas.openxmlformats.org/officeDocument/2006/relationships/hyperlink" Target="https://www.jotform.com/edit/6051917619046420286" TargetMode="External"/><Relationship Id="rId413" Type="http://schemas.openxmlformats.org/officeDocument/2006/relationships/hyperlink" Target="https://www.jotform.com/uploads/marinpestcontrol/240032533975151/6164925901177441155/image.jpg" TargetMode="External"/><Relationship Id="rId655" Type="http://schemas.openxmlformats.org/officeDocument/2006/relationships/hyperlink" Target="https://www.jotform.com/edit/6108196659532804888" TargetMode="External"/><Relationship Id="rId897" Type="http://schemas.openxmlformats.org/officeDocument/2006/relationships/hyperlink" Target="https://www.jotform.com/inbox/6051917619046420286" TargetMode="External"/><Relationship Id="rId412" Type="http://schemas.openxmlformats.org/officeDocument/2006/relationships/hyperlink" Target="https://www.jotform.com/edit/6164992244735059405" TargetMode="External"/><Relationship Id="rId654" Type="http://schemas.openxmlformats.org/officeDocument/2006/relationships/hyperlink" Target="https://www.jotform.com/inbox/6108196659532804888" TargetMode="External"/><Relationship Id="rId896" Type="http://schemas.openxmlformats.org/officeDocument/2006/relationships/hyperlink" Target="https://www.jotform.com/edit/6051918589041697285" TargetMode="External"/><Relationship Id="rId419" Type="http://schemas.openxmlformats.org/officeDocument/2006/relationships/hyperlink" Target="https://www.jotform.com/uploads/marinpestcontrol/240032533975151/6164920113103017549/image.jpg" TargetMode="External"/><Relationship Id="rId418" Type="http://schemas.openxmlformats.org/officeDocument/2006/relationships/hyperlink" Target="https://www.jotform.com/edit/6164921903106390232" TargetMode="External"/><Relationship Id="rId417" Type="http://schemas.openxmlformats.org/officeDocument/2006/relationships/hyperlink" Target="https://www.jotform.com/inbox/6164921903106390232" TargetMode="External"/><Relationship Id="rId659" Type="http://schemas.openxmlformats.org/officeDocument/2006/relationships/hyperlink" Target="https://www.jotform.com/edit/6108112243162065989" TargetMode="External"/><Relationship Id="rId416" Type="http://schemas.openxmlformats.org/officeDocument/2006/relationships/hyperlink" Target="https://www.jotform.com/uploads/marinpestcontrol/240032533975151/6164921903106390232/image.jpg" TargetMode="External"/><Relationship Id="rId658" Type="http://schemas.openxmlformats.org/officeDocument/2006/relationships/hyperlink" Target="https://www.jotform.com/inbox/6108112243162065989" TargetMode="External"/><Relationship Id="rId891" Type="http://schemas.openxmlformats.org/officeDocument/2006/relationships/hyperlink" Target="https://www.jotform.com/inbox/6051922119044497035" TargetMode="External"/><Relationship Id="rId1480" Type="http://schemas.openxmlformats.org/officeDocument/2006/relationships/hyperlink" Target="https://submit.jotform.com/inbox/6309220844113148567" TargetMode="External"/><Relationship Id="rId890" Type="http://schemas.openxmlformats.org/officeDocument/2006/relationships/hyperlink" Target="https://www.jotform.com/edit/6053880987249056429" TargetMode="External"/><Relationship Id="rId1481" Type="http://schemas.openxmlformats.org/officeDocument/2006/relationships/hyperlink" Target="https://submit.jotform.com/edit/6309220844113148567" TargetMode="External"/><Relationship Id="rId1240" Type="http://schemas.openxmlformats.org/officeDocument/2006/relationships/hyperlink" Target="https://www.jotform.com/inbox/5993814259285437822" TargetMode="External"/><Relationship Id="rId1482" Type="http://schemas.openxmlformats.org/officeDocument/2006/relationships/hyperlink" Target="https://submit.jotform.com/inbox/6309310137211919044" TargetMode="External"/><Relationship Id="rId1241" Type="http://schemas.openxmlformats.org/officeDocument/2006/relationships/hyperlink" Target="https://www.jotform.com/edit/5993814259285437822" TargetMode="External"/><Relationship Id="rId1483" Type="http://schemas.openxmlformats.org/officeDocument/2006/relationships/hyperlink" Target="https://submit.jotform.com/edit/6309310137211919044" TargetMode="External"/><Relationship Id="rId411" Type="http://schemas.openxmlformats.org/officeDocument/2006/relationships/hyperlink" Target="https://www.jotform.com/inbox/6164992244735059405" TargetMode="External"/><Relationship Id="rId653" Type="http://schemas.openxmlformats.org/officeDocument/2006/relationships/hyperlink" Target="https://www.jotform.com/uploads/marinpestcontrol/240032533975151/6108196659532804888/image.jpg" TargetMode="External"/><Relationship Id="rId895" Type="http://schemas.openxmlformats.org/officeDocument/2006/relationships/hyperlink" Target="https://www.jotform.com/inbox/6051918589041697285" TargetMode="External"/><Relationship Id="rId1000" Type="http://schemas.openxmlformats.org/officeDocument/2006/relationships/hyperlink" Target="https://www.jotform.com/edit/6031211960286512132" TargetMode="External"/><Relationship Id="rId1242" Type="http://schemas.openxmlformats.org/officeDocument/2006/relationships/hyperlink" Target="https://www.jotform.com/inbox/5993813924878303249" TargetMode="External"/><Relationship Id="rId1484" Type="http://schemas.openxmlformats.org/officeDocument/2006/relationships/hyperlink" Target="https://submit.jotform.com/inbox/6309314824289848845" TargetMode="External"/><Relationship Id="rId410" Type="http://schemas.openxmlformats.org/officeDocument/2006/relationships/hyperlink" Target="https://www.jotform.com/edit/6165069607078700717" TargetMode="External"/><Relationship Id="rId652" Type="http://schemas.openxmlformats.org/officeDocument/2006/relationships/hyperlink" Target="https://www.jotform.com/edit/6108198929535240758" TargetMode="External"/><Relationship Id="rId894" Type="http://schemas.openxmlformats.org/officeDocument/2006/relationships/hyperlink" Target="https://www.jotform.com/edit/6051919609043412824" TargetMode="External"/><Relationship Id="rId1001" Type="http://schemas.openxmlformats.org/officeDocument/2006/relationships/hyperlink" Target="https://www.jotform.com/inbox/6031210320283297583" TargetMode="External"/><Relationship Id="rId1243" Type="http://schemas.openxmlformats.org/officeDocument/2006/relationships/hyperlink" Target="https://www.jotform.com/edit/5993813924878303249" TargetMode="External"/><Relationship Id="rId1485" Type="http://schemas.openxmlformats.org/officeDocument/2006/relationships/hyperlink" Target="https://submit.jotform.com/edit/6309314824289848845" TargetMode="External"/><Relationship Id="rId651" Type="http://schemas.openxmlformats.org/officeDocument/2006/relationships/hyperlink" Target="https://www.jotform.com/inbox/6108198929535240758" TargetMode="External"/><Relationship Id="rId893" Type="http://schemas.openxmlformats.org/officeDocument/2006/relationships/hyperlink" Target="https://www.jotform.com/inbox/6051919609043412824" TargetMode="External"/><Relationship Id="rId1002" Type="http://schemas.openxmlformats.org/officeDocument/2006/relationships/hyperlink" Target="https://www.jotform.com/edit/6031210320283297583" TargetMode="External"/><Relationship Id="rId1244" Type="http://schemas.openxmlformats.org/officeDocument/2006/relationships/hyperlink" Target="https://www.jotform.com/inbox/5993727316153031212" TargetMode="External"/><Relationship Id="rId1486" Type="http://schemas.openxmlformats.org/officeDocument/2006/relationships/hyperlink" Target="https://submit.jotform.com/inbox/6310104813615396869" TargetMode="External"/><Relationship Id="rId650" Type="http://schemas.openxmlformats.org/officeDocument/2006/relationships/hyperlink" Target="https://www.jotform.com/edit/6110700499782441350" TargetMode="External"/><Relationship Id="rId892" Type="http://schemas.openxmlformats.org/officeDocument/2006/relationships/hyperlink" Target="https://www.jotform.com/edit/6051922119044497035" TargetMode="External"/><Relationship Id="rId1003" Type="http://schemas.openxmlformats.org/officeDocument/2006/relationships/hyperlink" Target="https://www.jotform.com/inbox/6031208480281345242" TargetMode="External"/><Relationship Id="rId1245" Type="http://schemas.openxmlformats.org/officeDocument/2006/relationships/hyperlink" Target="https://www.jotform.com/edit/5993727316153031212" TargetMode="External"/><Relationship Id="rId1487" Type="http://schemas.openxmlformats.org/officeDocument/2006/relationships/hyperlink" Target="https://submit.jotform.com/edit/6310104813615396869" TargetMode="External"/><Relationship Id="rId1037" Type="http://schemas.openxmlformats.org/officeDocument/2006/relationships/hyperlink" Target="https://www.jotform.com/edit/6026551901393051456" TargetMode="External"/><Relationship Id="rId1279" Type="http://schemas.openxmlformats.org/officeDocument/2006/relationships/hyperlink" Target="https://www.jotform.com/inbox/5987858743316692183" TargetMode="External"/><Relationship Id="rId1038" Type="http://schemas.openxmlformats.org/officeDocument/2006/relationships/hyperlink" Target="https://www.jotform.com/inbox/6025693081409705115" TargetMode="External"/><Relationship Id="rId1039" Type="http://schemas.openxmlformats.org/officeDocument/2006/relationships/hyperlink" Target="https://www.jotform.com/edit/6025693081409705115" TargetMode="External"/><Relationship Id="rId206" Type="http://schemas.openxmlformats.org/officeDocument/2006/relationships/hyperlink" Target="https://www.jotform.com/uploads/marinpestcontrol/240032533975151/6213387201812526219/image.jpg" TargetMode="External"/><Relationship Id="rId448" Type="http://schemas.openxmlformats.org/officeDocument/2006/relationships/hyperlink" Target="https://www.jotform.com/edit/6157313118161056905" TargetMode="External"/><Relationship Id="rId205" Type="http://schemas.openxmlformats.org/officeDocument/2006/relationships/hyperlink" Target="https://www.jotform.com/edit/6216703470146602195" TargetMode="External"/><Relationship Id="rId447" Type="http://schemas.openxmlformats.org/officeDocument/2006/relationships/hyperlink" Target="https://www.jotform.com/inbox/6157313118161056905" TargetMode="External"/><Relationship Id="rId689" Type="http://schemas.openxmlformats.org/officeDocument/2006/relationships/hyperlink" Target="https://www.jotform.com/uploads/marinpestcontrol/240032533975151/6102148449798394999/image.jpg" TargetMode="External"/><Relationship Id="rId204" Type="http://schemas.openxmlformats.org/officeDocument/2006/relationships/hyperlink" Target="https://www.jotform.com/inbox/6216703470146602195" TargetMode="External"/><Relationship Id="rId446" Type="http://schemas.openxmlformats.org/officeDocument/2006/relationships/hyperlink" Target="https://www.jotform.com/edit/6157444946482003215" TargetMode="External"/><Relationship Id="rId688" Type="http://schemas.openxmlformats.org/officeDocument/2006/relationships/hyperlink" Target="https://www.jotform.com/edit/6102866751435818123" TargetMode="External"/><Relationship Id="rId203" Type="http://schemas.openxmlformats.org/officeDocument/2006/relationships/hyperlink" Target="https://www.jotform.com/edit/6218607544316836450" TargetMode="External"/><Relationship Id="rId445" Type="http://schemas.openxmlformats.org/officeDocument/2006/relationships/hyperlink" Target="https://www.jotform.com/inbox/6157444946482003215" TargetMode="External"/><Relationship Id="rId687" Type="http://schemas.openxmlformats.org/officeDocument/2006/relationships/hyperlink" Target="https://www.jotform.com/inbox/6102866751435818123" TargetMode="External"/><Relationship Id="rId209" Type="http://schemas.openxmlformats.org/officeDocument/2006/relationships/hyperlink" Target="https://www.jotform.com/uploads/marinpestcontrol/240032533975151/6212450134211073234/IMG_3200.jpeg" TargetMode="External"/><Relationship Id="rId208" Type="http://schemas.openxmlformats.org/officeDocument/2006/relationships/hyperlink" Target="https://www.jotform.com/edit/6213387201812526219" TargetMode="External"/><Relationship Id="rId207" Type="http://schemas.openxmlformats.org/officeDocument/2006/relationships/hyperlink" Target="https://www.jotform.com/inbox/6213387201812526219" TargetMode="External"/><Relationship Id="rId449" Type="http://schemas.openxmlformats.org/officeDocument/2006/relationships/hyperlink" Target="https://www.jotform.com/inbox/6157308745524542460" TargetMode="External"/><Relationship Id="rId1270" Type="http://schemas.openxmlformats.org/officeDocument/2006/relationships/hyperlink" Target="https://www.jotform.com/inbox/5988729198303981566" TargetMode="External"/><Relationship Id="rId440" Type="http://schemas.openxmlformats.org/officeDocument/2006/relationships/hyperlink" Target="https://www.jotform.com/inbox/6158261670398066503" TargetMode="External"/><Relationship Id="rId682" Type="http://schemas.openxmlformats.org/officeDocument/2006/relationships/hyperlink" Target="https://www.jotform.com/inbox/6103925532082945720" TargetMode="External"/><Relationship Id="rId1271" Type="http://schemas.openxmlformats.org/officeDocument/2006/relationships/hyperlink" Target="https://www.jotform.com/edit/5988729198303981566" TargetMode="External"/><Relationship Id="rId681" Type="http://schemas.openxmlformats.org/officeDocument/2006/relationships/hyperlink" Target="https://www.jotform.com/edit/6103927992087313055" TargetMode="External"/><Relationship Id="rId1030" Type="http://schemas.openxmlformats.org/officeDocument/2006/relationships/hyperlink" Target="https://www.jotform.com/inbox/6026852211738327420" TargetMode="External"/><Relationship Id="rId1272" Type="http://schemas.openxmlformats.org/officeDocument/2006/relationships/hyperlink" Target="https://www.jotform.com/inbox/5988666868309224501" TargetMode="External"/><Relationship Id="rId680" Type="http://schemas.openxmlformats.org/officeDocument/2006/relationships/hyperlink" Target="https://www.jotform.com/inbox/6103927992087313055" TargetMode="External"/><Relationship Id="rId1031" Type="http://schemas.openxmlformats.org/officeDocument/2006/relationships/hyperlink" Target="https://www.jotform.com/edit/6026852211738327420" TargetMode="External"/><Relationship Id="rId1273" Type="http://schemas.openxmlformats.org/officeDocument/2006/relationships/hyperlink" Target="https://www.jotform.com/edit/5988666868309224501" TargetMode="External"/><Relationship Id="rId1032" Type="http://schemas.openxmlformats.org/officeDocument/2006/relationships/hyperlink" Target="https://www.jotform.com/inbox/6026577742584406131" TargetMode="External"/><Relationship Id="rId1274" Type="http://schemas.openxmlformats.org/officeDocument/2006/relationships/hyperlink" Target="https://www.jotform.com/inbox/5987861257207840248" TargetMode="External"/><Relationship Id="rId202" Type="http://schemas.openxmlformats.org/officeDocument/2006/relationships/hyperlink" Target="https://www.jotform.com/inbox/6218607544316836450" TargetMode="External"/><Relationship Id="rId444" Type="http://schemas.openxmlformats.org/officeDocument/2006/relationships/hyperlink" Target="https://www.jotform.com/edit/6157446836483268730" TargetMode="External"/><Relationship Id="rId686" Type="http://schemas.openxmlformats.org/officeDocument/2006/relationships/hyperlink" Target="https://www.jotform.com/uploads/marinpestcontrol/240032533975151/6102866751435818123/image.jpg" TargetMode="External"/><Relationship Id="rId1033" Type="http://schemas.openxmlformats.org/officeDocument/2006/relationships/hyperlink" Target="https://www.jotform.com/edit/6026577742584406131" TargetMode="External"/><Relationship Id="rId1275" Type="http://schemas.openxmlformats.org/officeDocument/2006/relationships/hyperlink" Target="https://www.jotform.com/edit/5987861257207840248" TargetMode="External"/><Relationship Id="rId201" Type="http://schemas.openxmlformats.org/officeDocument/2006/relationships/hyperlink" Target="https://www.jotform.com/uploads/marinpestcontrol/240032533975151/6218607544316836450/IMG_3245.jpeg" TargetMode="External"/><Relationship Id="rId443" Type="http://schemas.openxmlformats.org/officeDocument/2006/relationships/hyperlink" Target="https://www.jotform.com/inbox/6157446836483268730" TargetMode="External"/><Relationship Id="rId685" Type="http://schemas.openxmlformats.org/officeDocument/2006/relationships/hyperlink" Target="https://www.jotform.com/edit/6103924322084137123" TargetMode="External"/><Relationship Id="rId1034" Type="http://schemas.openxmlformats.org/officeDocument/2006/relationships/hyperlink" Target="https://www.jotform.com/inbox/6026553291392094359" TargetMode="External"/><Relationship Id="rId1276" Type="http://schemas.openxmlformats.org/officeDocument/2006/relationships/hyperlink" Target="https://www.jotform.com/inbox/5987861013427035087" TargetMode="External"/><Relationship Id="rId200" Type="http://schemas.openxmlformats.org/officeDocument/2006/relationships/hyperlink" Target="https://www.jotform.com/edit/6218795872194470333" TargetMode="External"/><Relationship Id="rId442" Type="http://schemas.openxmlformats.org/officeDocument/2006/relationships/hyperlink" Target="https://www.jotform.com/uploads/marinpestcontrol/240032533975151/6157446836483268730/IMG_1906.jpeg" TargetMode="External"/><Relationship Id="rId684" Type="http://schemas.openxmlformats.org/officeDocument/2006/relationships/hyperlink" Target="https://www.jotform.com/inbox/6103924322084137123" TargetMode="External"/><Relationship Id="rId1035" Type="http://schemas.openxmlformats.org/officeDocument/2006/relationships/hyperlink" Target="https://www.jotform.com/edit/6026553291392094359" TargetMode="External"/><Relationship Id="rId1277" Type="http://schemas.openxmlformats.org/officeDocument/2006/relationships/hyperlink" Target="https://www.jotform.com/edit/5987861013427035087" TargetMode="External"/><Relationship Id="rId441" Type="http://schemas.openxmlformats.org/officeDocument/2006/relationships/hyperlink" Target="https://www.jotform.com/edit/6158261670398066503" TargetMode="External"/><Relationship Id="rId683" Type="http://schemas.openxmlformats.org/officeDocument/2006/relationships/hyperlink" Target="https://www.jotform.com/edit/6103925532082945720" TargetMode="External"/><Relationship Id="rId1036" Type="http://schemas.openxmlformats.org/officeDocument/2006/relationships/hyperlink" Target="https://www.jotform.com/inbox/6026551901393051456" TargetMode="External"/><Relationship Id="rId1278" Type="http://schemas.openxmlformats.org/officeDocument/2006/relationships/hyperlink" Target="https://www.jotform.com/uploads/marinpestcontrol/240032533975151/5987858743316692183/IMG_2064.jpeg" TargetMode="External"/><Relationship Id="rId1026" Type="http://schemas.openxmlformats.org/officeDocument/2006/relationships/hyperlink" Target="https://www.jotform.com/inbox/6029530099151484880" TargetMode="External"/><Relationship Id="rId1268" Type="http://schemas.openxmlformats.org/officeDocument/2006/relationships/hyperlink" Target="https://www.jotform.com/inbox/5989483735011533557" TargetMode="External"/><Relationship Id="rId1027" Type="http://schemas.openxmlformats.org/officeDocument/2006/relationships/hyperlink" Target="https://www.jotform.com/edit/6029530099151484880" TargetMode="External"/><Relationship Id="rId1269" Type="http://schemas.openxmlformats.org/officeDocument/2006/relationships/hyperlink" Target="https://www.jotform.com/edit/5989483735011533557" TargetMode="External"/><Relationship Id="rId1028" Type="http://schemas.openxmlformats.org/officeDocument/2006/relationships/hyperlink" Target="https://www.jotform.com/inbox/6029528249157751859" TargetMode="External"/><Relationship Id="rId1029" Type="http://schemas.openxmlformats.org/officeDocument/2006/relationships/hyperlink" Target="https://www.jotform.com/edit/6029528249157751859" TargetMode="External"/><Relationship Id="rId437" Type="http://schemas.openxmlformats.org/officeDocument/2006/relationships/hyperlink" Target="https://www.jotform.com/uploads/marinpestcontrol/240032533975151/6159109480318878422/image.jpg" TargetMode="External"/><Relationship Id="rId679" Type="http://schemas.openxmlformats.org/officeDocument/2006/relationships/hyperlink" Target="https://www.jotform.com/edit/6104815654447988872" TargetMode="External"/><Relationship Id="rId436" Type="http://schemas.openxmlformats.org/officeDocument/2006/relationships/hyperlink" Target="https://www.jotform.com/edit/6159294794509828308" TargetMode="External"/><Relationship Id="rId678" Type="http://schemas.openxmlformats.org/officeDocument/2006/relationships/hyperlink" Target="https://www.jotform.com/inbox/6104815654447988872" TargetMode="External"/><Relationship Id="rId435" Type="http://schemas.openxmlformats.org/officeDocument/2006/relationships/hyperlink" Target="https://www.jotform.com/inbox/6159294794509828308" TargetMode="External"/><Relationship Id="rId677" Type="http://schemas.openxmlformats.org/officeDocument/2006/relationships/hyperlink" Target="https://www.jotform.com/uploads/marinpestcontrol/240032533975151/6104815654447988872/image.jpg" TargetMode="External"/><Relationship Id="rId434" Type="http://schemas.openxmlformats.org/officeDocument/2006/relationships/hyperlink" Target="https://www.jotform.com/uploads/marinpestcontrol/240032533975151/6159294794509828308/IMG_1915.jpeg" TargetMode="External"/><Relationship Id="rId676" Type="http://schemas.openxmlformats.org/officeDocument/2006/relationships/hyperlink" Target="https://www.jotform.com/edit/6104817164448094069" TargetMode="External"/><Relationship Id="rId439" Type="http://schemas.openxmlformats.org/officeDocument/2006/relationships/hyperlink" Target="https://www.jotform.com/edit/6159109480318878422" TargetMode="External"/><Relationship Id="rId438" Type="http://schemas.openxmlformats.org/officeDocument/2006/relationships/hyperlink" Target="https://www.jotform.com/inbox/6159109480318878422" TargetMode="External"/><Relationship Id="rId671" Type="http://schemas.openxmlformats.org/officeDocument/2006/relationships/hyperlink" Target="https://www.jotform.com/edit/6105408463743194110" TargetMode="External"/><Relationship Id="rId1260" Type="http://schemas.openxmlformats.org/officeDocument/2006/relationships/hyperlink" Target="https://www.jotform.com/inbox/5989609625012696678" TargetMode="External"/><Relationship Id="rId670" Type="http://schemas.openxmlformats.org/officeDocument/2006/relationships/hyperlink" Target="https://www.jotform.com/inbox/6105408463743194110" TargetMode="External"/><Relationship Id="rId1261" Type="http://schemas.openxmlformats.org/officeDocument/2006/relationships/hyperlink" Target="https://www.jotform.com/edit/5989609625012696678" TargetMode="External"/><Relationship Id="rId1020" Type="http://schemas.openxmlformats.org/officeDocument/2006/relationships/hyperlink" Target="https://www.jotform.com/edit/6030359563159230525" TargetMode="External"/><Relationship Id="rId1262" Type="http://schemas.openxmlformats.org/officeDocument/2006/relationships/hyperlink" Target="https://www.jotform.com/inbox/5989601129267819171" TargetMode="External"/><Relationship Id="rId1021" Type="http://schemas.openxmlformats.org/officeDocument/2006/relationships/hyperlink" Target="https://www.jotform.com/inbox/6029609983424378374" TargetMode="External"/><Relationship Id="rId1263" Type="http://schemas.openxmlformats.org/officeDocument/2006/relationships/hyperlink" Target="https://www.jotform.com/edit/5989601129267819171" TargetMode="External"/><Relationship Id="rId433" Type="http://schemas.openxmlformats.org/officeDocument/2006/relationships/hyperlink" Target="https://www.jotform.com/edit/6159983134233664318" TargetMode="External"/><Relationship Id="rId675" Type="http://schemas.openxmlformats.org/officeDocument/2006/relationships/hyperlink" Target="https://www.jotform.com/inbox/6104817164448094069" TargetMode="External"/><Relationship Id="rId1022" Type="http://schemas.openxmlformats.org/officeDocument/2006/relationships/hyperlink" Target="https://www.jotform.com/edit/6029609983424378374" TargetMode="External"/><Relationship Id="rId1264" Type="http://schemas.openxmlformats.org/officeDocument/2006/relationships/hyperlink" Target="https://www.jotform.com/inbox/5989588775016113935" TargetMode="External"/><Relationship Id="rId432" Type="http://schemas.openxmlformats.org/officeDocument/2006/relationships/hyperlink" Target="https://www.jotform.com/inbox/6159983134233664318" TargetMode="External"/><Relationship Id="rId674" Type="http://schemas.openxmlformats.org/officeDocument/2006/relationships/hyperlink" Target="https://www.jotform.com/edit/6104817824445503551" TargetMode="External"/><Relationship Id="rId1023" Type="http://schemas.openxmlformats.org/officeDocument/2006/relationships/hyperlink" Target="https://www.jotform.com/inbox/6029531389159793262" TargetMode="External"/><Relationship Id="rId1265" Type="http://schemas.openxmlformats.org/officeDocument/2006/relationships/hyperlink" Target="https://www.jotform.com/edit/5989588775016113935" TargetMode="External"/><Relationship Id="rId431" Type="http://schemas.openxmlformats.org/officeDocument/2006/relationships/hyperlink" Target="https://www.jotform.com/uploads/marinpestcontrol/240032533975151/6159983134233664318/image.jpg" TargetMode="External"/><Relationship Id="rId673" Type="http://schemas.openxmlformats.org/officeDocument/2006/relationships/hyperlink" Target="https://www.jotform.com/inbox/6104817824445503551" TargetMode="External"/><Relationship Id="rId1024" Type="http://schemas.openxmlformats.org/officeDocument/2006/relationships/hyperlink" Target="https://www.jotform.com/edit/6029531389159793262" TargetMode="External"/><Relationship Id="rId1266" Type="http://schemas.openxmlformats.org/officeDocument/2006/relationships/hyperlink" Target="https://www.jotform.com/inbox/5989485665011158157" TargetMode="External"/><Relationship Id="rId430" Type="http://schemas.openxmlformats.org/officeDocument/2006/relationships/hyperlink" Target="https://www.jotform.com/edit/6159988214234913127" TargetMode="External"/><Relationship Id="rId672" Type="http://schemas.openxmlformats.org/officeDocument/2006/relationships/hyperlink" Target="https://www.jotform.com/uploads/marinpestcontrol/240032533975151/6104817824445503551/image.jpg" TargetMode="External"/><Relationship Id="rId1025" Type="http://schemas.openxmlformats.org/officeDocument/2006/relationships/hyperlink" Target="https://www.jotform.com/uploads/marinpestcontrol/240032533975151/6029530099151484880/IMG_0087.jpeg" TargetMode="External"/><Relationship Id="rId1267" Type="http://schemas.openxmlformats.org/officeDocument/2006/relationships/hyperlink" Target="https://www.jotform.com/edit/598948566501115815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jotform.com/uploads/marinpestcontrol/240028954015047/5820394188566472422/5820394188566472422_base64_58_1706230218.png"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2.14"/>
    <col customWidth="1" min="2" max="2" width="18.29"/>
    <col customWidth="1" min="3" max="3" width="22.0"/>
    <col customWidth="1" min="4" max="4" width="23.14"/>
    <col customWidth="1" min="5" max="5" width="52.0"/>
  </cols>
  <sheetData>
    <row r="4">
      <c r="B4" s="1" t="s">
        <v>0</v>
      </c>
      <c r="C4" s="1" t="s">
        <v>1</v>
      </c>
      <c r="D4" s="1" t="s">
        <v>2</v>
      </c>
      <c r="E4" s="1" t="s">
        <v>3</v>
      </c>
      <c r="F4" s="1" t="s">
        <v>4</v>
      </c>
    </row>
    <row r="5">
      <c r="A5" s="2" t="s">
        <v>5</v>
      </c>
      <c r="B5" s="3" t="s">
        <v>6</v>
      </c>
      <c r="C5" s="3" t="s">
        <v>7</v>
      </c>
      <c r="D5" s="3" t="s">
        <v>8</v>
      </c>
      <c r="E5" s="3" t="s">
        <v>9</v>
      </c>
      <c r="F5" s="4"/>
    </row>
    <row r="6">
      <c r="A6" s="2" t="s">
        <v>5</v>
      </c>
      <c r="B6" s="3" t="s">
        <v>10</v>
      </c>
      <c r="C6" s="5"/>
      <c r="D6" s="5"/>
      <c r="E6" s="5"/>
      <c r="F6" s="4"/>
    </row>
    <row r="7">
      <c r="A7" s="2" t="s">
        <v>11</v>
      </c>
      <c r="B7" s="3" t="s">
        <v>12</v>
      </c>
      <c r="C7" s="3" t="s">
        <v>13</v>
      </c>
      <c r="D7" s="5"/>
      <c r="E7" s="5"/>
      <c r="F7" s="4"/>
    </row>
    <row r="8">
      <c r="B8" s="3"/>
      <c r="C8" s="5"/>
      <c r="D8" s="5"/>
      <c r="E8" s="5"/>
      <c r="F8" s="4"/>
    </row>
    <row r="9">
      <c r="A9" s="2" t="s">
        <v>11</v>
      </c>
      <c r="B9" s="3" t="s">
        <v>14</v>
      </c>
      <c r="C9" s="3" t="s">
        <v>15</v>
      </c>
      <c r="D9" s="5"/>
      <c r="E9" s="5"/>
      <c r="F9" s="4"/>
    </row>
    <row r="10">
      <c r="B10" s="3" t="s">
        <v>16</v>
      </c>
      <c r="C10" s="5"/>
      <c r="D10" s="5"/>
      <c r="E10" s="5"/>
      <c r="F10" s="4"/>
    </row>
    <row r="11">
      <c r="B11" s="3" t="s">
        <v>17</v>
      </c>
      <c r="C11" s="5"/>
      <c r="D11" s="5"/>
      <c r="E11" s="5"/>
      <c r="F11" s="4"/>
    </row>
    <row r="12">
      <c r="B12" s="3" t="s">
        <v>18</v>
      </c>
      <c r="C12" s="5"/>
      <c r="D12" s="5"/>
      <c r="E12" s="5"/>
      <c r="F12" s="4"/>
    </row>
    <row r="13">
      <c r="B13" s="5"/>
      <c r="C13" s="5"/>
      <c r="D13" s="5"/>
      <c r="E13" s="5"/>
      <c r="F13" s="4"/>
    </row>
    <row r="14">
      <c r="B14" s="5"/>
      <c r="C14" s="5"/>
      <c r="D14" s="5"/>
      <c r="E14" s="5"/>
      <c r="F14" s="4"/>
    </row>
    <row r="15">
      <c r="B15" s="5"/>
      <c r="C15" s="5"/>
      <c r="D15" s="5"/>
      <c r="E15" s="5"/>
      <c r="F15" s="4"/>
    </row>
    <row r="16">
      <c r="B16" s="5"/>
      <c r="C16" s="5"/>
      <c r="D16" s="5"/>
      <c r="E16" s="5"/>
      <c r="F16" s="6"/>
    </row>
    <row r="17">
      <c r="B17" s="5"/>
      <c r="C17" s="5"/>
      <c r="D17" s="5"/>
      <c r="E17" s="5"/>
      <c r="F17" s="6"/>
    </row>
    <row r="18">
      <c r="A18" s="7" t="s">
        <v>19</v>
      </c>
      <c r="B18" s="1" t="s">
        <v>20</v>
      </c>
      <c r="C18" s="1" t="s">
        <v>1</v>
      </c>
      <c r="D18" s="1" t="s">
        <v>21</v>
      </c>
      <c r="E18" s="1" t="s">
        <v>22</v>
      </c>
      <c r="F18" s="6"/>
    </row>
    <row r="19" ht="84.0" customHeight="1">
      <c r="A19" s="2" t="s">
        <v>23</v>
      </c>
      <c r="B19" s="3" t="s">
        <v>24</v>
      </c>
      <c r="C19" s="8" t="s">
        <v>25</v>
      </c>
      <c r="D19" s="3" t="s">
        <v>26</v>
      </c>
      <c r="E19" s="8" t="s">
        <v>27</v>
      </c>
      <c r="F19" s="9"/>
    </row>
    <row r="20">
      <c r="A20" s="2" t="s">
        <v>28</v>
      </c>
      <c r="B20" s="3" t="s">
        <v>29</v>
      </c>
      <c r="C20" s="3" t="s">
        <v>30</v>
      </c>
      <c r="D20" s="3" t="s">
        <v>31</v>
      </c>
      <c r="E20" s="3" t="s">
        <v>32</v>
      </c>
      <c r="F20" s="10"/>
    </row>
    <row r="21">
      <c r="A21" s="11" t="s">
        <v>33</v>
      </c>
      <c r="B21" s="3" t="s">
        <v>34</v>
      </c>
      <c r="C21" s="3" t="s">
        <v>35</v>
      </c>
      <c r="D21" s="3" t="s">
        <v>36</v>
      </c>
      <c r="E21" s="3" t="s">
        <v>37</v>
      </c>
      <c r="F21" s="10"/>
    </row>
    <row r="22">
      <c r="B22" s="5"/>
      <c r="C22" s="5"/>
      <c r="D22" s="3" t="s">
        <v>38</v>
      </c>
      <c r="E22" s="5"/>
      <c r="F22" s="5"/>
    </row>
    <row r="23">
      <c r="B23" s="5"/>
      <c r="C23" s="5"/>
      <c r="D23" s="5"/>
      <c r="E23" s="5"/>
      <c r="F23" s="5"/>
    </row>
    <row r="24">
      <c r="B24" s="5"/>
      <c r="C24" s="5"/>
      <c r="D24" s="5"/>
      <c r="E24" s="5"/>
      <c r="F24" s="5"/>
    </row>
    <row r="25">
      <c r="B25" s="5"/>
      <c r="C25" s="5"/>
      <c r="D25" s="5"/>
      <c r="E25" s="5"/>
      <c r="F25" s="5"/>
    </row>
    <row r="26">
      <c r="B26" s="5"/>
      <c r="C26" s="5"/>
      <c r="D26" s="5"/>
      <c r="E26" s="5"/>
      <c r="F26" s="5"/>
    </row>
    <row r="27">
      <c r="B27" s="5"/>
      <c r="C27" s="5"/>
      <c r="D27" s="5"/>
      <c r="E27" s="5"/>
      <c r="F27" s="5"/>
    </row>
    <row r="28">
      <c r="B28" s="5"/>
      <c r="C28" s="5"/>
      <c r="D28" s="5"/>
      <c r="E28" s="5"/>
      <c r="F28" s="5"/>
    </row>
    <row r="29">
      <c r="B29" s="5"/>
      <c r="C29" s="5"/>
      <c r="D29" s="5"/>
      <c r="E29" s="5"/>
      <c r="F29" s="5"/>
    </row>
    <row r="30">
      <c r="B30" s="5"/>
      <c r="C30" s="5"/>
      <c r="D30" s="5"/>
      <c r="E30" s="5"/>
      <c r="F30" s="5"/>
    </row>
  </sheetData>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43" width="18.57"/>
  </cols>
  <sheetData>
    <row r="1" ht="16.5" customHeight="1">
      <c r="A1" s="2" t="s">
        <v>3589</v>
      </c>
      <c r="B1" s="2" t="s">
        <v>3590</v>
      </c>
      <c r="C1" s="2" t="s">
        <v>3591</v>
      </c>
      <c r="D1" s="2" t="s">
        <v>3592</v>
      </c>
      <c r="E1" s="2" t="s">
        <v>3593</v>
      </c>
      <c r="F1" s="2" t="s">
        <v>3594</v>
      </c>
      <c r="G1" s="2" t="s">
        <v>3595</v>
      </c>
      <c r="H1" s="2" t="s">
        <v>3596</v>
      </c>
      <c r="I1" s="2" t="s">
        <v>3597</v>
      </c>
      <c r="J1" s="2" t="s">
        <v>41</v>
      </c>
      <c r="K1" s="2" t="s">
        <v>3598</v>
      </c>
      <c r="L1" s="2" t="s">
        <v>3599</v>
      </c>
      <c r="M1" s="2" t="s">
        <v>3600</v>
      </c>
      <c r="N1" s="2" t="s">
        <v>3601</v>
      </c>
      <c r="O1" s="2" t="s">
        <v>3601</v>
      </c>
      <c r="P1" s="2" t="s">
        <v>3602</v>
      </c>
      <c r="Q1" s="2" t="s">
        <v>3603</v>
      </c>
      <c r="R1" s="2" t="s">
        <v>3604</v>
      </c>
      <c r="S1" s="2" t="s">
        <v>3605</v>
      </c>
      <c r="T1" s="2" t="s">
        <v>3606</v>
      </c>
      <c r="U1" s="2" t="s">
        <v>3607</v>
      </c>
      <c r="V1" s="2" t="s">
        <v>3608</v>
      </c>
      <c r="W1" s="2" t="s">
        <v>3609</v>
      </c>
      <c r="X1" s="2" t="s">
        <v>3610</v>
      </c>
      <c r="Y1" s="2" t="s">
        <v>3611</v>
      </c>
      <c r="Z1" s="2" t="s">
        <v>3612</v>
      </c>
      <c r="AA1" s="2" t="s">
        <v>3613</v>
      </c>
      <c r="AB1" s="2" t="s">
        <v>3614</v>
      </c>
      <c r="AC1" s="2" t="s">
        <v>3615</v>
      </c>
      <c r="AD1" s="2" t="s">
        <v>3616</v>
      </c>
      <c r="AE1" s="2" t="s">
        <v>4</v>
      </c>
      <c r="AF1" s="2" t="s">
        <v>3617</v>
      </c>
      <c r="AG1" s="2" t="s">
        <v>3618</v>
      </c>
      <c r="AH1" s="2" t="s">
        <v>3619</v>
      </c>
      <c r="AI1" s="2" t="s">
        <v>3620</v>
      </c>
      <c r="AJ1" s="2" t="s">
        <v>3621</v>
      </c>
      <c r="AK1" s="2" t="s">
        <v>3622</v>
      </c>
      <c r="AL1" s="2" t="s">
        <v>0</v>
      </c>
      <c r="AM1" s="2" t="s">
        <v>3623</v>
      </c>
      <c r="AN1" s="2" t="s">
        <v>3624</v>
      </c>
      <c r="AO1" s="2" t="s">
        <v>3625</v>
      </c>
      <c r="AP1" s="2" t="s">
        <v>3626</v>
      </c>
    </row>
    <row r="2" ht="16.5" customHeight="1">
      <c r="A2" s="37">
        <v>45844.98645833333</v>
      </c>
      <c r="B2" s="38">
        <v>45844.0</v>
      </c>
      <c r="C2" s="2" t="s">
        <v>1584</v>
      </c>
      <c r="D2" s="2" t="s">
        <v>3627</v>
      </c>
      <c r="E2" s="2"/>
      <c r="F2" s="2"/>
      <c r="G2" s="2"/>
      <c r="H2" s="2" t="s">
        <v>3279</v>
      </c>
      <c r="I2" s="2" t="s">
        <v>2412</v>
      </c>
      <c r="J2" s="2" t="s">
        <v>1162</v>
      </c>
      <c r="K2" s="2" t="s">
        <v>3628</v>
      </c>
      <c r="L2" s="2" t="s">
        <v>1862</v>
      </c>
      <c r="M2" s="2" t="s">
        <v>1832</v>
      </c>
      <c r="N2" s="2"/>
      <c r="O2" s="2"/>
      <c r="P2" s="2"/>
      <c r="Q2" s="2"/>
      <c r="R2" s="39" t="s">
        <v>3629</v>
      </c>
      <c r="S2" s="2"/>
      <c r="T2" s="2"/>
      <c r="U2" s="2" t="s">
        <v>3630</v>
      </c>
      <c r="V2" s="39" t="s">
        <v>3631</v>
      </c>
      <c r="W2" s="39" t="s">
        <v>3632</v>
      </c>
      <c r="X2" s="37"/>
      <c r="Y2" s="2"/>
      <c r="Z2" s="2"/>
      <c r="AA2" s="2"/>
      <c r="AB2" s="2"/>
      <c r="AC2" s="2"/>
      <c r="AD2" s="2"/>
      <c r="AE2" s="2" t="s">
        <v>3633</v>
      </c>
      <c r="AF2" s="2" t="s">
        <v>3634</v>
      </c>
      <c r="AG2" s="2"/>
      <c r="AH2" s="2"/>
      <c r="AI2" s="2" t="s">
        <v>3635</v>
      </c>
      <c r="AJ2" s="2"/>
      <c r="AK2" s="2"/>
      <c r="AL2" s="2"/>
      <c r="AM2" s="2"/>
      <c r="AN2" s="2"/>
      <c r="AO2" s="2"/>
      <c r="AP2" s="2" t="s">
        <v>3636</v>
      </c>
    </row>
    <row r="3" ht="16.5" customHeight="1">
      <c r="A3" s="37">
        <v>45844.981840277775</v>
      </c>
      <c r="B3" s="38">
        <v>45844.0</v>
      </c>
      <c r="C3" s="2" t="s">
        <v>1584</v>
      </c>
      <c r="D3" s="2" t="s">
        <v>3637</v>
      </c>
      <c r="E3" s="2"/>
      <c r="F3" s="2"/>
      <c r="G3" s="2"/>
      <c r="H3" s="2" t="s">
        <v>3279</v>
      </c>
      <c r="I3" s="2" t="s">
        <v>2412</v>
      </c>
      <c r="J3" s="2" t="s">
        <v>1162</v>
      </c>
      <c r="K3" s="2" t="s">
        <v>3628</v>
      </c>
      <c r="L3" s="2" t="s">
        <v>1862</v>
      </c>
      <c r="M3" s="2" t="s">
        <v>3638</v>
      </c>
      <c r="N3" s="2"/>
      <c r="O3" s="2"/>
      <c r="P3" s="2"/>
      <c r="Q3" s="2"/>
      <c r="R3" s="39" t="s">
        <v>3639</v>
      </c>
      <c r="S3" s="2"/>
      <c r="T3" s="2" t="s">
        <v>3640</v>
      </c>
      <c r="U3" s="2" t="s">
        <v>3630</v>
      </c>
      <c r="V3" s="39" t="s">
        <v>3641</v>
      </c>
      <c r="W3" s="39" t="s">
        <v>3642</v>
      </c>
      <c r="X3" s="37"/>
      <c r="Y3" s="2"/>
      <c r="Z3" s="2"/>
      <c r="AA3" s="2"/>
      <c r="AB3" s="2" t="s">
        <v>3643</v>
      </c>
      <c r="AC3" s="2"/>
      <c r="AD3" s="2"/>
      <c r="AE3" s="2" t="s">
        <v>3644</v>
      </c>
      <c r="AF3" s="2" t="s">
        <v>3645</v>
      </c>
      <c r="AG3" s="2"/>
      <c r="AH3" s="2"/>
      <c r="AI3" s="2" t="s">
        <v>3646</v>
      </c>
      <c r="AJ3" s="2"/>
      <c r="AK3" s="2"/>
      <c r="AL3" s="2"/>
      <c r="AM3" s="2"/>
      <c r="AN3" s="2"/>
      <c r="AO3" s="2"/>
      <c r="AP3" s="2" t="s">
        <v>3647</v>
      </c>
    </row>
    <row r="4" ht="16.5" customHeight="1">
      <c r="A4" s="37">
        <v>45841.76357638889</v>
      </c>
      <c r="B4" s="38">
        <v>45841.0</v>
      </c>
      <c r="C4" s="2" t="s">
        <v>3648</v>
      </c>
      <c r="D4" s="2"/>
      <c r="E4" s="2"/>
      <c r="F4" s="2"/>
      <c r="G4" s="2"/>
      <c r="H4" s="2" t="s">
        <v>3649</v>
      </c>
      <c r="I4" s="2" t="s">
        <v>2134</v>
      </c>
      <c r="J4" s="2" t="s">
        <v>3650</v>
      </c>
      <c r="K4" s="2" t="s">
        <v>3651</v>
      </c>
      <c r="L4" s="2" t="s">
        <v>3652</v>
      </c>
      <c r="M4" s="2" t="s">
        <v>1832</v>
      </c>
      <c r="N4" s="2"/>
      <c r="O4" s="2"/>
      <c r="P4" s="2"/>
      <c r="Q4" s="2"/>
      <c r="R4" s="39" t="s">
        <v>3653</v>
      </c>
      <c r="S4" s="2"/>
      <c r="T4" s="2"/>
      <c r="U4" s="2" t="s">
        <v>3654</v>
      </c>
      <c r="V4" s="39" t="s">
        <v>3655</v>
      </c>
      <c r="W4" s="39" t="s">
        <v>3656</v>
      </c>
      <c r="X4" s="37"/>
      <c r="Y4" s="2" t="s">
        <v>3657</v>
      </c>
      <c r="Z4" s="2"/>
      <c r="AA4" s="2" t="s">
        <v>3658</v>
      </c>
      <c r="AB4" s="2"/>
      <c r="AC4" s="2" t="s">
        <v>3659</v>
      </c>
      <c r="AD4" s="2" t="s">
        <v>3660</v>
      </c>
      <c r="AE4" s="2" t="s">
        <v>3661</v>
      </c>
      <c r="AF4" s="2"/>
      <c r="AG4" s="2"/>
      <c r="AH4" s="2"/>
      <c r="AI4" s="2"/>
      <c r="AJ4" s="2"/>
      <c r="AK4" s="2"/>
      <c r="AL4" s="2"/>
      <c r="AM4" s="2"/>
      <c r="AN4" s="2"/>
      <c r="AO4" s="2"/>
      <c r="AP4" s="2" t="s">
        <v>3662</v>
      </c>
    </row>
    <row r="5" ht="16.5" customHeight="1">
      <c r="A5" s="37">
        <v>45841.67476851852</v>
      </c>
      <c r="B5" s="38">
        <v>45841.0</v>
      </c>
      <c r="C5" s="2" t="s">
        <v>3648</v>
      </c>
      <c r="D5" s="2"/>
      <c r="E5" s="2"/>
      <c r="F5" s="2"/>
      <c r="G5" s="2"/>
      <c r="H5" s="2" t="s">
        <v>3296</v>
      </c>
      <c r="I5" s="2" t="s">
        <v>3306</v>
      </c>
      <c r="J5" s="2"/>
      <c r="K5" s="2" t="s">
        <v>3663</v>
      </c>
      <c r="L5" s="2" t="s">
        <v>1862</v>
      </c>
      <c r="M5" s="2" t="s">
        <v>1832</v>
      </c>
      <c r="N5" s="2"/>
      <c r="O5" s="2"/>
      <c r="P5" s="2"/>
      <c r="Q5" s="2"/>
      <c r="R5" s="39" t="s">
        <v>3664</v>
      </c>
      <c r="S5" s="2"/>
      <c r="T5" s="2"/>
      <c r="U5" s="2" t="s">
        <v>3654</v>
      </c>
      <c r="V5" s="39" t="s">
        <v>3665</v>
      </c>
      <c r="W5" s="39" t="s">
        <v>3666</v>
      </c>
      <c r="X5" s="37"/>
      <c r="Y5" s="2" t="s">
        <v>3657</v>
      </c>
      <c r="Z5" s="2"/>
      <c r="AA5" s="2"/>
      <c r="AB5" s="2" t="s">
        <v>1613</v>
      </c>
      <c r="AC5" s="2" t="s">
        <v>3667</v>
      </c>
      <c r="AD5" s="2" t="s">
        <v>3660</v>
      </c>
      <c r="AE5" s="2" t="s">
        <v>3661</v>
      </c>
      <c r="AF5" s="2"/>
      <c r="AG5" s="2"/>
      <c r="AH5" s="2"/>
      <c r="AI5" s="2"/>
      <c r="AJ5" s="2"/>
      <c r="AK5" s="2"/>
      <c r="AL5" s="2"/>
      <c r="AM5" s="2"/>
      <c r="AN5" s="2"/>
      <c r="AO5" s="2"/>
      <c r="AP5" s="2" t="s">
        <v>3668</v>
      </c>
    </row>
    <row r="6" ht="16.5" customHeight="1">
      <c r="A6" s="37">
        <v>45841.4777662037</v>
      </c>
      <c r="B6" s="38">
        <v>45841.0</v>
      </c>
      <c r="C6" s="2" t="s">
        <v>3648</v>
      </c>
      <c r="D6" s="2"/>
      <c r="E6" s="2"/>
      <c r="F6" s="2"/>
      <c r="G6" s="2"/>
      <c r="H6" s="2" t="s">
        <v>2424</v>
      </c>
      <c r="I6" s="2" t="s">
        <v>3669</v>
      </c>
      <c r="J6" s="2" t="s">
        <v>3670</v>
      </c>
      <c r="K6" s="2" t="s">
        <v>3671</v>
      </c>
      <c r="L6" s="2" t="s">
        <v>1862</v>
      </c>
      <c r="M6" s="2" t="s">
        <v>2031</v>
      </c>
      <c r="N6" s="2"/>
      <c r="O6" s="2"/>
      <c r="P6" s="2"/>
      <c r="Q6" s="2"/>
      <c r="R6" s="2" t="s">
        <v>3672</v>
      </c>
      <c r="S6" s="2"/>
      <c r="T6" s="2"/>
      <c r="U6" s="2" t="s">
        <v>3654</v>
      </c>
      <c r="V6" s="39" t="s">
        <v>3673</v>
      </c>
      <c r="W6" s="39" t="s">
        <v>3674</v>
      </c>
      <c r="X6" s="37"/>
      <c r="Y6" s="2" t="s">
        <v>3657</v>
      </c>
      <c r="Z6" s="2"/>
      <c r="AA6" s="2" t="s">
        <v>3675</v>
      </c>
      <c r="AB6" s="2" t="s">
        <v>1440</v>
      </c>
      <c r="AC6" s="2" t="s">
        <v>3676</v>
      </c>
      <c r="AD6" s="2" t="s">
        <v>3660</v>
      </c>
      <c r="AE6" s="2" t="s">
        <v>3661</v>
      </c>
      <c r="AF6" s="2"/>
      <c r="AG6" s="2"/>
      <c r="AH6" s="2"/>
      <c r="AI6" s="2"/>
      <c r="AJ6" s="2"/>
      <c r="AK6" s="2"/>
      <c r="AL6" s="2"/>
      <c r="AM6" s="2"/>
      <c r="AN6" s="2"/>
      <c r="AO6" s="2"/>
      <c r="AP6" s="2" t="s">
        <v>3677</v>
      </c>
    </row>
    <row r="7" ht="16.5" customHeight="1">
      <c r="A7" s="37">
        <v>45839.70101851852</v>
      </c>
      <c r="B7" s="38">
        <v>45839.0</v>
      </c>
      <c r="C7" s="2" t="s">
        <v>3648</v>
      </c>
      <c r="D7" s="2"/>
      <c r="E7" s="2"/>
      <c r="F7" s="2"/>
      <c r="G7" s="2"/>
      <c r="H7" s="2" t="s">
        <v>3678</v>
      </c>
      <c r="I7" s="2" t="s">
        <v>3679</v>
      </c>
      <c r="J7" s="2"/>
      <c r="K7" s="2" t="s">
        <v>3680</v>
      </c>
      <c r="L7" s="2" t="s">
        <v>3681</v>
      </c>
      <c r="M7" s="2" t="s">
        <v>1832</v>
      </c>
      <c r="N7" s="2"/>
      <c r="O7" s="2"/>
      <c r="P7" s="2"/>
      <c r="Q7" s="2"/>
      <c r="R7" s="39" t="s">
        <v>3682</v>
      </c>
      <c r="S7" s="2"/>
      <c r="T7" s="2"/>
      <c r="U7" s="2" t="s">
        <v>3683</v>
      </c>
      <c r="V7" s="39" t="s">
        <v>3684</v>
      </c>
      <c r="W7" s="39" t="s">
        <v>3685</v>
      </c>
      <c r="X7" s="37"/>
      <c r="Y7" s="2" t="s">
        <v>3657</v>
      </c>
      <c r="Z7" s="2"/>
      <c r="AA7" s="2" t="s">
        <v>3686</v>
      </c>
      <c r="AB7" s="2" t="s">
        <v>3679</v>
      </c>
      <c r="AC7" s="2" t="s">
        <v>3687</v>
      </c>
      <c r="AD7" s="2" t="s">
        <v>3660</v>
      </c>
      <c r="AE7" s="2" t="s">
        <v>3688</v>
      </c>
      <c r="AF7" s="2"/>
      <c r="AG7" s="2"/>
      <c r="AH7" s="2"/>
      <c r="AI7" s="2"/>
      <c r="AJ7" s="2"/>
      <c r="AK7" s="2"/>
      <c r="AL7" s="2"/>
      <c r="AM7" s="2"/>
      <c r="AN7" s="2"/>
      <c r="AO7" s="2"/>
      <c r="AP7" s="2" t="s">
        <v>3689</v>
      </c>
    </row>
    <row r="8" ht="16.5" customHeight="1">
      <c r="A8" s="37">
        <v>45839.65452546296</v>
      </c>
      <c r="B8" s="38">
        <v>45839.0</v>
      </c>
      <c r="C8" s="2" t="s">
        <v>3648</v>
      </c>
      <c r="D8" s="2"/>
      <c r="E8" s="2"/>
      <c r="F8" s="2"/>
      <c r="G8" s="2"/>
      <c r="H8" s="2" t="s">
        <v>2899</v>
      </c>
      <c r="I8" s="2" t="s">
        <v>2900</v>
      </c>
      <c r="J8" s="2"/>
      <c r="K8" s="2" t="s">
        <v>3690</v>
      </c>
      <c r="L8" s="2" t="s">
        <v>1867</v>
      </c>
      <c r="M8" s="2" t="s">
        <v>1832</v>
      </c>
      <c r="N8" s="2"/>
      <c r="O8" s="2"/>
      <c r="P8" s="2"/>
      <c r="Q8" s="2"/>
      <c r="R8" s="2" t="s">
        <v>3691</v>
      </c>
      <c r="S8" s="2"/>
      <c r="T8" s="2"/>
      <c r="U8" s="2" t="s">
        <v>3683</v>
      </c>
      <c r="V8" s="39" t="s">
        <v>3692</v>
      </c>
      <c r="W8" s="39" t="s">
        <v>3693</v>
      </c>
      <c r="X8" s="37"/>
      <c r="Y8" s="2" t="s">
        <v>3657</v>
      </c>
      <c r="Z8" s="2"/>
      <c r="AA8" s="2" t="s">
        <v>3694</v>
      </c>
      <c r="AB8" s="2" t="s">
        <v>1143</v>
      </c>
      <c r="AC8" s="2" t="s">
        <v>3667</v>
      </c>
      <c r="AD8" s="2" t="s">
        <v>3660</v>
      </c>
      <c r="AE8" s="2" t="s">
        <v>3661</v>
      </c>
      <c r="AF8" s="2"/>
      <c r="AG8" s="2"/>
      <c r="AH8" s="2"/>
      <c r="AI8" s="2"/>
      <c r="AJ8" s="2"/>
      <c r="AK8" s="2"/>
      <c r="AL8" s="2"/>
      <c r="AM8" s="2"/>
      <c r="AN8" s="2"/>
      <c r="AO8" s="2"/>
      <c r="AP8" s="2" t="s">
        <v>3695</v>
      </c>
    </row>
    <row r="9" ht="16.5" customHeight="1">
      <c r="A9" s="37">
        <v>45839.59212962963</v>
      </c>
      <c r="B9" s="38">
        <v>45839.0</v>
      </c>
      <c r="C9" s="2" t="s">
        <v>3648</v>
      </c>
      <c r="D9" s="2"/>
      <c r="E9" s="2"/>
      <c r="F9" s="2"/>
      <c r="G9" s="2"/>
      <c r="H9" s="2" t="s">
        <v>3255</v>
      </c>
      <c r="I9" s="2" t="s">
        <v>3256</v>
      </c>
      <c r="J9" s="2"/>
      <c r="K9" s="2" t="s">
        <v>3696</v>
      </c>
      <c r="L9" s="2" t="s">
        <v>1867</v>
      </c>
      <c r="M9" s="2" t="s">
        <v>1832</v>
      </c>
      <c r="N9" s="2"/>
      <c r="O9" s="2"/>
      <c r="P9" s="2"/>
      <c r="Q9" s="2"/>
      <c r="R9" s="2" t="s">
        <v>3697</v>
      </c>
      <c r="S9" s="2"/>
      <c r="T9" s="2"/>
      <c r="U9" s="2" t="s">
        <v>3683</v>
      </c>
      <c r="V9" s="39" t="s">
        <v>3698</v>
      </c>
      <c r="W9" s="39" t="s">
        <v>3699</v>
      </c>
      <c r="X9" s="37"/>
      <c r="Y9" s="2" t="s">
        <v>3657</v>
      </c>
      <c r="Z9" s="2"/>
      <c r="AA9" s="2" t="s">
        <v>3700</v>
      </c>
      <c r="AB9" s="2" t="s">
        <v>1553</v>
      </c>
      <c r="AC9" s="2" t="s">
        <v>3701</v>
      </c>
      <c r="AD9" s="2" t="s">
        <v>3660</v>
      </c>
      <c r="AE9" s="2" t="s">
        <v>3661</v>
      </c>
      <c r="AF9" s="2"/>
      <c r="AG9" s="2"/>
      <c r="AH9" s="2"/>
      <c r="AI9" s="2"/>
      <c r="AJ9" s="2"/>
      <c r="AK9" s="2"/>
      <c r="AL9" s="2"/>
      <c r="AM9" s="2"/>
      <c r="AN9" s="2"/>
      <c r="AO9" s="2"/>
      <c r="AP9" s="2" t="s">
        <v>3702</v>
      </c>
    </row>
    <row r="10" ht="16.5" customHeight="1">
      <c r="A10" s="37">
        <v>45838.65721064815</v>
      </c>
      <c r="B10" s="38">
        <v>45838.0</v>
      </c>
      <c r="C10" s="2" t="s">
        <v>3627</v>
      </c>
      <c r="D10" s="2"/>
      <c r="E10" s="2"/>
      <c r="F10" s="2"/>
      <c r="G10" s="2"/>
      <c r="H10" s="2" t="s">
        <v>3703</v>
      </c>
      <c r="I10" s="2" t="s">
        <v>3704</v>
      </c>
      <c r="J10" s="2"/>
      <c r="K10" s="2" t="s">
        <v>3705</v>
      </c>
      <c r="L10" s="2" t="s">
        <v>2252</v>
      </c>
      <c r="M10" s="2" t="s">
        <v>3706</v>
      </c>
      <c r="N10" s="2"/>
      <c r="O10" s="2"/>
      <c r="P10" s="2"/>
      <c r="Q10" s="2"/>
      <c r="R10" s="39" t="s">
        <v>3707</v>
      </c>
      <c r="S10" s="2"/>
      <c r="T10" s="2"/>
      <c r="U10" s="2" t="s">
        <v>3708</v>
      </c>
      <c r="V10" s="39" t="s">
        <v>3709</v>
      </c>
      <c r="W10" s="39" t="s">
        <v>3710</v>
      </c>
      <c r="X10" s="37"/>
      <c r="Y10" s="2" t="s">
        <v>3657</v>
      </c>
      <c r="Z10" s="2"/>
      <c r="AA10" s="2" t="s">
        <v>3711</v>
      </c>
      <c r="AB10" s="2"/>
      <c r="AC10" s="2" t="s">
        <v>3712</v>
      </c>
      <c r="AD10" s="2" t="s">
        <v>3713</v>
      </c>
      <c r="AE10" s="2" t="s">
        <v>3714</v>
      </c>
      <c r="AF10" s="2"/>
      <c r="AG10" s="2"/>
      <c r="AH10" s="2"/>
      <c r="AI10" s="2"/>
      <c r="AJ10" s="2"/>
      <c r="AK10" s="2"/>
      <c r="AL10" s="2"/>
      <c r="AM10" s="2"/>
      <c r="AN10" s="2"/>
      <c r="AO10" s="2"/>
      <c r="AP10" s="2" t="s">
        <v>3715</v>
      </c>
    </row>
    <row r="11" ht="16.5" customHeight="1">
      <c r="A11" s="37">
        <v>45838.61577546296</v>
      </c>
      <c r="B11" s="38">
        <v>45838.0</v>
      </c>
      <c r="C11" s="2" t="s">
        <v>3627</v>
      </c>
      <c r="D11" s="2"/>
      <c r="E11" s="2"/>
      <c r="F11" s="2"/>
      <c r="G11" s="2"/>
      <c r="H11" s="2" t="s">
        <v>3716</v>
      </c>
      <c r="I11" s="2" t="s">
        <v>3717</v>
      </c>
      <c r="J11" s="2" t="s">
        <v>3718</v>
      </c>
      <c r="K11" s="2" t="s">
        <v>3719</v>
      </c>
      <c r="L11" s="2" t="s">
        <v>1831</v>
      </c>
      <c r="M11" s="2" t="s">
        <v>3720</v>
      </c>
      <c r="N11" s="2"/>
      <c r="O11" s="2"/>
      <c r="P11" s="2"/>
      <c r="Q11" s="2"/>
      <c r="R11" s="39" t="s">
        <v>3721</v>
      </c>
      <c r="S11" s="2"/>
      <c r="T11" s="2"/>
      <c r="U11" s="2" t="s">
        <v>3722</v>
      </c>
      <c r="V11" s="39" t="s">
        <v>3723</v>
      </c>
      <c r="W11" s="39" t="s">
        <v>3724</v>
      </c>
      <c r="X11" s="37"/>
      <c r="Y11" s="2" t="s">
        <v>3657</v>
      </c>
      <c r="Z11" s="2"/>
      <c r="AA11" s="2" t="s">
        <v>3725</v>
      </c>
      <c r="AB11" s="2"/>
      <c r="AC11" s="2" t="s">
        <v>3726</v>
      </c>
      <c r="AD11" s="2" t="s">
        <v>3713</v>
      </c>
      <c r="AE11" s="2" t="s">
        <v>3714</v>
      </c>
      <c r="AF11" s="2"/>
      <c r="AG11" s="2"/>
      <c r="AH11" s="2"/>
      <c r="AI11" s="2"/>
      <c r="AJ11" s="2"/>
      <c r="AK11" s="2"/>
      <c r="AL11" s="2"/>
      <c r="AM11" s="2"/>
      <c r="AN11" s="2"/>
      <c r="AO11" s="2"/>
      <c r="AP11" s="2" t="s">
        <v>3727</v>
      </c>
    </row>
    <row r="12" ht="16.5" customHeight="1">
      <c r="A12" s="37">
        <v>45838.41966435185</v>
      </c>
      <c r="B12" s="38">
        <v>45838.0</v>
      </c>
      <c r="C12" s="2" t="s">
        <v>1584</v>
      </c>
      <c r="D12" s="2"/>
      <c r="E12" s="2"/>
      <c r="F12" s="2"/>
      <c r="G12" s="2"/>
      <c r="H12" s="2" t="s">
        <v>3255</v>
      </c>
      <c r="I12" s="2" t="s">
        <v>3256</v>
      </c>
      <c r="J12" s="2" t="s">
        <v>3728</v>
      </c>
      <c r="K12" s="2" t="s">
        <v>3729</v>
      </c>
      <c r="L12" s="2" t="s">
        <v>3730</v>
      </c>
      <c r="M12" s="2" t="s">
        <v>2400</v>
      </c>
      <c r="N12" s="2"/>
      <c r="O12" s="2"/>
      <c r="P12" s="2"/>
      <c r="Q12" s="2"/>
      <c r="R12" s="39" t="s">
        <v>3731</v>
      </c>
      <c r="S12" s="2"/>
      <c r="T12" s="2"/>
      <c r="U12" s="2" t="s">
        <v>3630</v>
      </c>
      <c r="V12" s="39" t="s">
        <v>3732</v>
      </c>
      <c r="W12" s="39" t="s">
        <v>3733</v>
      </c>
      <c r="X12" s="37"/>
      <c r="Y12" s="2" t="s">
        <v>3657</v>
      </c>
      <c r="Z12" s="2"/>
      <c r="AA12" s="2" t="s">
        <v>3734</v>
      </c>
      <c r="AB12" s="2"/>
      <c r="AC12" s="2" t="s">
        <v>3735</v>
      </c>
      <c r="AD12" s="2" t="s">
        <v>3736</v>
      </c>
      <c r="AE12" s="2" t="s">
        <v>3737</v>
      </c>
      <c r="AF12" s="2"/>
      <c r="AG12" s="2"/>
      <c r="AH12" s="2"/>
      <c r="AI12" s="2"/>
      <c r="AJ12" s="2"/>
      <c r="AK12" s="2"/>
      <c r="AL12" s="2"/>
      <c r="AM12" s="2"/>
      <c r="AN12" s="2"/>
      <c r="AO12" s="2"/>
      <c r="AP12" s="2" t="s">
        <v>3738</v>
      </c>
    </row>
    <row r="13" ht="16.5" customHeight="1">
      <c r="A13" s="37">
        <v>45835.607094907406</v>
      </c>
      <c r="B13" s="38">
        <v>45835.0</v>
      </c>
      <c r="C13" s="2" t="s">
        <v>3648</v>
      </c>
      <c r="D13" s="2"/>
      <c r="E13" s="2"/>
      <c r="F13" s="2"/>
      <c r="G13" s="2"/>
      <c r="H13" s="2" t="s">
        <v>3678</v>
      </c>
      <c r="I13" s="2" t="s">
        <v>3739</v>
      </c>
      <c r="J13" s="2"/>
      <c r="K13" s="2" t="s">
        <v>3680</v>
      </c>
      <c r="L13" s="2" t="s">
        <v>3681</v>
      </c>
      <c r="M13" s="2"/>
      <c r="N13" s="2"/>
      <c r="O13" s="2">
        <v>1.0</v>
      </c>
      <c r="P13" s="2">
        <v>1.0</v>
      </c>
      <c r="Q13" s="2" t="s">
        <v>3740</v>
      </c>
      <c r="R13" s="2" t="s">
        <v>3741</v>
      </c>
      <c r="S13" s="2" t="s">
        <v>3742</v>
      </c>
      <c r="T13" s="2"/>
      <c r="U13" s="2" t="s">
        <v>3743</v>
      </c>
      <c r="V13" s="39" t="s">
        <v>3744</v>
      </c>
      <c r="W13" s="39" t="s">
        <v>3745</v>
      </c>
      <c r="X13" s="37">
        <v>45835.60710648148</v>
      </c>
      <c r="Y13" s="2"/>
      <c r="Z13" s="2"/>
      <c r="AA13" s="2"/>
      <c r="AB13" s="2"/>
      <c r="AC13" s="2"/>
      <c r="AD13" s="2"/>
      <c r="AE13" s="2"/>
      <c r="AF13" s="2"/>
      <c r="AG13" s="2"/>
      <c r="AH13" s="2"/>
      <c r="AI13" s="2"/>
      <c r="AJ13" s="2"/>
      <c r="AK13" s="2"/>
      <c r="AL13" s="2"/>
      <c r="AM13" s="2"/>
      <c r="AN13" s="2"/>
      <c r="AO13" s="2"/>
      <c r="AP13" s="2" t="s">
        <v>3746</v>
      </c>
    </row>
    <row r="14" ht="16.5" customHeight="1">
      <c r="A14" s="37">
        <v>45835.55521990741</v>
      </c>
      <c r="B14" s="38">
        <v>45835.0</v>
      </c>
      <c r="C14" s="2" t="s">
        <v>3648</v>
      </c>
      <c r="D14" s="2"/>
      <c r="E14" s="2"/>
      <c r="F14" s="2"/>
      <c r="G14" s="2"/>
      <c r="H14" s="2" t="s">
        <v>2632</v>
      </c>
      <c r="I14" s="2" t="s">
        <v>2635</v>
      </c>
      <c r="J14" s="2" t="s">
        <v>3747</v>
      </c>
      <c r="K14" s="2" t="s">
        <v>3748</v>
      </c>
      <c r="L14" s="2" t="s">
        <v>3681</v>
      </c>
      <c r="M14" s="2"/>
      <c r="N14" s="2"/>
      <c r="O14" s="2">
        <v>0.5</v>
      </c>
      <c r="P14" s="2">
        <v>0.5</v>
      </c>
      <c r="Q14" s="2" t="s">
        <v>3749</v>
      </c>
      <c r="R14" s="39" t="s">
        <v>3750</v>
      </c>
      <c r="S14" s="2" t="s">
        <v>3751</v>
      </c>
      <c r="T14" s="2"/>
      <c r="U14" s="2" t="s">
        <v>3743</v>
      </c>
      <c r="V14" s="39" t="s">
        <v>3752</v>
      </c>
      <c r="W14" s="39" t="s">
        <v>3753</v>
      </c>
      <c r="X14" s="37">
        <v>45835.555231481485</v>
      </c>
      <c r="Y14" s="2"/>
      <c r="Z14" s="2"/>
      <c r="AA14" s="2"/>
      <c r="AB14" s="2"/>
      <c r="AC14" s="2"/>
      <c r="AD14" s="2"/>
      <c r="AE14" s="2"/>
      <c r="AF14" s="2"/>
      <c r="AG14" s="2"/>
      <c r="AH14" s="2"/>
      <c r="AI14" s="2"/>
      <c r="AJ14" s="2"/>
      <c r="AK14" s="2"/>
      <c r="AL14" s="2"/>
      <c r="AM14" s="2"/>
      <c r="AN14" s="2"/>
      <c r="AO14" s="2"/>
      <c r="AP14" s="2" t="s">
        <v>3754</v>
      </c>
    </row>
    <row r="15" ht="16.5" customHeight="1">
      <c r="A15" s="37">
        <v>45835.51521990741</v>
      </c>
      <c r="B15" s="38">
        <v>45835.0</v>
      </c>
      <c r="C15" s="2" t="s">
        <v>3648</v>
      </c>
      <c r="D15" s="2"/>
      <c r="E15" s="2"/>
      <c r="F15" s="2"/>
      <c r="G15" s="2"/>
      <c r="H15" s="2" t="s">
        <v>2976</v>
      </c>
      <c r="I15" s="2" t="s">
        <v>2980</v>
      </c>
      <c r="J15" s="2"/>
      <c r="K15" s="2" t="s">
        <v>3755</v>
      </c>
      <c r="L15" s="2" t="s">
        <v>2252</v>
      </c>
      <c r="M15" s="2"/>
      <c r="N15" s="2"/>
      <c r="O15" s="2">
        <v>0.5</v>
      </c>
      <c r="P15" s="2">
        <v>0.5</v>
      </c>
      <c r="Q15" s="2" t="s">
        <v>3756</v>
      </c>
      <c r="R15" s="2" t="s">
        <v>3757</v>
      </c>
      <c r="S15" s="2" t="s">
        <v>3758</v>
      </c>
      <c r="T15" s="2"/>
      <c r="U15" s="2" t="s">
        <v>3743</v>
      </c>
      <c r="V15" s="39" t="s">
        <v>3759</v>
      </c>
      <c r="W15" s="39" t="s">
        <v>3760</v>
      </c>
      <c r="X15" s="37">
        <v>45835.51524305555</v>
      </c>
      <c r="Y15" s="2"/>
      <c r="Z15" s="2"/>
      <c r="AA15" s="2"/>
      <c r="AB15" s="2"/>
      <c r="AC15" s="2"/>
      <c r="AD15" s="2"/>
      <c r="AE15" s="2"/>
      <c r="AF15" s="2"/>
      <c r="AG15" s="2"/>
      <c r="AH15" s="2"/>
      <c r="AI15" s="2"/>
      <c r="AJ15" s="2"/>
      <c r="AK15" s="2"/>
      <c r="AL15" s="2"/>
      <c r="AM15" s="2"/>
      <c r="AN15" s="2"/>
      <c r="AO15" s="2"/>
      <c r="AP15" s="2" t="s">
        <v>3761</v>
      </c>
    </row>
    <row r="16" ht="16.5" customHeight="1">
      <c r="A16" s="37">
        <v>45835.463113425925</v>
      </c>
      <c r="B16" s="38">
        <v>45835.0</v>
      </c>
      <c r="C16" s="2" t="s">
        <v>3648</v>
      </c>
      <c r="D16" s="2"/>
      <c r="E16" s="2"/>
      <c r="F16" s="2"/>
      <c r="G16" s="2"/>
      <c r="H16" s="2" t="s">
        <v>3762</v>
      </c>
      <c r="I16" s="2" t="s">
        <v>3763</v>
      </c>
      <c r="J16" s="2" t="s">
        <v>3764</v>
      </c>
      <c r="K16" s="2" t="s">
        <v>3765</v>
      </c>
      <c r="L16" s="2" t="s">
        <v>2252</v>
      </c>
      <c r="M16" s="2"/>
      <c r="N16" s="2"/>
      <c r="O16" s="2">
        <v>1.0</v>
      </c>
      <c r="P16" s="2">
        <v>1.0</v>
      </c>
      <c r="Q16" s="2" t="s">
        <v>3766</v>
      </c>
      <c r="R16" s="2" t="s">
        <v>3767</v>
      </c>
      <c r="S16" s="2" t="s">
        <v>3768</v>
      </c>
      <c r="T16" s="2"/>
      <c r="U16" s="2" t="s">
        <v>3743</v>
      </c>
      <c r="V16" s="39" t="s">
        <v>3769</v>
      </c>
      <c r="W16" s="39" t="s">
        <v>3770</v>
      </c>
      <c r="X16" s="37">
        <v>45835.46313657407</v>
      </c>
      <c r="Y16" s="2"/>
      <c r="Z16" s="2"/>
      <c r="AA16" s="2"/>
      <c r="AB16" s="2"/>
      <c r="AC16" s="2"/>
      <c r="AD16" s="2"/>
      <c r="AE16" s="2"/>
      <c r="AF16" s="2"/>
      <c r="AG16" s="2"/>
      <c r="AH16" s="2"/>
      <c r="AI16" s="2"/>
      <c r="AJ16" s="2"/>
      <c r="AK16" s="2"/>
      <c r="AL16" s="2"/>
      <c r="AM16" s="2"/>
      <c r="AN16" s="2"/>
      <c r="AO16" s="2"/>
      <c r="AP16" s="2" t="s">
        <v>3771</v>
      </c>
    </row>
    <row r="17" ht="16.5" customHeight="1">
      <c r="A17" s="37">
        <v>45832.80081018519</v>
      </c>
      <c r="B17" s="38">
        <v>45832.0</v>
      </c>
      <c r="C17" s="2" t="s">
        <v>3648</v>
      </c>
      <c r="D17" s="2" t="s">
        <v>1584</v>
      </c>
      <c r="E17" s="2"/>
      <c r="F17" s="2"/>
      <c r="G17" s="2"/>
      <c r="H17" s="2" t="s">
        <v>2944</v>
      </c>
      <c r="I17" s="2" t="s">
        <v>2957</v>
      </c>
      <c r="J17" s="2"/>
      <c r="K17" s="2" t="s">
        <v>3772</v>
      </c>
      <c r="L17" s="2" t="s">
        <v>3681</v>
      </c>
      <c r="M17" s="2"/>
      <c r="N17" s="2"/>
      <c r="O17" s="2">
        <v>5.0</v>
      </c>
      <c r="P17" s="2">
        <v>10.0</v>
      </c>
      <c r="Q17" s="2" t="s">
        <v>3773</v>
      </c>
      <c r="R17" s="2" t="s">
        <v>3774</v>
      </c>
      <c r="S17" s="2" t="s">
        <v>3758</v>
      </c>
      <c r="T17" s="2"/>
      <c r="U17" s="2" t="s">
        <v>3775</v>
      </c>
      <c r="V17" s="39" t="s">
        <v>3776</v>
      </c>
      <c r="W17" s="39" t="s">
        <v>3777</v>
      </c>
      <c r="X17" s="37">
        <v>45835.802199074074</v>
      </c>
      <c r="Y17" s="2"/>
      <c r="Z17" s="2"/>
      <c r="AA17" s="2"/>
      <c r="AB17" s="2"/>
      <c r="AC17" s="2"/>
      <c r="AD17" s="2"/>
      <c r="AE17" s="2"/>
      <c r="AF17" s="2"/>
      <c r="AG17" s="2"/>
      <c r="AH17" s="2"/>
      <c r="AI17" s="2"/>
      <c r="AJ17" s="2"/>
      <c r="AK17" s="2"/>
      <c r="AL17" s="2"/>
      <c r="AM17" s="2"/>
      <c r="AN17" s="2"/>
      <c r="AO17" s="2"/>
      <c r="AP17" s="2" t="s">
        <v>3778</v>
      </c>
    </row>
    <row r="18" ht="16.5" customHeight="1">
      <c r="A18" s="37">
        <v>45832.39776620371</v>
      </c>
      <c r="B18" s="38">
        <v>45832.0</v>
      </c>
      <c r="C18" s="2" t="s">
        <v>3648</v>
      </c>
      <c r="D18" s="2"/>
      <c r="E18" s="2"/>
      <c r="F18" s="2"/>
      <c r="G18" s="2"/>
      <c r="H18" s="2" t="s">
        <v>3779</v>
      </c>
      <c r="I18" s="2" t="s">
        <v>1777</v>
      </c>
      <c r="J18" s="2" t="s">
        <v>3780</v>
      </c>
      <c r="K18" s="2" t="s">
        <v>3781</v>
      </c>
      <c r="L18" s="2" t="s">
        <v>3782</v>
      </c>
      <c r="M18" s="2"/>
      <c r="N18" s="2"/>
      <c r="O18" s="2">
        <v>0.5</v>
      </c>
      <c r="P18" s="2">
        <v>0.5</v>
      </c>
      <c r="Q18" s="2" t="s">
        <v>3783</v>
      </c>
      <c r="R18" s="2" t="s">
        <v>3784</v>
      </c>
      <c r="S18" s="2" t="s">
        <v>3768</v>
      </c>
      <c r="T18" s="2"/>
      <c r="U18" s="2" t="s">
        <v>3775</v>
      </c>
      <c r="V18" s="39" t="s">
        <v>3785</v>
      </c>
      <c r="W18" s="39" t="s">
        <v>3786</v>
      </c>
      <c r="X18" s="37">
        <v>45838.12059027778</v>
      </c>
      <c r="Y18" s="2"/>
      <c r="Z18" s="2"/>
      <c r="AA18" s="2"/>
      <c r="AB18" s="2"/>
      <c r="AC18" s="2"/>
      <c r="AD18" s="2"/>
      <c r="AE18" s="2"/>
      <c r="AF18" s="2"/>
      <c r="AG18" s="2"/>
      <c r="AH18" s="2"/>
      <c r="AI18" s="2"/>
      <c r="AJ18" s="2"/>
      <c r="AK18" s="2"/>
      <c r="AL18" s="2"/>
      <c r="AM18" s="2"/>
      <c r="AN18" s="2"/>
      <c r="AO18" s="2"/>
      <c r="AP18" s="2" t="s">
        <v>3787</v>
      </c>
    </row>
    <row r="19" ht="16.5" customHeight="1">
      <c r="A19" s="37">
        <v>45831.47138888889</v>
      </c>
      <c r="B19" s="38">
        <v>45831.0</v>
      </c>
      <c r="C19" s="2" t="s">
        <v>3627</v>
      </c>
      <c r="D19" s="2" t="s">
        <v>3648</v>
      </c>
      <c r="E19" s="2"/>
      <c r="F19" s="2"/>
      <c r="G19" s="2"/>
      <c r="H19" s="2" t="s">
        <v>3788</v>
      </c>
      <c r="I19" s="2" t="s">
        <v>3789</v>
      </c>
      <c r="J19" s="2"/>
      <c r="K19" s="2" t="s">
        <v>3790</v>
      </c>
      <c r="L19" s="2" t="s">
        <v>1831</v>
      </c>
      <c r="M19" s="2" t="s">
        <v>1832</v>
      </c>
      <c r="N19" s="2"/>
      <c r="O19" s="2">
        <v>1.0</v>
      </c>
      <c r="P19" s="2">
        <v>2.0</v>
      </c>
      <c r="Q19" s="2" t="s">
        <v>3791</v>
      </c>
      <c r="R19" s="2" t="s">
        <v>3792</v>
      </c>
      <c r="S19" s="2" t="s">
        <v>3793</v>
      </c>
      <c r="T19" s="2"/>
      <c r="U19" s="2" t="s">
        <v>3794</v>
      </c>
      <c r="V19" s="39" t="s">
        <v>3795</v>
      </c>
      <c r="W19" s="39" t="s">
        <v>3796</v>
      </c>
      <c r="X19" s="37">
        <v>45834.47238425926</v>
      </c>
      <c r="Y19" s="2"/>
      <c r="Z19" s="2"/>
      <c r="AA19" s="2"/>
      <c r="AB19" s="2"/>
      <c r="AC19" s="2"/>
      <c r="AD19" s="2"/>
      <c r="AE19" s="2"/>
      <c r="AF19" s="2"/>
      <c r="AG19" s="2"/>
      <c r="AH19" s="2"/>
      <c r="AI19" s="2"/>
      <c r="AJ19" s="2"/>
      <c r="AK19" s="2"/>
      <c r="AL19" s="2"/>
      <c r="AM19" s="2"/>
      <c r="AN19" s="2"/>
      <c r="AO19" s="2"/>
      <c r="AP19" s="2" t="s">
        <v>3797</v>
      </c>
    </row>
    <row r="20" ht="16.5" customHeight="1">
      <c r="A20" s="37">
        <v>45828.58568287037</v>
      </c>
      <c r="B20" s="38">
        <v>45828.0</v>
      </c>
      <c r="C20" s="2" t="s">
        <v>3627</v>
      </c>
      <c r="D20" s="2" t="s">
        <v>3648</v>
      </c>
      <c r="E20" s="2"/>
      <c r="F20" s="2"/>
      <c r="G20" s="2"/>
      <c r="H20" s="2" t="s">
        <v>2873</v>
      </c>
      <c r="I20" s="2" t="s">
        <v>3798</v>
      </c>
      <c r="J20" s="2" t="s">
        <v>3799</v>
      </c>
      <c r="K20" s="2" t="s">
        <v>3800</v>
      </c>
      <c r="L20" s="2" t="s">
        <v>1876</v>
      </c>
      <c r="M20" s="2" t="s">
        <v>1832</v>
      </c>
      <c r="N20" s="2"/>
      <c r="O20" s="2">
        <v>0.5</v>
      </c>
      <c r="P20" s="2">
        <v>1.0</v>
      </c>
      <c r="Q20" s="2" t="s">
        <v>3801</v>
      </c>
      <c r="R20" s="2" t="s">
        <v>3802</v>
      </c>
      <c r="S20" s="2" t="s">
        <v>3758</v>
      </c>
      <c r="T20" s="2"/>
      <c r="U20" s="2" t="s">
        <v>3803</v>
      </c>
      <c r="V20" s="39" t="s">
        <v>3804</v>
      </c>
      <c r="W20" s="39" t="s">
        <v>3805</v>
      </c>
      <c r="X20" s="37">
        <v>45831.586875</v>
      </c>
      <c r="Y20" s="2"/>
      <c r="Z20" s="2"/>
      <c r="AA20" s="2"/>
      <c r="AB20" s="2"/>
      <c r="AC20" s="2"/>
      <c r="AD20" s="2"/>
      <c r="AE20" s="2"/>
      <c r="AF20" s="2"/>
      <c r="AG20" s="2"/>
      <c r="AH20" s="2"/>
      <c r="AI20" s="2"/>
      <c r="AJ20" s="2"/>
      <c r="AK20" s="2"/>
      <c r="AL20" s="2"/>
      <c r="AM20" s="2"/>
      <c r="AN20" s="2"/>
      <c r="AO20" s="2"/>
      <c r="AP20" s="2" t="s">
        <v>3806</v>
      </c>
    </row>
    <row r="21" ht="16.5" customHeight="1">
      <c r="A21" s="37">
        <v>45828.54913194444</v>
      </c>
      <c r="B21" s="38">
        <v>45828.0</v>
      </c>
      <c r="C21" s="2" t="s">
        <v>3648</v>
      </c>
      <c r="D21" s="2" t="s">
        <v>3627</v>
      </c>
      <c r="E21" s="2"/>
      <c r="F21" s="2"/>
      <c r="G21" s="2"/>
      <c r="H21" s="2" t="s">
        <v>3807</v>
      </c>
      <c r="I21" s="2" t="s">
        <v>2186</v>
      </c>
      <c r="J21" s="2" t="s">
        <v>3808</v>
      </c>
      <c r="K21" s="2" t="s">
        <v>3809</v>
      </c>
      <c r="L21" s="2" t="s">
        <v>3810</v>
      </c>
      <c r="M21" s="2"/>
      <c r="N21" s="2"/>
      <c r="O21" s="2">
        <v>0.5</v>
      </c>
      <c r="P21" s="2">
        <v>1.0</v>
      </c>
      <c r="Q21" s="2" t="s">
        <v>3811</v>
      </c>
      <c r="R21" s="39" t="s">
        <v>3812</v>
      </c>
      <c r="S21" s="2" t="s">
        <v>3751</v>
      </c>
      <c r="T21" s="2"/>
      <c r="U21" s="2" t="s">
        <v>3813</v>
      </c>
      <c r="V21" s="39" t="s">
        <v>3814</v>
      </c>
      <c r="W21" s="39" t="s">
        <v>3815</v>
      </c>
      <c r="X21" s="37">
        <v>45831.548726851855</v>
      </c>
      <c r="Y21" s="2"/>
      <c r="Z21" s="2"/>
      <c r="AA21" s="2"/>
      <c r="AB21" s="2"/>
      <c r="AC21" s="2"/>
      <c r="AD21" s="2"/>
      <c r="AE21" s="2"/>
      <c r="AF21" s="2"/>
      <c r="AG21" s="2"/>
      <c r="AH21" s="2"/>
      <c r="AI21" s="2"/>
      <c r="AJ21" s="2"/>
      <c r="AK21" s="2"/>
      <c r="AL21" s="2"/>
      <c r="AM21" s="2"/>
      <c r="AN21" s="2"/>
      <c r="AO21" s="2"/>
      <c r="AP21" s="2" t="s">
        <v>3816</v>
      </c>
    </row>
    <row r="22" ht="16.5" customHeight="1">
      <c r="A22" s="37">
        <v>45827.60166666667</v>
      </c>
      <c r="B22" s="38">
        <v>45827.0</v>
      </c>
      <c r="C22" s="2" t="s">
        <v>3648</v>
      </c>
      <c r="D22" s="2" t="s">
        <v>3627</v>
      </c>
      <c r="E22" s="2"/>
      <c r="F22" s="2"/>
      <c r="G22" s="2"/>
      <c r="H22" s="2" t="s">
        <v>2667</v>
      </c>
      <c r="I22" s="2" t="s">
        <v>3817</v>
      </c>
      <c r="J22" s="2" t="s">
        <v>926</v>
      </c>
      <c r="K22" s="2" t="s">
        <v>3818</v>
      </c>
      <c r="L22" s="2" t="s">
        <v>3810</v>
      </c>
      <c r="M22" s="2"/>
      <c r="N22" s="2"/>
      <c r="O22" s="2">
        <v>0.5</v>
      </c>
      <c r="P22" s="2">
        <v>1.0</v>
      </c>
      <c r="Q22" s="2" t="s">
        <v>3756</v>
      </c>
      <c r="R22" s="39" t="s">
        <v>3819</v>
      </c>
      <c r="S22" s="2" t="s">
        <v>3768</v>
      </c>
      <c r="T22" s="2"/>
      <c r="U22" s="2" t="s">
        <v>3743</v>
      </c>
      <c r="V22" s="39" t="s">
        <v>3820</v>
      </c>
      <c r="W22" s="39" t="s">
        <v>3821</v>
      </c>
      <c r="X22" s="37">
        <v>45830.60430555556</v>
      </c>
      <c r="Y22" s="2"/>
      <c r="Z22" s="2"/>
      <c r="AA22" s="2"/>
      <c r="AB22" s="2"/>
      <c r="AC22" s="2"/>
      <c r="AD22" s="2"/>
      <c r="AE22" s="2"/>
      <c r="AF22" s="2"/>
      <c r="AG22" s="2"/>
      <c r="AH22" s="2"/>
      <c r="AI22" s="2"/>
      <c r="AJ22" s="2"/>
      <c r="AK22" s="2"/>
      <c r="AL22" s="2"/>
      <c r="AM22" s="2"/>
      <c r="AN22" s="2"/>
      <c r="AO22" s="2"/>
      <c r="AP22" s="2" t="s">
        <v>3822</v>
      </c>
    </row>
    <row r="23" ht="16.5" customHeight="1">
      <c r="A23" s="37">
        <v>45827.55486111111</v>
      </c>
      <c r="B23" s="38">
        <v>45827.0</v>
      </c>
      <c r="C23" s="2" t="s">
        <v>3627</v>
      </c>
      <c r="D23" s="2" t="s">
        <v>3648</v>
      </c>
      <c r="E23" s="2"/>
      <c r="F23" s="2"/>
      <c r="G23" s="2"/>
      <c r="H23" s="2" t="s">
        <v>3823</v>
      </c>
      <c r="I23" s="2" t="s">
        <v>3789</v>
      </c>
      <c r="J23" s="2"/>
      <c r="K23" s="2" t="s">
        <v>3790</v>
      </c>
      <c r="L23" s="2" t="s">
        <v>1831</v>
      </c>
      <c r="M23" s="2" t="s">
        <v>1832</v>
      </c>
      <c r="N23" s="2"/>
      <c r="O23" s="2">
        <v>1.0</v>
      </c>
      <c r="P23" s="2">
        <v>2.0</v>
      </c>
      <c r="Q23" s="2" t="s">
        <v>3824</v>
      </c>
      <c r="R23" s="39" t="s">
        <v>3825</v>
      </c>
      <c r="S23" s="2" t="s">
        <v>3826</v>
      </c>
      <c r="T23" s="2"/>
      <c r="U23" s="2" t="s">
        <v>3827</v>
      </c>
      <c r="V23" s="39" t="s">
        <v>3828</v>
      </c>
      <c r="W23" s="39" t="s">
        <v>3829</v>
      </c>
      <c r="X23" s="37">
        <v>45830.55570601852</v>
      </c>
      <c r="Y23" s="2"/>
      <c r="Z23" s="2"/>
      <c r="AA23" s="2"/>
      <c r="AB23" s="2"/>
      <c r="AC23" s="2"/>
      <c r="AD23" s="2"/>
      <c r="AE23" s="2"/>
      <c r="AF23" s="2"/>
      <c r="AG23" s="2"/>
      <c r="AH23" s="2"/>
      <c r="AI23" s="2"/>
      <c r="AJ23" s="2"/>
      <c r="AK23" s="2"/>
      <c r="AL23" s="2"/>
      <c r="AM23" s="2"/>
      <c r="AN23" s="2"/>
      <c r="AO23" s="2"/>
      <c r="AP23" s="2" t="s">
        <v>3830</v>
      </c>
    </row>
    <row r="24" ht="16.5" customHeight="1">
      <c r="A24" s="37">
        <v>45827.48918981481</v>
      </c>
      <c r="B24" s="38">
        <v>45827.0</v>
      </c>
      <c r="C24" s="2" t="s">
        <v>3627</v>
      </c>
      <c r="D24" s="2" t="s">
        <v>3648</v>
      </c>
      <c r="E24" s="2"/>
      <c r="F24" s="2"/>
      <c r="G24" s="2"/>
      <c r="H24" s="2" t="s">
        <v>2667</v>
      </c>
      <c r="I24" s="2" t="s">
        <v>2696</v>
      </c>
      <c r="J24" s="2"/>
      <c r="K24" s="2" t="s">
        <v>3831</v>
      </c>
      <c r="L24" s="2" t="s">
        <v>3652</v>
      </c>
      <c r="M24" s="2" t="s">
        <v>1832</v>
      </c>
      <c r="N24" s="2"/>
      <c r="O24" s="2">
        <v>0.5</v>
      </c>
      <c r="P24" s="2">
        <v>1.0</v>
      </c>
      <c r="Q24" s="2" t="s">
        <v>3832</v>
      </c>
      <c r="R24" s="39" t="s">
        <v>3833</v>
      </c>
      <c r="S24" s="2" t="s">
        <v>3751</v>
      </c>
      <c r="T24" s="2"/>
      <c r="U24" s="2" t="s">
        <v>3827</v>
      </c>
      <c r="V24" s="39" t="s">
        <v>3834</v>
      </c>
      <c r="W24" s="39" t="s">
        <v>3835</v>
      </c>
      <c r="X24" s="37">
        <v>45830.48966435185</v>
      </c>
      <c r="Y24" s="2"/>
      <c r="Z24" s="2"/>
      <c r="AA24" s="2"/>
      <c r="AB24" s="2"/>
      <c r="AC24" s="2"/>
      <c r="AD24" s="2"/>
      <c r="AE24" s="2"/>
      <c r="AF24" s="2"/>
      <c r="AG24" s="2"/>
      <c r="AH24" s="2"/>
      <c r="AI24" s="2"/>
      <c r="AJ24" s="2"/>
      <c r="AK24" s="2"/>
      <c r="AL24" s="2"/>
      <c r="AM24" s="2"/>
      <c r="AN24" s="2"/>
      <c r="AO24" s="2"/>
      <c r="AP24" s="2" t="s">
        <v>3836</v>
      </c>
    </row>
    <row r="25" ht="16.5" customHeight="1">
      <c r="A25" s="37">
        <v>45827.45148148148</v>
      </c>
      <c r="B25" s="38">
        <v>45827.0</v>
      </c>
      <c r="C25" s="2" t="s">
        <v>3627</v>
      </c>
      <c r="D25" s="2" t="s">
        <v>3648</v>
      </c>
      <c r="E25" s="2"/>
      <c r="F25" s="2"/>
      <c r="G25" s="2"/>
      <c r="H25" s="2" t="s">
        <v>2043</v>
      </c>
      <c r="I25" s="2" t="s">
        <v>2044</v>
      </c>
      <c r="J25" s="2"/>
      <c r="K25" s="2" t="s">
        <v>3837</v>
      </c>
      <c r="L25" s="2" t="s">
        <v>1862</v>
      </c>
      <c r="M25" s="2" t="s">
        <v>2031</v>
      </c>
      <c r="N25" s="2"/>
      <c r="O25" s="2">
        <v>0.5</v>
      </c>
      <c r="P25" s="2">
        <v>1.0</v>
      </c>
      <c r="Q25" s="2" t="s">
        <v>3838</v>
      </c>
      <c r="R25" s="39" t="s">
        <v>3839</v>
      </c>
      <c r="S25" s="2" t="s">
        <v>3768</v>
      </c>
      <c r="T25" s="2"/>
      <c r="U25" s="2" t="s">
        <v>3827</v>
      </c>
      <c r="V25" s="39" t="s">
        <v>3840</v>
      </c>
      <c r="W25" s="39" t="s">
        <v>3841</v>
      </c>
      <c r="X25" s="37">
        <v>45830.451469907406</v>
      </c>
      <c r="Y25" s="2"/>
      <c r="Z25" s="2"/>
      <c r="AA25" s="2"/>
      <c r="AB25" s="2"/>
      <c r="AC25" s="2"/>
      <c r="AD25" s="2"/>
      <c r="AE25" s="2"/>
      <c r="AF25" s="2"/>
      <c r="AG25" s="2"/>
      <c r="AH25" s="2"/>
      <c r="AI25" s="2"/>
      <c r="AJ25" s="2"/>
      <c r="AK25" s="2"/>
      <c r="AL25" s="2"/>
      <c r="AM25" s="2"/>
      <c r="AN25" s="2"/>
      <c r="AO25" s="2"/>
      <c r="AP25" s="2" t="s">
        <v>3842</v>
      </c>
    </row>
    <row r="26" ht="16.5" customHeight="1">
      <c r="A26" s="37">
        <v>45821.64670138889</v>
      </c>
      <c r="B26" s="38">
        <v>45821.0</v>
      </c>
      <c r="C26" s="2" t="s">
        <v>3627</v>
      </c>
      <c r="D26" s="2"/>
      <c r="E26" s="2"/>
      <c r="F26" s="2"/>
      <c r="G26" s="2"/>
      <c r="H26" s="2" t="s">
        <v>2873</v>
      </c>
      <c r="I26" s="2" t="s">
        <v>3798</v>
      </c>
      <c r="J26" s="2" t="s">
        <v>3799</v>
      </c>
      <c r="K26" s="2" t="s">
        <v>3800</v>
      </c>
      <c r="L26" s="2" t="s">
        <v>1876</v>
      </c>
      <c r="M26" s="2" t="s">
        <v>1832</v>
      </c>
      <c r="N26" s="2"/>
      <c r="O26" s="2">
        <v>1.0</v>
      </c>
      <c r="P26" s="2">
        <v>1.0</v>
      </c>
      <c r="Q26" s="2" t="s">
        <v>8</v>
      </c>
      <c r="R26" s="39" t="s">
        <v>3843</v>
      </c>
      <c r="S26" s="2" t="s">
        <v>3758</v>
      </c>
      <c r="T26" s="2" t="s">
        <v>3844</v>
      </c>
      <c r="U26" s="2" t="s">
        <v>3845</v>
      </c>
      <c r="V26" s="39" t="s">
        <v>3846</v>
      </c>
      <c r="W26" s="39" t="s">
        <v>3847</v>
      </c>
      <c r="X26" s="37">
        <v>45824.64939814815</v>
      </c>
      <c r="Y26" s="2"/>
      <c r="Z26" s="2"/>
      <c r="AA26" s="2"/>
      <c r="AB26" s="2"/>
      <c r="AC26" s="2"/>
      <c r="AD26" s="2"/>
      <c r="AE26" s="2"/>
      <c r="AF26" s="2"/>
      <c r="AG26" s="2"/>
      <c r="AH26" s="2"/>
      <c r="AI26" s="2"/>
      <c r="AJ26" s="2"/>
      <c r="AK26" s="2"/>
      <c r="AL26" s="2"/>
      <c r="AM26" s="2"/>
      <c r="AN26" s="2"/>
      <c r="AO26" s="2"/>
      <c r="AP26" s="2" t="s">
        <v>3848</v>
      </c>
    </row>
    <row r="27" ht="16.5" customHeight="1">
      <c r="A27" s="37">
        <v>45819.648680555554</v>
      </c>
      <c r="B27" s="38">
        <v>45819.0</v>
      </c>
      <c r="C27" s="2" t="s">
        <v>3627</v>
      </c>
      <c r="D27" s="2" t="s">
        <v>3648</v>
      </c>
      <c r="E27" s="2"/>
      <c r="F27" s="2"/>
      <c r="G27" s="2"/>
      <c r="H27" s="2" t="s">
        <v>1968</v>
      </c>
      <c r="I27" s="2" t="s">
        <v>1969</v>
      </c>
      <c r="J27" s="2" t="s">
        <v>180</v>
      </c>
      <c r="K27" s="2" t="s">
        <v>3849</v>
      </c>
      <c r="L27" s="2" t="s">
        <v>3850</v>
      </c>
      <c r="M27" s="2" t="s">
        <v>1832</v>
      </c>
      <c r="N27" s="2"/>
      <c r="O27" s="2">
        <v>6.0</v>
      </c>
      <c r="P27" s="2">
        <v>4.5</v>
      </c>
      <c r="Q27" s="2" t="s">
        <v>3851</v>
      </c>
      <c r="R27" s="2" t="s">
        <v>3852</v>
      </c>
      <c r="S27" s="2" t="s">
        <v>3758</v>
      </c>
      <c r="T27" s="2"/>
      <c r="U27" s="2" t="s">
        <v>3853</v>
      </c>
      <c r="V27" s="39" t="s">
        <v>3854</v>
      </c>
      <c r="W27" s="39" t="s">
        <v>3855</v>
      </c>
      <c r="X27" s="37">
        <v>45822.64938657408</v>
      </c>
      <c r="Y27" s="2"/>
      <c r="Z27" s="2"/>
      <c r="AA27" s="2"/>
      <c r="AB27" s="2"/>
      <c r="AC27" s="2"/>
      <c r="AD27" s="2"/>
      <c r="AE27" s="2"/>
      <c r="AF27" s="2"/>
      <c r="AG27" s="2"/>
      <c r="AH27" s="2"/>
      <c r="AI27" s="2"/>
      <c r="AJ27" s="2"/>
      <c r="AK27" s="2"/>
      <c r="AL27" s="2"/>
      <c r="AM27" s="2"/>
      <c r="AN27" s="2"/>
      <c r="AO27" s="2"/>
      <c r="AP27" s="2" t="s">
        <v>3856</v>
      </c>
    </row>
    <row r="28" ht="16.5" customHeight="1">
      <c r="A28" s="37">
        <v>45818.734293981484</v>
      </c>
      <c r="B28" s="38">
        <v>45818.0</v>
      </c>
      <c r="C28" s="2" t="s">
        <v>3648</v>
      </c>
      <c r="D28" s="2"/>
      <c r="E28" s="2"/>
      <c r="F28" s="2"/>
      <c r="G28" s="2"/>
      <c r="H28" s="2" t="s">
        <v>2269</v>
      </c>
      <c r="I28" s="2" t="s">
        <v>3857</v>
      </c>
      <c r="J28" s="2" t="s">
        <v>3858</v>
      </c>
      <c r="K28" s="2" t="s">
        <v>3859</v>
      </c>
      <c r="L28" s="2" t="s">
        <v>2252</v>
      </c>
      <c r="M28" s="2"/>
      <c r="N28" s="2"/>
      <c r="O28" s="2">
        <v>0.5</v>
      </c>
      <c r="P28" s="2">
        <v>0.5</v>
      </c>
      <c r="Q28" s="2" t="s">
        <v>3756</v>
      </c>
      <c r="R28" s="2" t="s">
        <v>3860</v>
      </c>
      <c r="S28" s="2" t="s">
        <v>3751</v>
      </c>
      <c r="T28" s="2"/>
      <c r="U28" s="2" t="s">
        <v>3861</v>
      </c>
      <c r="V28" s="39" t="s">
        <v>3862</v>
      </c>
      <c r="W28" s="39" t="s">
        <v>3863</v>
      </c>
      <c r="X28" s="37">
        <v>45821.73621527778</v>
      </c>
      <c r="Y28" s="2"/>
      <c r="Z28" s="2"/>
      <c r="AA28" s="2"/>
      <c r="AB28" s="2"/>
      <c r="AC28" s="2"/>
      <c r="AD28" s="2"/>
      <c r="AE28" s="2"/>
      <c r="AF28" s="2"/>
      <c r="AG28" s="2"/>
      <c r="AH28" s="2"/>
      <c r="AI28" s="2"/>
      <c r="AJ28" s="2"/>
      <c r="AK28" s="2"/>
      <c r="AL28" s="2"/>
      <c r="AM28" s="2"/>
      <c r="AN28" s="2"/>
      <c r="AO28" s="2"/>
      <c r="AP28" s="2" t="s">
        <v>3864</v>
      </c>
    </row>
    <row r="29" ht="16.5" customHeight="1">
      <c r="A29" s="37">
        <v>45818.72513888889</v>
      </c>
      <c r="B29" s="38">
        <v>45818.0</v>
      </c>
      <c r="C29" s="2" t="s">
        <v>3627</v>
      </c>
      <c r="D29" s="2" t="s">
        <v>3648</v>
      </c>
      <c r="E29" s="2"/>
      <c r="F29" s="2"/>
      <c r="G29" s="2"/>
      <c r="H29" s="2" t="s">
        <v>1968</v>
      </c>
      <c r="I29" s="2" t="s">
        <v>1969</v>
      </c>
      <c r="J29" s="2" t="s">
        <v>180</v>
      </c>
      <c r="K29" s="2" t="s">
        <v>3849</v>
      </c>
      <c r="L29" s="2" t="s">
        <v>3850</v>
      </c>
      <c r="M29" s="2" t="s">
        <v>1832</v>
      </c>
      <c r="N29" s="2"/>
      <c r="O29" s="2">
        <v>6.5</v>
      </c>
      <c r="P29" s="2">
        <v>12.5</v>
      </c>
      <c r="Q29" s="2" t="s">
        <v>3865</v>
      </c>
      <c r="R29" s="2" t="s">
        <v>3866</v>
      </c>
      <c r="S29" s="2" t="s">
        <v>3867</v>
      </c>
      <c r="T29" s="2"/>
      <c r="U29" s="2" t="s">
        <v>3868</v>
      </c>
      <c r="V29" s="39" t="s">
        <v>3869</v>
      </c>
      <c r="W29" s="39" t="s">
        <v>3870</v>
      </c>
      <c r="X29" s="37">
        <v>45821.72576388889</v>
      </c>
      <c r="Y29" s="2"/>
      <c r="Z29" s="2"/>
      <c r="AA29" s="2"/>
      <c r="AB29" s="2"/>
      <c r="AC29" s="2"/>
      <c r="AD29" s="2"/>
      <c r="AE29" s="2"/>
      <c r="AF29" s="2"/>
      <c r="AG29" s="2"/>
      <c r="AH29" s="2"/>
      <c r="AI29" s="2"/>
      <c r="AJ29" s="2"/>
      <c r="AK29" s="2"/>
      <c r="AL29" s="2"/>
      <c r="AM29" s="2"/>
      <c r="AN29" s="2"/>
      <c r="AO29" s="2"/>
      <c r="AP29" s="2" t="s">
        <v>3871</v>
      </c>
    </row>
    <row r="30" ht="16.5" customHeight="1">
      <c r="A30" s="37">
        <v>45818.65133101852</v>
      </c>
      <c r="B30" s="38">
        <v>45818.0</v>
      </c>
      <c r="C30" s="2" t="s">
        <v>3648</v>
      </c>
      <c r="D30" s="2"/>
      <c r="E30" s="2"/>
      <c r="F30" s="2"/>
      <c r="G30" s="2"/>
      <c r="H30" s="2" t="s">
        <v>2043</v>
      </c>
      <c r="I30" s="2" t="s">
        <v>2044</v>
      </c>
      <c r="J30" s="2" t="s">
        <v>261</v>
      </c>
      <c r="K30" s="2" t="s">
        <v>3872</v>
      </c>
      <c r="L30" s="2" t="s">
        <v>3810</v>
      </c>
      <c r="M30" s="2"/>
      <c r="N30" s="2"/>
      <c r="O30" s="2">
        <v>0.75</v>
      </c>
      <c r="P30" s="2">
        <v>0.75</v>
      </c>
      <c r="Q30" s="2" t="s">
        <v>3756</v>
      </c>
      <c r="R30" s="39" t="s">
        <v>3873</v>
      </c>
      <c r="S30" s="2" t="s">
        <v>3874</v>
      </c>
      <c r="T30" s="2"/>
      <c r="U30" s="2" t="s">
        <v>3861</v>
      </c>
      <c r="V30" s="39" t="s">
        <v>3875</v>
      </c>
      <c r="W30" s="39" t="s">
        <v>3876</v>
      </c>
      <c r="X30" s="37">
        <v>45821.65287037037</v>
      </c>
      <c r="Y30" s="2"/>
      <c r="Z30" s="2"/>
      <c r="AA30" s="2"/>
      <c r="AB30" s="2"/>
      <c r="AC30" s="2"/>
      <c r="AD30" s="2"/>
      <c r="AE30" s="2"/>
      <c r="AF30" s="2"/>
      <c r="AG30" s="2"/>
      <c r="AH30" s="2"/>
      <c r="AI30" s="2"/>
      <c r="AJ30" s="2"/>
      <c r="AK30" s="2"/>
      <c r="AL30" s="2"/>
      <c r="AM30" s="2"/>
      <c r="AN30" s="2"/>
      <c r="AO30" s="2"/>
      <c r="AP30" s="2" t="s">
        <v>3877</v>
      </c>
    </row>
    <row r="31" ht="16.5" customHeight="1">
      <c r="A31" s="37">
        <v>45817.67716435185</v>
      </c>
      <c r="B31" s="38">
        <v>45817.0</v>
      </c>
      <c r="C31" s="2" t="s">
        <v>3627</v>
      </c>
      <c r="D31" s="2" t="s">
        <v>1584</v>
      </c>
      <c r="E31" s="2"/>
      <c r="F31" s="2"/>
      <c r="G31" s="2"/>
      <c r="H31" s="2" t="s">
        <v>3788</v>
      </c>
      <c r="I31" s="2" t="s">
        <v>3789</v>
      </c>
      <c r="J31" s="2" t="s">
        <v>3878</v>
      </c>
      <c r="K31" s="2" t="s">
        <v>3790</v>
      </c>
      <c r="L31" s="2" t="s">
        <v>3879</v>
      </c>
      <c r="M31" s="2" t="s">
        <v>1832</v>
      </c>
      <c r="N31" s="2"/>
      <c r="O31" s="2">
        <v>1.0</v>
      </c>
      <c r="P31" s="2">
        <v>2.0</v>
      </c>
      <c r="Q31" s="2" t="s">
        <v>8</v>
      </c>
      <c r="R31" s="39" t="s">
        <v>3880</v>
      </c>
      <c r="S31" s="2" t="s">
        <v>3826</v>
      </c>
      <c r="T31" s="2"/>
      <c r="U31" s="2" t="s">
        <v>3881</v>
      </c>
      <c r="V31" s="39" t="s">
        <v>3882</v>
      </c>
      <c r="W31" s="39" t="s">
        <v>3883</v>
      </c>
      <c r="X31" s="37">
        <v>45820.677199074074</v>
      </c>
      <c r="Y31" s="2"/>
      <c r="Z31" s="2"/>
      <c r="AA31" s="2"/>
      <c r="AB31" s="2"/>
      <c r="AC31" s="2"/>
      <c r="AD31" s="2"/>
      <c r="AE31" s="2"/>
      <c r="AF31" s="2"/>
      <c r="AG31" s="2"/>
      <c r="AH31" s="2"/>
      <c r="AI31" s="2"/>
      <c r="AJ31" s="2"/>
      <c r="AK31" s="2"/>
      <c r="AL31" s="2"/>
      <c r="AM31" s="2"/>
      <c r="AN31" s="2"/>
      <c r="AO31" s="2"/>
      <c r="AP31" s="2" t="s">
        <v>3884</v>
      </c>
    </row>
    <row r="32" ht="16.5" customHeight="1">
      <c r="A32" s="37">
        <v>45813.62604166667</v>
      </c>
      <c r="B32" s="38">
        <v>45813.0</v>
      </c>
      <c r="C32" s="2" t="s">
        <v>3627</v>
      </c>
      <c r="D32" s="2" t="s">
        <v>3648</v>
      </c>
      <c r="E32" s="2"/>
      <c r="F32" s="2"/>
      <c r="G32" s="2"/>
      <c r="H32" s="2" t="s">
        <v>3885</v>
      </c>
      <c r="I32" s="2" t="s">
        <v>1958</v>
      </c>
      <c r="J32" s="2"/>
      <c r="K32" s="2" t="s">
        <v>3886</v>
      </c>
      <c r="L32" s="2" t="s">
        <v>3782</v>
      </c>
      <c r="M32" s="2" t="s">
        <v>1832</v>
      </c>
      <c r="N32" s="2"/>
      <c r="O32" s="2">
        <v>0.5</v>
      </c>
      <c r="P32" s="2">
        <v>1.0</v>
      </c>
      <c r="Q32" s="2" t="s">
        <v>3887</v>
      </c>
      <c r="R32" s="39" t="s">
        <v>3888</v>
      </c>
      <c r="S32" s="2" t="s">
        <v>3768</v>
      </c>
      <c r="T32" s="2"/>
      <c r="U32" s="2" t="s">
        <v>3889</v>
      </c>
      <c r="V32" s="39" t="s">
        <v>3890</v>
      </c>
      <c r="W32" s="39" t="s">
        <v>3891</v>
      </c>
      <c r="X32" s="37">
        <v>45816.62855324074</v>
      </c>
      <c r="Y32" s="2"/>
      <c r="Z32" s="2"/>
      <c r="AA32" s="2"/>
      <c r="AB32" s="2"/>
      <c r="AC32" s="2"/>
      <c r="AD32" s="2"/>
      <c r="AE32" s="2"/>
      <c r="AF32" s="2"/>
      <c r="AG32" s="2"/>
      <c r="AH32" s="2"/>
      <c r="AI32" s="2"/>
      <c r="AJ32" s="2"/>
      <c r="AK32" s="2"/>
      <c r="AL32" s="2"/>
      <c r="AM32" s="2"/>
      <c r="AN32" s="2"/>
      <c r="AO32" s="2"/>
      <c r="AP32" s="2" t="s">
        <v>3892</v>
      </c>
    </row>
    <row r="33" ht="16.5" customHeight="1">
      <c r="A33" s="37">
        <v>45813.58792824074</v>
      </c>
      <c r="B33" s="38">
        <v>45813.0</v>
      </c>
      <c r="C33" s="2" t="s">
        <v>3627</v>
      </c>
      <c r="D33" s="2" t="s">
        <v>3648</v>
      </c>
      <c r="E33" s="2"/>
      <c r="F33" s="2"/>
      <c r="G33" s="2"/>
      <c r="H33" s="2" t="s">
        <v>3046</v>
      </c>
      <c r="I33" s="2" t="s">
        <v>3047</v>
      </c>
      <c r="J33" s="2" t="s">
        <v>3893</v>
      </c>
      <c r="K33" s="2" t="s">
        <v>3894</v>
      </c>
      <c r="L33" s="2" t="s">
        <v>1905</v>
      </c>
      <c r="M33" s="2" t="s">
        <v>1832</v>
      </c>
      <c r="N33" s="2"/>
      <c r="O33" s="2">
        <v>4.0</v>
      </c>
      <c r="P33" s="2">
        <v>8.0</v>
      </c>
      <c r="Q33" s="2" t="s">
        <v>3895</v>
      </c>
      <c r="R33" s="2" t="s">
        <v>3896</v>
      </c>
      <c r="S33" s="2" t="s">
        <v>3768</v>
      </c>
      <c r="T33" s="2"/>
      <c r="U33" s="2" t="s">
        <v>3889</v>
      </c>
      <c r="V33" s="39" t="s">
        <v>3897</v>
      </c>
      <c r="W33" s="39" t="s">
        <v>3898</v>
      </c>
      <c r="X33" s="37">
        <v>45816.59040509259</v>
      </c>
      <c r="Y33" s="2"/>
      <c r="Z33" s="2"/>
      <c r="AA33" s="2"/>
      <c r="AB33" s="2"/>
      <c r="AC33" s="2"/>
      <c r="AD33" s="2"/>
      <c r="AE33" s="2"/>
      <c r="AF33" s="2"/>
      <c r="AG33" s="2"/>
      <c r="AH33" s="2"/>
      <c r="AI33" s="2"/>
      <c r="AJ33" s="2"/>
      <c r="AK33" s="2"/>
      <c r="AL33" s="2"/>
      <c r="AM33" s="2"/>
      <c r="AN33" s="2"/>
      <c r="AO33" s="2"/>
      <c r="AP33" s="2" t="s">
        <v>3899</v>
      </c>
    </row>
    <row r="34" ht="16.5" customHeight="1">
      <c r="A34" s="37">
        <v>45812.68797453704</v>
      </c>
      <c r="B34" s="38">
        <v>45812.0</v>
      </c>
      <c r="C34" s="2" t="s">
        <v>3627</v>
      </c>
      <c r="D34" s="2" t="s">
        <v>1584</v>
      </c>
      <c r="E34" s="2"/>
      <c r="F34" s="2"/>
      <c r="G34" s="2"/>
      <c r="H34" s="2" t="s">
        <v>3406</v>
      </c>
      <c r="I34" s="2" t="s">
        <v>3900</v>
      </c>
      <c r="J34" s="2"/>
      <c r="K34" s="2" t="s">
        <v>3901</v>
      </c>
      <c r="L34" s="2" t="s">
        <v>3652</v>
      </c>
      <c r="M34" s="2" t="s">
        <v>1832</v>
      </c>
      <c r="N34" s="2"/>
      <c r="O34" s="2">
        <v>1.0</v>
      </c>
      <c r="P34" s="2">
        <v>2.0</v>
      </c>
      <c r="Q34" s="2" t="s">
        <v>3902</v>
      </c>
      <c r="R34" s="2" t="s">
        <v>3903</v>
      </c>
      <c r="S34" s="2" t="s">
        <v>3904</v>
      </c>
      <c r="T34" s="2"/>
      <c r="U34" s="2" t="s">
        <v>3905</v>
      </c>
      <c r="V34" s="39" t="s">
        <v>3906</v>
      </c>
      <c r="W34" s="39" t="s">
        <v>3907</v>
      </c>
      <c r="X34" s="37">
        <v>45815.68767361111</v>
      </c>
      <c r="Y34" s="2"/>
      <c r="Z34" s="2"/>
      <c r="AA34" s="2"/>
      <c r="AB34" s="2"/>
      <c r="AC34" s="2"/>
      <c r="AD34" s="2"/>
      <c r="AE34" s="2"/>
      <c r="AF34" s="2"/>
      <c r="AG34" s="2"/>
      <c r="AH34" s="2"/>
      <c r="AI34" s="2"/>
      <c r="AJ34" s="2"/>
      <c r="AK34" s="2"/>
      <c r="AL34" s="2"/>
      <c r="AM34" s="2"/>
      <c r="AN34" s="2"/>
      <c r="AO34" s="2"/>
      <c r="AP34" s="2" t="s">
        <v>3908</v>
      </c>
    </row>
    <row r="35" ht="16.5" customHeight="1">
      <c r="A35" s="37">
        <v>45812.66164351852</v>
      </c>
      <c r="B35" s="38">
        <v>45812.0</v>
      </c>
      <c r="C35" s="2" t="s">
        <v>3648</v>
      </c>
      <c r="D35" s="2"/>
      <c r="E35" s="2"/>
      <c r="F35" s="2"/>
      <c r="G35" s="2"/>
      <c r="H35" s="2" t="s">
        <v>3255</v>
      </c>
      <c r="I35" s="2" t="s">
        <v>3256</v>
      </c>
      <c r="J35" s="2"/>
      <c r="K35" s="2" t="s">
        <v>3909</v>
      </c>
      <c r="L35" s="2" t="s">
        <v>1867</v>
      </c>
      <c r="M35" s="2"/>
      <c r="N35" s="2"/>
      <c r="O35" s="2">
        <v>0.5</v>
      </c>
      <c r="P35" s="2">
        <v>0.5</v>
      </c>
      <c r="Q35" s="2" t="s">
        <v>3910</v>
      </c>
      <c r="R35" s="39" t="s">
        <v>3911</v>
      </c>
      <c r="S35" s="2" t="s">
        <v>3751</v>
      </c>
      <c r="T35" s="2"/>
      <c r="U35" s="2" t="s">
        <v>3912</v>
      </c>
      <c r="V35" s="39" t="s">
        <v>3913</v>
      </c>
      <c r="W35" s="39" t="s">
        <v>3914</v>
      </c>
      <c r="X35" s="37">
        <v>45815.66326388889</v>
      </c>
      <c r="Y35" s="2"/>
      <c r="Z35" s="2"/>
      <c r="AA35" s="2"/>
      <c r="AB35" s="2"/>
      <c r="AC35" s="2"/>
      <c r="AD35" s="2"/>
      <c r="AE35" s="2"/>
      <c r="AF35" s="2"/>
      <c r="AG35" s="2"/>
      <c r="AH35" s="2"/>
      <c r="AI35" s="2"/>
      <c r="AJ35" s="2"/>
      <c r="AK35" s="2"/>
      <c r="AL35" s="2"/>
      <c r="AM35" s="2"/>
      <c r="AN35" s="2"/>
      <c r="AO35" s="2"/>
      <c r="AP35" s="2" t="s">
        <v>3915</v>
      </c>
    </row>
    <row r="36" ht="16.5" customHeight="1">
      <c r="A36" s="37">
        <v>45812.635416666664</v>
      </c>
      <c r="B36" s="38">
        <v>45812.0</v>
      </c>
      <c r="C36" s="2" t="s">
        <v>3627</v>
      </c>
      <c r="D36" s="2" t="s">
        <v>1584</v>
      </c>
      <c r="E36" s="2"/>
      <c r="F36" s="2"/>
      <c r="G36" s="2"/>
      <c r="H36" s="2" t="s">
        <v>3885</v>
      </c>
      <c r="I36" s="2" t="s">
        <v>1958</v>
      </c>
      <c r="J36" s="2"/>
      <c r="K36" s="2" t="s">
        <v>3916</v>
      </c>
      <c r="L36" s="2" t="s">
        <v>1840</v>
      </c>
      <c r="M36" s="2" t="s">
        <v>1832</v>
      </c>
      <c r="N36" s="2"/>
      <c r="O36" s="2">
        <v>0.5</v>
      </c>
      <c r="P36" s="2">
        <v>1.0</v>
      </c>
      <c r="Q36" s="2" t="s">
        <v>3917</v>
      </c>
      <c r="R36" s="39" t="s">
        <v>3918</v>
      </c>
      <c r="S36" s="2" t="s">
        <v>3919</v>
      </c>
      <c r="T36" s="2"/>
      <c r="U36" s="2" t="s">
        <v>3905</v>
      </c>
      <c r="V36" s="39" t="s">
        <v>3920</v>
      </c>
      <c r="W36" s="39" t="s">
        <v>3921</v>
      </c>
      <c r="X36" s="37">
        <v>45815.63550925926</v>
      </c>
      <c r="Y36" s="2"/>
      <c r="Z36" s="2"/>
      <c r="AA36" s="2"/>
      <c r="AB36" s="2"/>
      <c r="AC36" s="2"/>
      <c r="AD36" s="2"/>
      <c r="AE36" s="2"/>
      <c r="AF36" s="2"/>
      <c r="AG36" s="2"/>
      <c r="AH36" s="2"/>
      <c r="AI36" s="2"/>
      <c r="AJ36" s="2"/>
      <c r="AK36" s="2"/>
      <c r="AL36" s="2"/>
      <c r="AM36" s="2"/>
      <c r="AN36" s="2"/>
      <c r="AO36" s="2"/>
      <c r="AP36" s="2" t="s">
        <v>3922</v>
      </c>
    </row>
    <row r="37" ht="16.5" customHeight="1">
      <c r="A37" s="37">
        <v>45812.55664351852</v>
      </c>
      <c r="B37" s="38">
        <v>45812.0</v>
      </c>
      <c r="C37" s="2" t="s">
        <v>3648</v>
      </c>
      <c r="D37" s="2"/>
      <c r="E37" s="2"/>
      <c r="F37" s="2"/>
      <c r="G37" s="2"/>
      <c r="H37" s="2" t="s">
        <v>2503</v>
      </c>
      <c r="I37" s="2" t="s">
        <v>2504</v>
      </c>
      <c r="J37" s="2" t="s">
        <v>725</v>
      </c>
      <c r="K37" s="2" t="s">
        <v>3923</v>
      </c>
      <c r="L37" s="2" t="s">
        <v>3681</v>
      </c>
      <c r="M37" s="2"/>
      <c r="N37" s="2"/>
      <c r="O37" s="2">
        <v>1.0</v>
      </c>
      <c r="P37" s="2">
        <v>1.0</v>
      </c>
      <c r="Q37" s="2" t="s">
        <v>3924</v>
      </c>
      <c r="R37" s="2" t="s">
        <v>3925</v>
      </c>
      <c r="S37" s="2" t="s">
        <v>3751</v>
      </c>
      <c r="T37" s="2"/>
      <c r="U37" s="2" t="s">
        <v>3912</v>
      </c>
      <c r="V37" s="39" t="s">
        <v>3926</v>
      </c>
      <c r="W37" s="39" t="s">
        <v>3927</v>
      </c>
      <c r="X37" s="37">
        <v>45815.55913194444</v>
      </c>
      <c r="Y37" s="2"/>
      <c r="Z37" s="2"/>
      <c r="AA37" s="2"/>
      <c r="AB37" s="2"/>
      <c r="AC37" s="2"/>
      <c r="AD37" s="2"/>
      <c r="AE37" s="2"/>
      <c r="AF37" s="2"/>
      <c r="AG37" s="2"/>
      <c r="AH37" s="2"/>
      <c r="AI37" s="2"/>
      <c r="AJ37" s="2"/>
      <c r="AK37" s="2"/>
      <c r="AL37" s="2"/>
      <c r="AM37" s="2"/>
      <c r="AN37" s="2"/>
      <c r="AO37" s="2"/>
      <c r="AP37" s="2" t="s">
        <v>3928</v>
      </c>
    </row>
    <row r="38" ht="16.5" customHeight="1">
      <c r="A38" s="37">
        <v>45812.48520833333</v>
      </c>
      <c r="B38" s="38">
        <v>45812.0</v>
      </c>
      <c r="C38" s="2" t="s">
        <v>3648</v>
      </c>
      <c r="D38" s="2"/>
      <c r="E38" s="2"/>
      <c r="F38" s="2"/>
      <c r="G38" s="2"/>
      <c r="H38" s="2" t="s">
        <v>3223</v>
      </c>
      <c r="I38" s="2" t="s">
        <v>3227</v>
      </c>
      <c r="J38" s="2" t="s">
        <v>3929</v>
      </c>
      <c r="K38" s="2" t="s">
        <v>3930</v>
      </c>
      <c r="L38" s="2" t="s">
        <v>3931</v>
      </c>
      <c r="M38" s="2"/>
      <c r="N38" s="2"/>
      <c r="O38" s="2">
        <v>1.0</v>
      </c>
      <c r="P38" s="2">
        <v>1.0</v>
      </c>
      <c r="Q38" s="2" t="s">
        <v>3932</v>
      </c>
      <c r="R38" s="39" t="s">
        <v>3933</v>
      </c>
      <c r="S38" s="2" t="s">
        <v>3751</v>
      </c>
      <c r="T38" s="2"/>
      <c r="U38" s="2" t="s">
        <v>3934</v>
      </c>
      <c r="V38" s="39" t="s">
        <v>3935</v>
      </c>
      <c r="W38" s="39" t="s">
        <v>3936</v>
      </c>
      <c r="X38" s="37">
        <v>45815.48625</v>
      </c>
      <c r="Y38" s="2"/>
      <c r="Z38" s="2"/>
      <c r="AA38" s="2"/>
      <c r="AB38" s="2"/>
      <c r="AC38" s="2"/>
      <c r="AD38" s="2"/>
      <c r="AE38" s="2"/>
      <c r="AF38" s="2"/>
      <c r="AG38" s="2"/>
      <c r="AH38" s="2"/>
      <c r="AI38" s="2"/>
      <c r="AJ38" s="2"/>
      <c r="AK38" s="2"/>
      <c r="AL38" s="2"/>
      <c r="AM38" s="2"/>
      <c r="AN38" s="2"/>
      <c r="AO38" s="2"/>
      <c r="AP38" s="2" t="s">
        <v>3937</v>
      </c>
    </row>
    <row r="39" ht="16.5" customHeight="1">
      <c r="A39" s="37">
        <v>45812.48148148148</v>
      </c>
      <c r="B39" s="38">
        <v>45812.0</v>
      </c>
      <c r="C39" s="2" t="s">
        <v>3648</v>
      </c>
      <c r="D39" s="2"/>
      <c r="E39" s="2"/>
      <c r="F39" s="2"/>
      <c r="G39" s="2"/>
      <c r="H39" s="2" t="s">
        <v>3223</v>
      </c>
      <c r="I39" s="2" t="s">
        <v>3227</v>
      </c>
      <c r="J39" s="2" t="s">
        <v>3929</v>
      </c>
      <c r="K39" s="2" t="s">
        <v>3938</v>
      </c>
      <c r="L39" s="2" t="s">
        <v>3939</v>
      </c>
      <c r="M39" s="2"/>
      <c r="N39" s="2"/>
      <c r="O39" s="2">
        <v>1.0</v>
      </c>
      <c r="P39" s="2">
        <v>1.0</v>
      </c>
      <c r="Q39" s="2" t="s">
        <v>3940</v>
      </c>
      <c r="R39" s="2" t="s">
        <v>3941</v>
      </c>
      <c r="S39" s="2" t="s">
        <v>3751</v>
      </c>
      <c r="T39" s="2" t="s">
        <v>3942</v>
      </c>
      <c r="U39" s="2" t="s">
        <v>3934</v>
      </c>
      <c r="V39" s="39" t="s">
        <v>3943</v>
      </c>
      <c r="W39" s="39" t="s">
        <v>3944</v>
      </c>
      <c r="X39" s="37">
        <v>45815.48273148148</v>
      </c>
      <c r="Y39" s="2"/>
      <c r="Z39" s="2"/>
      <c r="AA39" s="2"/>
      <c r="AB39" s="2"/>
      <c r="AC39" s="2"/>
      <c r="AD39" s="2"/>
      <c r="AE39" s="2"/>
      <c r="AF39" s="2"/>
      <c r="AG39" s="2"/>
      <c r="AH39" s="2"/>
      <c r="AI39" s="2"/>
      <c r="AJ39" s="2"/>
      <c r="AK39" s="2"/>
      <c r="AL39" s="2"/>
      <c r="AM39" s="2"/>
      <c r="AN39" s="2"/>
      <c r="AO39" s="2"/>
      <c r="AP39" s="2" t="s">
        <v>3945</v>
      </c>
    </row>
    <row r="40" ht="16.5" customHeight="1">
      <c r="A40" s="37">
        <v>45806.547997685186</v>
      </c>
      <c r="B40" s="38">
        <v>45806.0</v>
      </c>
      <c r="C40" s="2" t="s">
        <v>3648</v>
      </c>
      <c r="D40" s="2" t="s">
        <v>3627</v>
      </c>
      <c r="E40" s="2"/>
      <c r="F40" s="2"/>
      <c r="G40" s="2"/>
      <c r="H40" s="2" t="s">
        <v>2511</v>
      </c>
      <c r="I40" s="2" t="s">
        <v>3946</v>
      </c>
      <c r="J40" s="2"/>
      <c r="K40" s="2" t="s">
        <v>3947</v>
      </c>
      <c r="L40" s="2" t="s">
        <v>3681</v>
      </c>
      <c r="M40" s="2"/>
      <c r="N40" s="2"/>
      <c r="O40" s="2">
        <v>0.25</v>
      </c>
      <c r="P40" s="2">
        <v>0.5</v>
      </c>
      <c r="Q40" s="2" t="s">
        <v>3948</v>
      </c>
      <c r="R40" s="2" t="s">
        <v>3949</v>
      </c>
      <c r="S40" s="2" t="s">
        <v>3874</v>
      </c>
      <c r="T40" s="2"/>
      <c r="U40" s="2" t="s">
        <v>3950</v>
      </c>
      <c r="V40" s="39" t="s">
        <v>3951</v>
      </c>
      <c r="W40" s="39" t="s">
        <v>3952</v>
      </c>
      <c r="X40" s="37">
        <v>45809.548726851855</v>
      </c>
      <c r="Y40" s="2"/>
      <c r="Z40" s="2"/>
      <c r="AA40" s="2"/>
      <c r="AB40" s="2"/>
      <c r="AC40" s="2"/>
      <c r="AD40" s="2"/>
      <c r="AE40" s="2"/>
      <c r="AF40" s="2"/>
      <c r="AG40" s="2"/>
      <c r="AH40" s="2"/>
      <c r="AI40" s="2"/>
      <c r="AJ40" s="2"/>
      <c r="AK40" s="2"/>
      <c r="AL40" s="2"/>
      <c r="AM40" s="2"/>
      <c r="AN40" s="2"/>
      <c r="AO40" s="2"/>
      <c r="AP40" s="2" t="s">
        <v>3953</v>
      </c>
    </row>
    <row r="41" ht="16.5" customHeight="1">
      <c r="A41" s="37">
        <v>45805.44232638889</v>
      </c>
      <c r="B41" s="38">
        <v>45805.0</v>
      </c>
      <c r="C41" s="2" t="s">
        <v>3648</v>
      </c>
      <c r="D41" s="2"/>
      <c r="E41" s="2"/>
      <c r="F41" s="2"/>
      <c r="G41" s="2"/>
      <c r="H41" s="2" t="s">
        <v>2854</v>
      </c>
      <c r="I41" s="2" t="s">
        <v>2855</v>
      </c>
      <c r="J41" s="2" t="s">
        <v>3954</v>
      </c>
      <c r="K41" s="2" t="s">
        <v>3955</v>
      </c>
      <c r="L41" s="2" t="s">
        <v>1867</v>
      </c>
      <c r="M41" s="2"/>
      <c r="N41" s="2"/>
      <c r="O41" s="2">
        <v>0.5</v>
      </c>
      <c r="P41" s="2">
        <v>0.5</v>
      </c>
      <c r="Q41" s="2" t="s">
        <v>3956</v>
      </c>
      <c r="R41" s="2" t="s">
        <v>3957</v>
      </c>
      <c r="S41" s="2" t="s">
        <v>3758</v>
      </c>
      <c r="T41" s="2"/>
      <c r="U41" s="2" t="s">
        <v>3958</v>
      </c>
      <c r="V41" s="39" t="s">
        <v>3959</v>
      </c>
      <c r="W41" s="39" t="s">
        <v>3960</v>
      </c>
      <c r="X41" s="37">
        <v>45808.444548611114</v>
      </c>
      <c r="Y41" s="2"/>
      <c r="Z41" s="2"/>
      <c r="AA41" s="2"/>
      <c r="AB41" s="2"/>
      <c r="AC41" s="2"/>
      <c r="AD41" s="2"/>
      <c r="AE41" s="2"/>
      <c r="AF41" s="2"/>
      <c r="AG41" s="2"/>
      <c r="AH41" s="2"/>
      <c r="AI41" s="2"/>
      <c r="AJ41" s="2"/>
      <c r="AK41" s="2"/>
      <c r="AL41" s="2"/>
      <c r="AM41" s="2"/>
      <c r="AN41" s="2"/>
      <c r="AO41" s="2"/>
      <c r="AP41" s="2" t="s">
        <v>3961</v>
      </c>
    </row>
    <row r="42" ht="16.5" customHeight="1">
      <c r="A42" s="37">
        <v>45805.4294212963</v>
      </c>
      <c r="B42" s="38">
        <v>45805.0</v>
      </c>
      <c r="C42" s="2" t="s">
        <v>3648</v>
      </c>
      <c r="D42" s="2"/>
      <c r="E42" s="2"/>
      <c r="F42" s="2"/>
      <c r="G42" s="2"/>
      <c r="H42" s="2" t="s">
        <v>2338</v>
      </c>
      <c r="I42" s="2" t="s">
        <v>2112</v>
      </c>
      <c r="J42" s="2" t="s">
        <v>556</v>
      </c>
      <c r="K42" s="2" t="s">
        <v>3962</v>
      </c>
      <c r="L42" s="2" t="s">
        <v>1867</v>
      </c>
      <c r="M42" s="2"/>
      <c r="N42" s="2"/>
      <c r="O42" s="2">
        <v>1.0</v>
      </c>
      <c r="P42" s="2">
        <v>1.0</v>
      </c>
      <c r="Q42" s="2" t="s">
        <v>3963</v>
      </c>
      <c r="R42" s="39" t="s">
        <v>3964</v>
      </c>
      <c r="S42" s="2" t="s">
        <v>3768</v>
      </c>
      <c r="T42" s="2"/>
      <c r="U42" s="2" t="s">
        <v>3958</v>
      </c>
      <c r="V42" s="39" t="s">
        <v>3965</v>
      </c>
      <c r="W42" s="39" t="s">
        <v>3966</v>
      </c>
      <c r="X42" s="37">
        <v>45808.43068287037</v>
      </c>
      <c r="Y42" s="2"/>
      <c r="Z42" s="2"/>
      <c r="AA42" s="2"/>
      <c r="AB42" s="2"/>
      <c r="AC42" s="2"/>
      <c r="AD42" s="2"/>
      <c r="AE42" s="2"/>
      <c r="AF42" s="2"/>
      <c r="AG42" s="2"/>
      <c r="AH42" s="2"/>
      <c r="AI42" s="2"/>
      <c r="AJ42" s="2"/>
      <c r="AK42" s="2"/>
      <c r="AL42" s="2"/>
      <c r="AM42" s="2"/>
      <c r="AN42" s="2"/>
      <c r="AO42" s="2"/>
      <c r="AP42" s="2" t="s">
        <v>3967</v>
      </c>
    </row>
    <row r="43" ht="16.5" customHeight="1">
      <c r="A43" s="37">
        <v>45804.7134375</v>
      </c>
      <c r="B43" s="38">
        <v>45804.0</v>
      </c>
      <c r="C43" s="2" t="s">
        <v>3627</v>
      </c>
      <c r="D43" s="2" t="s">
        <v>3648</v>
      </c>
      <c r="E43" s="2"/>
      <c r="F43" s="2"/>
      <c r="G43" s="2"/>
      <c r="H43" s="2" t="s">
        <v>2511</v>
      </c>
      <c r="I43" s="2" t="s">
        <v>3968</v>
      </c>
      <c r="J43" s="2"/>
      <c r="K43" s="2" t="s">
        <v>3969</v>
      </c>
      <c r="L43" s="2" t="s">
        <v>3681</v>
      </c>
      <c r="M43" s="2" t="s">
        <v>1832</v>
      </c>
      <c r="N43" s="2"/>
      <c r="O43" s="2">
        <v>0.5</v>
      </c>
      <c r="P43" s="2">
        <v>1.0</v>
      </c>
      <c r="Q43" s="2" t="s">
        <v>3970</v>
      </c>
      <c r="R43" s="2" t="s">
        <v>3971</v>
      </c>
      <c r="S43" s="2" t="s">
        <v>3919</v>
      </c>
      <c r="T43" s="2"/>
      <c r="U43" s="2" t="s">
        <v>3972</v>
      </c>
      <c r="V43" s="39" t="s">
        <v>3973</v>
      </c>
      <c r="W43" s="39" t="s">
        <v>3974</v>
      </c>
      <c r="X43" s="37">
        <v>45807.71537037037</v>
      </c>
      <c r="Y43" s="2"/>
      <c r="Z43" s="2"/>
      <c r="AA43" s="2"/>
      <c r="AB43" s="2"/>
      <c r="AC43" s="2"/>
      <c r="AD43" s="2"/>
      <c r="AE43" s="2"/>
      <c r="AF43" s="2"/>
      <c r="AG43" s="2"/>
      <c r="AH43" s="2"/>
      <c r="AI43" s="2"/>
      <c r="AJ43" s="2"/>
      <c r="AK43" s="2"/>
      <c r="AL43" s="2"/>
      <c r="AM43" s="2"/>
      <c r="AN43" s="2"/>
      <c r="AO43" s="2"/>
      <c r="AP43" s="2" t="s">
        <v>3975</v>
      </c>
    </row>
    <row r="44" ht="16.5" customHeight="1">
      <c r="A44" s="37">
        <v>45804.66758101852</v>
      </c>
      <c r="B44" s="38">
        <v>45804.0</v>
      </c>
      <c r="C44" s="2" t="s">
        <v>3648</v>
      </c>
      <c r="D44" s="2" t="s">
        <v>3627</v>
      </c>
      <c r="E44" s="2"/>
      <c r="F44" s="2"/>
      <c r="G44" s="2"/>
      <c r="H44" s="2" t="s">
        <v>2854</v>
      </c>
      <c r="I44" s="2" t="s">
        <v>2855</v>
      </c>
      <c r="J44" s="2" t="s">
        <v>3954</v>
      </c>
      <c r="K44" s="2" t="s">
        <v>3955</v>
      </c>
      <c r="L44" s="2" t="s">
        <v>1867</v>
      </c>
      <c r="M44" s="2"/>
      <c r="N44" s="2"/>
      <c r="O44" s="2">
        <v>1.0</v>
      </c>
      <c r="P44" s="2">
        <v>2.0</v>
      </c>
      <c r="Q44" s="2" t="s">
        <v>3976</v>
      </c>
      <c r="R44" s="2" t="s">
        <v>3977</v>
      </c>
      <c r="S44" s="2" t="s">
        <v>3867</v>
      </c>
      <c r="T44" s="2" t="s">
        <v>3978</v>
      </c>
      <c r="U44" s="2" t="s">
        <v>3958</v>
      </c>
      <c r="V44" s="39" t="s">
        <v>3979</v>
      </c>
      <c r="W44" s="39" t="s">
        <v>3980</v>
      </c>
      <c r="X44" s="37">
        <v>45807.67018518518</v>
      </c>
      <c r="Y44" s="2"/>
      <c r="Z44" s="2"/>
      <c r="AA44" s="2"/>
      <c r="AB44" s="2"/>
      <c r="AC44" s="2"/>
      <c r="AD44" s="2"/>
      <c r="AE44" s="2"/>
      <c r="AF44" s="2"/>
      <c r="AG44" s="2"/>
      <c r="AH44" s="2"/>
      <c r="AI44" s="2"/>
      <c r="AJ44" s="2"/>
      <c r="AK44" s="2"/>
      <c r="AL44" s="2"/>
      <c r="AM44" s="2"/>
      <c r="AN44" s="2"/>
      <c r="AO44" s="2"/>
      <c r="AP44" s="2" t="s">
        <v>3981</v>
      </c>
    </row>
    <row r="45" ht="16.5" customHeight="1">
      <c r="A45" s="37">
        <v>45804.66638888889</v>
      </c>
      <c r="B45" s="38">
        <v>45804.0</v>
      </c>
      <c r="C45" s="2" t="s">
        <v>3627</v>
      </c>
      <c r="D45" s="2" t="s">
        <v>3648</v>
      </c>
      <c r="E45" s="2"/>
      <c r="F45" s="2"/>
      <c r="G45" s="2"/>
      <c r="H45" s="2" t="s">
        <v>2854</v>
      </c>
      <c r="I45" s="2" t="s">
        <v>2855</v>
      </c>
      <c r="J45" s="2"/>
      <c r="K45" s="2" t="s">
        <v>3982</v>
      </c>
      <c r="L45" s="2" t="s">
        <v>3652</v>
      </c>
      <c r="M45" s="2" t="s">
        <v>1832</v>
      </c>
      <c r="N45" s="2"/>
      <c r="O45" s="2">
        <v>1.0</v>
      </c>
      <c r="P45" s="2">
        <v>2.0</v>
      </c>
      <c r="Q45" s="2" t="s">
        <v>3983</v>
      </c>
      <c r="R45" s="2" t="s">
        <v>3984</v>
      </c>
      <c r="S45" s="2" t="s">
        <v>3919</v>
      </c>
      <c r="T45" s="2"/>
      <c r="U45" s="2" t="s">
        <v>3985</v>
      </c>
      <c r="V45" s="39" t="s">
        <v>3986</v>
      </c>
      <c r="W45" s="39" t="s">
        <v>3987</v>
      </c>
      <c r="X45" s="37">
        <v>45807.666909722226</v>
      </c>
      <c r="Y45" s="2"/>
      <c r="Z45" s="2"/>
      <c r="AA45" s="2"/>
      <c r="AB45" s="2"/>
      <c r="AC45" s="2"/>
      <c r="AD45" s="2"/>
      <c r="AE45" s="2"/>
      <c r="AF45" s="2"/>
      <c r="AG45" s="2"/>
      <c r="AH45" s="2"/>
      <c r="AI45" s="2"/>
      <c r="AJ45" s="2"/>
      <c r="AK45" s="2"/>
      <c r="AL45" s="2"/>
      <c r="AM45" s="2"/>
      <c r="AN45" s="2"/>
      <c r="AO45" s="2"/>
      <c r="AP45" s="2" t="s">
        <v>3988</v>
      </c>
    </row>
    <row r="46" ht="16.5" customHeight="1">
      <c r="A46" s="37">
        <v>45804.57833333333</v>
      </c>
      <c r="B46" s="38">
        <v>45804.0</v>
      </c>
      <c r="C46" s="2" t="s">
        <v>3627</v>
      </c>
      <c r="D46" s="2" t="s">
        <v>3648</v>
      </c>
      <c r="E46" s="2"/>
      <c r="F46" s="2"/>
      <c r="G46" s="2"/>
      <c r="H46" s="2" t="s">
        <v>2486</v>
      </c>
      <c r="I46" s="2" t="s">
        <v>2487</v>
      </c>
      <c r="J46" s="2" t="s">
        <v>3989</v>
      </c>
      <c r="K46" s="2" t="s">
        <v>3990</v>
      </c>
      <c r="L46" s="2" t="s">
        <v>3879</v>
      </c>
      <c r="M46" s="2" t="s">
        <v>2031</v>
      </c>
      <c r="N46" s="2"/>
      <c r="O46" s="2">
        <v>4.0</v>
      </c>
      <c r="P46" s="2">
        <v>8.0</v>
      </c>
      <c r="Q46" s="2" t="s">
        <v>3991</v>
      </c>
      <c r="R46" s="2" t="s">
        <v>3992</v>
      </c>
      <c r="S46" s="2" t="s">
        <v>3768</v>
      </c>
      <c r="T46" s="2" t="s">
        <v>3993</v>
      </c>
      <c r="U46" s="2" t="s">
        <v>3985</v>
      </c>
      <c r="V46" s="39" t="s">
        <v>3994</v>
      </c>
      <c r="W46" s="39" t="s">
        <v>3995</v>
      </c>
      <c r="X46" s="37">
        <v>45807.57991898148</v>
      </c>
      <c r="Y46" s="2"/>
      <c r="Z46" s="2"/>
      <c r="AA46" s="2"/>
      <c r="AB46" s="2"/>
      <c r="AC46" s="2"/>
      <c r="AD46" s="2"/>
      <c r="AE46" s="2"/>
      <c r="AF46" s="2"/>
      <c r="AG46" s="2"/>
      <c r="AH46" s="2"/>
      <c r="AI46" s="2"/>
      <c r="AJ46" s="2"/>
      <c r="AK46" s="2"/>
      <c r="AL46" s="2"/>
      <c r="AM46" s="2"/>
      <c r="AN46" s="2"/>
      <c r="AO46" s="2"/>
      <c r="AP46" s="2" t="s">
        <v>3996</v>
      </c>
    </row>
    <row r="47" ht="16.5" customHeight="1">
      <c r="A47" s="37">
        <v>45803.56796296296</v>
      </c>
      <c r="B47" s="38">
        <v>45803.0</v>
      </c>
      <c r="C47" s="2" t="s">
        <v>3627</v>
      </c>
      <c r="D47" s="2" t="s">
        <v>3648</v>
      </c>
      <c r="E47" s="2"/>
      <c r="F47" s="2"/>
      <c r="G47" s="2"/>
      <c r="H47" s="2" t="s">
        <v>2511</v>
      </c>
      <c r="I47" s="2" t="s">
        <v>3968</v>
      </c>
      <c r="J47" s="2" t="s">
        <v>3989</v>
      </c>
      <c r="K47" s="2" t="s">
        <v>3997</v>
      </c>
      <c r="L47" s="2" t="s">
        <v>3681</v>
      </c>
      <c r="M47" s="2" t="s">
        <v>1832</v>
      </c>
      <c r="N47" s="2"/>
      <c r="O47" s="2">
        <v>0.5</v>
      </c>
      <c r="P47" s="2">
        <v>1.0</v>
      </c>
      <c r="Q47" s="2" t="s">
        <v>3998</v>
      </c>
      <c r="R47" s="2" t="s">
        <v>3999</v>
      </c>
      <c r="S47" s="2" t="s">
        <v>3768</v>
      </c>
      <c r="T47" s="2"/>
      <c r="U47" s="2" t="s">
        <v>4000</v>
      </c>
      <c r="V47" s="39" t="s">
        <v>4001</v>
      </c>
      <c r="W47" s="39" t="s">
        <v>4002</v>
      </c>
      <c r="X47" s="37">
        <v>45806.56958333333</v>
      </c>
      <c r="Y47" s="2"/>
      <c r="Z47" s="2"/>
      <c r="AA47" s="2"/>
      <c r="AB47" s="2"/>
      <c r="AC47" s="2"/>
      <c r="AD47" s="2"/>
      <c r="AE47" s="2"/>
      <c r="AF47" s="2"/>
      <c r="AG47" s="2"/>
      <c r="AH47" s="2"/>
      <c r="AI47" s="2"/>
      <c r="AJ47" s="2"/>
      <c r="AK47" s="2"/>
      <c r="AL47" s="2"/>
      <c r="AM47" s="2"/>
      <c r="AN47" s="2"/>
      <c r="AO47" s="2"/>
      <c r="AP47" s="2" t="s">
        <v>4003</v>
      </c>
    </row>
    <row r="48" ht="16.5" customHeight="1">
      <c r="A48" s="37">
        <v>45803.56587962963</v>
      </c>
      <c r="B48" s="38">
        <v>45803.0</v>
      </c>
      <c r="C48" s="2" t="s">
        <v>3648</v>
      </c>
      <c r="D48" s="2" t="s">
        <v>3627</v>
      </c>
      <c r="E48" s="2"/>
      <c r="F48" s="2"/>
      <c r="G48" s="2"/>
      <c r="H48" s="2" t="s">
        <v>2511</v>
      </c>
      <c r="I48" s="2" t="s">
        <v>3968</v>
      </c>
      <c r="J48" s="2"/>
      <c r="K48" s="2" t="s">
        <v>3969</v>
      </c>
      <c r="L48" s="2" t="s">
        <v>3681</v>
      </c>
      <c r="M48" s="2"/>
      <c r="N48" s="2"/>
      <c r="O48" s="2">
        <v>0.5</v>
      </c>
      <c r="P48" s="2">
        <v>1.0</v>
      </c>
      <c r="Q48" s="2" t="s">
        <v>4004</v>
      </c>
      <c r="R48" s="2" t="s">
        <v>4005</v>
      </c>
      <c r="S48" s="2" t="s">
        <v>3768</v>
      </c>
      <c r="T48" s="2"/>
      <c r="U48" s="2" t="s">
        <v>4006</v>
      </c>
      <c r="V48" s="39" t="s">
        <v>4007</v>
      </c>
      <c r="W48" s="39" t="s">
        <v>4008</v>
      </c>
      <c r="X48" s="37">
        <v>45806.566030092596</v>
      </c>
      <c r="Y48" s="2"/>
      <c r="Z48" s="2"/>
      <c r="AA48" s="2"/>
      <c r="AB48" s="2"/>
      <c r="AC48" s="2"/>
      <c r="AD48" s="2"/>
      <c r="AE48" s="2"/>
      <c r="AF48" s="2"/>
      <c r="AG48" s="2"/>
      <c r="AH48" s="2"/>
      <c r="AI48" s="2"/>
      <c r="AJ48" s="2"/>
      <c r="AK48" s="2"/>
      <c r="AL48" s="2"/>
      <c r="AM48" s="2"/>
      <c r="AN48" s="2"/>
      <c r="AO48" s="2"/>
      <c r="AP48" s="2" t="s">
        <v>4009</v>
      </c>
    </row>
    <row r="49" ht="16.5" customHeight="1">
      <c r="A49" s="37">
        <v>45800.632314814815</v>
      </c>
      <c r="B49" s="38">
        <v>45800.0</v>
      </c>
      <c r="C49" s="2" t="s">
        <v>3627</v>
      </c>
      <c r="D49" s="2" t="s">
        <v>3648</v>
      </c>
      <c r="E49" s="2"/>
      <c r="F49" s="2"/>
      <c r="G49" s="2"/>
      <c r="H49" s="2" t="s">
        <v>2131</v>
      </c>
      <c r="I49" s="2" t="s">
        <v>4010</v>
      </c>
      <c r="J49" s="2" t="s">
        <v>3989</v>
      </c>
      <c r="K49" s="2" t="s">
        <v>4011</v>
      </c>
      <c r="L49" s="2" t="s">
        <v>1831</v>
      </c>
      <c r="M49" s="2" t="s">
        <v>1832</v>
      </c>
      <c r="N49" s="2"/>
      <c r="O49" s="2">
        <v>0.5</v>
      </c>
      <c r="P49" s="2">
        <v>1.0</v>
      </c>
      <c r="Q49" s="2" t="s">
        <v>4012</v>
      </c>
      <c r="R49" s="39" t="s">
        <v>4013</v>
      </c>
      <c r="S49" s="2" t="s">
        <v>3742</v>
      </c>
      <c r="T49" s="2"/>
      <c r="U49" s="2" t="s">
        <v>4014</v>
      </c>
      <c r="V49" s="39" t="s">
        <v>4015</v>
      </c>
      <c r="W49" s="39" t="s">
        <v>4016</v>
      </c>
      <c r="X49" s="37">
        <v>45803.632060185184</v>
      </c>
      <c r="Y49" s="2"/>
      <c r="Z49" s="2"/>
      <c r="AA49" s="2"/>
      <c r="AB49" s="2"/>
      <c r="AC49" s="2"/>
      <c r="AD49" s="2"/>
      <c r="AE49" s="2"/>
      <c r="AF49" s="2"/>
      <c r="AG49" s="2"/>
      <c r="AH49" s="2"/>
      <c r="AI49" s="2"/>
      <c r="AJ49" s="2"/>
      <c r="AK49" s="2"/>
      <c r="AL49" s="2"/>
      <c r="AM49" s="2"/>
      <c r="AN49" s="2"/>
      <c r="AO49" s="2"/>
      <c r="AP49" s="2" t="s">
        <v>4017</v>
      </c>
    </row>
    <row r="50" ht="16.5" customHeight="1">
      <c r="A50" s="37">
        <v>45800.62946759259</v>
      </c>
      <c r="B50" s="38">
        <v>45800.0</v>
      </c>
      <c r="C50" s="2" t="s">
        <v>3648</v>
      </c>
      <c r="D50" s="2" t="s">
        <v>3627</v>
      </c>
      <c r="E50" s="2"/>
      <c r="F50" s="2"/>
      <c r="G50" s="2"/>
      <c r="H50" s="2" t="s">
        <v>2131</v>
      </c>
      <c r="I50" s="2" t="s">
        <v>4010</v>
      </c>
      <c r="J50" s="2"/>
      <c r="K50" s="2" t="s">
        <v>4018</v>
      </c>
      <c r="L50" s="2" t="s">
        <v>3879</v>
      </c>
      <c r="M50" s="2"/>
      <c r="N50" s="2"/>
      <c r="O50" s="2">
        <v>0.5</v>
      </c>
      <c r="P50" s="2">
        <v>1.0</v>
      </c>
      <c r="Q50" s="2" t="s">
        <v>4019</v>
      </c>
      <c r="R50" s="39" t="s">
        <v>4020</v>
      </c>
      <c r="S50" s="2" t="s">
        <v>3742</v>
      </c>
      <c r="T50" s="2"/>
      <c r="U50" s="2" t="s">
        <v>4021</v>
      </c>
      <c r="V50" s="39" t="s">
        <v>4022</v>
      </c>
      <c r="W50" s="39" t="s">
        <v>4023</v>
      </c>
      <c r="X50" s="37">
        <v>45803.632048611114</v>
      </c>
      <c r="Y50" s="2"/>
      <c r="Z50" s="2"/>
      <c r="AA50" s="2"/>
      <c r="AB50" s="2"/>
      <c r="AC50" s="2"/>
      <c r="AD50" s="2"/>
      <c r="AE50" s="2"/>
      <c r="AF50" s="2"/>
      <c r="AG50" s="2"/>
      <c r="AH50" s="2"/>
      <c r="AI50" s="2"/>
      <c r="AJ50" s="2"/>
      <c r="AK50" s="2"/>
      <c r="AL50" s="2"/>
      <c r="AM50" s="2"/>
      <c r="AN50" s="2"/>
      <c r="AO50" s="2"/>
      <c r="AP50" s="2" t="s">
        <v>4024</v>
      </c>
    </row>
    <row r="51" ht="16.5" customHeight="1">
      <c r="A51" s="37">
        <v>45800.58615740741</v>
      </c>
      <c r="B51" s="38">
        <v>45800.0</v>
      </c>
      <c r="C51" s="2" t="s">
        <v>3648</v>
      </c>
      <c r="D51" s="2" t="s">
        <v>3627</v>
      </c>
      <c r="E51" s="2"/>
      <c r="F51" s="2"/>
      <c r="G51" s="2"/>
      <c r="H51" s="2" t="s">
        <v>1892</v>
      </c>
      <c r="I51" s="2" t="s">
        <v>1893</v>
      </c>
      <c r="J51" s="2"/>
      <c r="K51" s="2" t="s">
        <v>4025</v>
      </c>
      <c r="L51" s="2" t="s">
        <v>3652</v>
      </c>
      <c r="M51" s="2"/>
      <c r="N51" s="2"/>
      <c r="O51" s="2">
        <v>1.0</v>
      </c>
      <c r="P51" s="2">
        <v>2.0</v>
      </c>
      <c r="Q51" s="2" t="s">
        <v>3756</v>
      </c>
      <c r="R51" s="39" t="s">
        <v>4026</v>
      </c>
      <c r="S51" s="2" t="s">
        <v>3768</v>
      </c>
      <c r="T51" s="2"/>
      <c r="U51" s="2" t="s">
        <v>4027</v>
      </c>
      <c r="V51" s="39" t="s">
        <v>4028</v>
      </c>
      <c r="W51" s="39" t="s">
        <v>4029</v>
      </c>
      <c r="X51" s="37">
        <v>45806.4825462963</v>
      </c>
      <c r="Y51" s="2"/>
      <c r="Z51" s="2"/>
      <c r="AA51" s="2"/>
      <c r="AB51" s="2"/>
      <c r="AC51" s="2"/>
      <c r="AD51" s="2"/>
      <c r="AE51" s="2"/>
      <c r="AF51" s="2"/>
      <c r="AG51" s="2"/>
      <c r="AH51" s="2"/>
      <c r="AI51" s="2"/>
      <c r="AJ51" s="2"/>
      <c r="AK51" s="2"/>
      <c r="AL51" s="2"/>
      <c r="AM51" s="2"/>
      <c r="AN51" s="2"/>
      <c r="AO51" s="2"/>
      <c r="AP51" s="2" t="s">
        <v>4030</v>
      </c>
    </row>
    <row r="52" ht="16.5" customHeight="1">
      <c r="A52" s="37">
        <v>45800.58383101852</v>
      </c>
      <c r="B52" s="38">
        <v>45800.0</v>
      </c>
      <c r="C52" s="2" t="s">
        <v>3627</v>
      </c>
      <c r="D52" s="2" t="s">
        <v>3648</v>
      </c>
      <c r="E52" s="2"/>
      <c r="F52" s="2"/>
      <c r="G52" s="2"/>
      <c r="H52" s="2" t="s">
        <v>1892</v>
      </c>
      <c r="I52" s="2" t="s">
        <v>1893</v>
      </c>
      <c r="J52" s="2" t="s">
        <v>3989</v>
      </c>
      <c r="K52" s="2" t="s">
        <v>4031</v>
      </c>
      <c r="L52" s="2" t="s">
        <v>3652</v>
      </c>
      <c r="M52" s="2" t="s">
        <v>1832</v>
      </c>
      <c r="N52" s="2"/>
      <c r="O52" s="2">
        <v>1.0</v>
      </c>
      <c r="P52" s="2">
        <v>2.0</v>
      </c>
      <c r="Q52" s="2" t="s">
        <v>4032</v>
      </c>
      <c r="R52" s="39" t="s">
        <v>4033</v>
      </c>
      <c r="S52" s="2" t="s">
        <v>3768</v>
      </c>
      <c r="T52" s="2"/>
      <c r="U52" s="2" t="s">
        <v>4014</v>
      </c>
      <c r="V52" s="39" t="s">
        <v>4034</v>
      </c>
      <c r="W52" s="39" t="s">
        <v>4035</v>
      </c>
      <c r="X52" s="37">
        <v>45806.482511574075</v>
      </c>
      <c r="Y52" s="2"/>
      <c r="Z52" s="2"/>
      <c r="AA52" s="2"/>
      <c r="AB52" s="2"/>
      <c r="AC52" s="2"/>
      <c r="AD52" s="2"/>
      <c r="AE52" s="2"/>
      <c r="AF52" s="2"/>
      <c r="AG52" s="2"/>
      <c r="AH52" s="2"/>
      <c r="AI52" s="2"/>
      <c r="AJ52" s="2"/>
      <c r="AK52" s="2"/>
      <c r="AL52" s="2"/>
      <c r="AM52" s="2"/>
      <c r="AN52" s="2"/>
      <c r="AO52" s="2"/>
      <c r="AP52" s="2" t="s">
        <v>4036</v>
      </c>
    </row>
    <row r="53" ht="16.5" customHeight="1">
      <c r="A53" s="37">
        <v>45800.53974537037</v>
      </c>
      <c r="B53" s="38">
        <v>45800.0</v>
      </c>
      <c r="C53" s="2" t="s">
        <v>3648</v>
      </c>
      <c r="D53" s="2" t="s">
        <v>3627</v>
      </c>
      <c r="E53" s="2"/>
      <c r="F53" s="2"/>
      <c r="G53" s="2"/>
      <c r="H53" s="2" t="s">
        <v>2654</v>
      </c>
      <c r="I53" s="2" t="s">
        <v>4037</v>
      </c>
      <c r="J53" s="2" t="s">
        <v>883</v>
      </c>
      <c r="K53" s="2" t="s">
        <v>4038</v>
      </c>
      <c r="L53" s="2" t="s">
        <v>2252</v>
      </c>
      <c r="M53" s="2"/>
      <c r="N53" s="2"/>
      <c r="O53" s="2">
        <v>3.0</v>
      </c>
      <c r="P53" s="2">
        <v>6.0</v>
      </c>
      <c r="Q53" s="2" t="s">
        <v>4039</v>
      </c>
      <c r="R53" s="2" t="s">
        <v>4040</v>
      </c>
      <c r="S53" s="2" t="s">
        <v>3751</v>
      </c>
      <c r="T53" s="2"/>
      <c r="U53" s="2" t="s">
        <v>4021</v>
      </c>
      <c r="V53" s="39" t="s">
        <v>4041</v>
      </c>
      <c r="W53" s="39" t="s">
        <v>4042</v>
      </c>
      <c r="X53" s="37">
        <v>45806.48247685185</v>
      </c>
      <c r="Y53" s="2"/>
      <c r="Z53" s="2"/>
      <c r="AA53" s="2"/>
      <c r="AB53" s="2"/>
      <c r="AC53" s="2"/>
      <c r="AD53" s="2"/>
      <c r="AE53" s="2"/>
      <c r="AF53" s="2"/>
      <c r="AG53" s="2"/>
      <c r="AH53" s="2"/>
      <c r="AI53" s="2"/>
      <c r="AJ53" s="2"/>
      <c r="AK53" s="2"/>
      <c r="AL53" s="2"/>
      <c r="AM53" s="2"/>
      <c r="AN53" s="2"/>
      <c r="AO53" s="2"/>
      <c r="AP53" s="2" t="s">
        <v>4043</v>
      </c>
    </row>
    <row r="54" ht="16.5" customHeight="1">
      <c r="A54" s="37">
        <v>45800.53824074074</v>
      </c>
      <c r="B54" s="38">
        <v>45800.0</v>
      </c>
      <c r="C54" s="2" t="s">
        <v>3627</v>
      </c>
      <c r="D54" s="2" t="s">
        <v>3648</v>
      </c>
      <c r="E54" s="2"/>
      <c r="F54" s="2"/>
      <c r="G54" s="2"/>
      <c r="H54" s="2" t="s">
        <v>2654</v>
      </c>
      <c r="I54" s="2" t="s">
        <v>4037</v>
      </c>
      <c r="J54" s="2" t="s">
        <v>3989</v>
      </c>
      <c r="K54" s="2" t="s">
        <v>4044</v>
      </c>
      <c r="L54" s="2" t="s">
        <v>2252</v>
      </c>
      <c r="M54" s="2" t="s">
        <v>1832</v>
      </c>
      <c r="N54" s="2"/>
      <c r="O54" s="2">
        <v>3.0</v>
      </c>
      <c r="P54" s="2">
        <v>6.0</v>
      </c>
      <c r="Q54" s="2" t="s">
        <v>4045</v>
      </c>
      <c r="R54" s="2" t="s">
        <v>4046</v>
      </c>
      <c r="S54" s="2" t="s">
        <v>3751</v>
      </c>
      <c r="T54" s="2"/>
      <c r="U54" s="2" t="s">
        <v>4014</v>
      </c>
      <c r="V54" s="39" t="s">
        <v>4047</v>
      </c>
      <c r="W54" s="39" t="s">
        <v>4048</v>
      </c>
      <c r="X54" s="37">
        <v>45806.482453703706</v>
      </c>
      <c r="Y54" s="2"/>
      <c r="Z54" s="2"/>
      <c r="AA54" s="2"/>
      <c r="AB54" s="2"/>
      <c r="AC54" s="2"/>
      <c r="AD54" s="2"/>
      <c r="AE54" s="2"/>
      <c r="AF54" s="2"/>
      <c r="AG54" s="2"/>
      <c r="AH54" s="2"/>
      <c r="AI54" s="2"/>
      <c r="AJ54" s="2"/>
      <c r="AK54" s="2"/>
      <c r="AL54" s="2"/>
      <c r="AM54" s="2"/>
      <c r="AN54" s="2"/>
      <c r="AO54" s="2"/>
      <c r="AP54" s="2" t="s">
        <v>4049</v>
      </c>
    </row>
    <row r="55" ht="16.5" customHeight="1">
      <c r="A55" s="37">
        <v>45798.666493055556</v>
      </c>
      <c r="B55" s="38">
        <v>45798.0</v>
      </c>
      <c r="C55" s="2" t="s">
        <v>3648</v>
      </c>
      <c r="D55" s="2" t="s">
        <v>3627</v>
      </c>
      <c r="E55" s="2"/>
      <c r="F55" s="2"/>
      <c r="G55" s="2"/>
      <c r="H55" s="2" t="s">
        <v>1810</v>
      </c>
      <c r="I55" s="2" t="s">
        <v>3159</v>
      </c>
      <c r="J55" s="2"/>
      <c r="K55" s="2" t="s">
        <v>4050</v>
      </c>
      <c r="L55" s="2" t="s">
        <v>1862</v>
      </c>
      <c r="M55" s="2"/>
      <c r="N55" s="2"/>
      <c r="O55" s="2">
        <v>6.0</v>
      </c>
      <c r="P55" s="2">
        <v>10.0</v>
      </c>
      <c r="Q55" s="2" t="s">
        <v>4051</v>
      </c>
      <c r="R55" s="39" t="s">
        <v>4052</v>
      </c>
      <c r="S55" s="2" t="s">
        <v>3867</v>
      </c>
      <c r="T55" s="2"/>
      <c r="U55" s="2" t="s">
        <v>4053</v>
      </c>
      <c r="V55" s="39" t="s">
        <v>4054</v>
      </c>
      <c r="W55" s="39" t="s">
        <v>4055</v>
      </c>
      <c r="X55" s="37">
        <v>45801.66685185185</v>
      </c>
      <c r="Y55" s="2"/>
      <c r="Z55" s="2"/>
      <c r="AA55" s="2"/>
      <c r="AB55" s="2"/>
      <c r="AC55" s="2"/>
      <c r="AD55" s="2"/>
      <c r="AE55" s="2"/>
      <c r="AF55" s="2"/>
      <c r="AG55" s="2"/>
      <c r="AH55" s="2"/>
      <c r="AI55" s="2"/>
      <c r="AJ55" s="2"/>
      <c r="AK55" s="2"/>
      <c r="AL55" s="2"/>
      <c r="AM55" s="2"/>
      <c r="AN55" s="2"/>
      <c r="AO55" s="2"/>
      <c r="AP55" s="2" t="s">
        <v>4056</v>
      </c>
    </row>
    <row r="56" ht="16.5" customHeight="1">
      <c r="A56" s="37">
        <v>45797.54274305556</v>
      </c>
      <c r="B56" s="38">
        <v>45797.0</v>
      </c>
      <c r="C56" s="2" t="s">
        <v>3627</v>
      </c>
      <c r="D56" s="2" t="s">
        <v>3648</v>
      </c>
      <c r="E56" s="2"/>
      <c r="F56" s="2"/>
      <c r="G56" s="2"/>
      <c r="H56" s="2" t="s">
        <v>2850</v>
      </c>
      <c r="I56" s="2" t="s">
        <v>2851</v>
      </c>
      <c r="J56" s="2" t="s">
        <v>3989</v>
      </c>
      <c r="K56" s="2" t="s">
        <v>4057</v>
      </c>
      <c r="L56" s="2" t="s">
        <v>3652</v>
      </c>
      <c r="M56" s="2" t="s">
        <v>1832</v>
      </c>
      <c r="N56" s="2"/>
      <c r="O56" s="2">
        <v>1.0</v>
      </c>
      <c r="P56" s="2">
        <v>2.0</v>
      </c>
      <c r="Q56" s="2" t="s">
        <v>4058</v>
      </c>
      <c r="R56" s="39" t="s">
        <v>4059</v>
      </c>
      <c r="S56" s="2" t="s">
        <v>4060</v>
      </c>
      <c r="T56" s="2" t="s">
        <v>4061</v>
      </c>
      <c r="U56" s="2" t="s">
        <v>4062</v>
      </c>
      <c r="V56" s="39" t="s">
        <v>4063</v>
      </c>
      <c r="W56" s="39" t="s">
        <v>4064</v>
      </c>
      <c r="X56" s="37">
        <v>45800.54523148148</v>
      </c>
      <c r="Y56" s="2"/>
      <c r="Z56" s="2"/>
      <c r="AA56" s="2"/>
      <c r="AB56" s="2"/>
      <c r="AC56" s="2"/>
      <c r="AD56" s="2"/>
      <c r="AE56" s="2"/>
      <c r="AF56" s="2"/>
      <c r="AG56" s="2"/>
      <c r="AH56" s="2"/>
      <c r="AI56" s="2"/>
      <c r="AJ56" s="2"/>
      <c r="AK56" s="2"/>
      <c r="AL56" s="2"/>
      <c r="AM56" s="2"/>
      <c r="AN56" s="2"/>
      <c r="AO56" s="2"/>
      <c r="AP56" s="2" t="s">
        <v>4065</v>
      </c>
    </row>
    <row r="57" ht="16.5" customHeight="1">
      <c r="A57" s="37">
        <v>45797.540138888886</v>
      </c>
      <c r="B57" s="38">
        <v>45797.0</v>
      </c>
      <c r="C57" s="2" t="s">
        <v>3648</v>
      </c>
      <c r="D57" s="2" t="s">
        <v>3627</v>
      </c>
      <c r="E57" s="2"/>
      <c r="F57" s="2"/>
      <c r="G57" s="2"/>
      <c r="H57" s="2" t="s">
        <v>2850</v>
      </c>
      <c r="I57" s="2" t="s">
        <v>2851</v>
      </c>
      <c r="J57" s="2"/>
      <c r="K57" s="2" t="s">
        <v>4066</v>
      </c>
      <c r="L57" s="2" t="s">
        <v>1867</v>
      </c>
      <c r="M57" s="2"/>
      <c r="N57" s="2"/>
      <c r="O57" s="2">
        <v>1.0</v>
      </c>
      <c r="P57" s="2">
        <v>2.0</v>
      </c>
      <c r="Q57" s="2" t="s">
        <v>4067</v>
      </c>
      <c r="R57" s="39" t="s">
        <v>4068</v>
      </c>
      <c r="S57" s="2" t="s">
        <v>3768</v>
      </c>
      <c r="T57" s="2" t="s">
        <v>4069</v>
      </c>
      <c r="U57" s="2" t="s">
        <v>4070</v>
      </c>
      <c r="V57" s="39" t="s">
        <v>4071</v>
      </c>
      <c r="W57" s="39" t="s">
        <v>4072</v>
      </c>
      <c r="X57" s="37">
        <v>45800.54193287037</v>
      </c>
      <c r="Y57" s="2"/>
      <c r="Z57" s="2"/>
      <c r="AA57" s="2"/>
      <c r="AB57" s="2"/>
      <c r="AC57" s="2"/>
      <c r="AD57" s="2"/>
      <c r="AE57" s="2"/>
      <c r="AF57" s="2"/>
      <c r="AG57" s="2"/>
      <c r="AH57" s="2"/>
      <c r="AI57" s="2"/>
      <c r="AJ57" s="2"/>
      <c r="AK57" s="2"/>
      <c r="AL57" s="2"/>
      <c r="AM57" s="2"/>
      <c r="AN57" s="2"/>
      <c r="AO57" s="2"/>
      <c r="AP57" s="2" t="s">
        <v>4073</v>
      </c>
    </row>
    <row r="58" ht="16.5" customHeight="1">
      <c r="A58" s="37">
        <v>45797.482141203705</v>
      </c>
      <c r="B58" s="38">
        <v>45797.0</v>
      </c>
      <c r="C58" s="2" t="s">
        <v>3627</v>
      </c>
      <c r="D58" s="2" t="s">
        <v>3648</v>
      </c>
      <c r="E58" s="2"/>
      <c r="F58" s="2"/>
      <c r="G58" s="2"/>
      <c r="H58" s="2" t="s">
        <v>3030</v>
      </c>
      <c r="I58" s="2" t="s">
        <v>2814</v>
      </c>
      <c r="J58" s="2" t="s">
        <v>3989</v>
      </c>
      <c r="K58" s="2" t="s">
        <v>4074</v>
      </c>
      <c r="L58" s="2" t="s">
        <v>1862</v>
      </c>
      <c r="M58" s="2" t="s">
        <v>1832</v>
      </c>
      <c r="N58" s="2"/>
      <c r="O58" s="2">
        <v>1.5</v>
      </c>
      <c r="P58" s="2">
        <v>3.0</v>
      </c>
      <c r="Q58" s="2" t="s">
        <v>4075</v>
      </c>
      <c r="R58" s="39" t="s">
        <v>4076</v>
      </c>
      <c r="S58" s="2" t="s">
        <v>3826</v>
      </c>
      <c r="T58" s="2"/>
      <c r="U58" s="2" t="s">
        <v>4062</v>
      </c>
      <c r="V58" s="39" t="s">
        <v>4077</v>
      </c>
      <c r="W58" s="39" t="s">
        <v>4078</v>
      </c>
      <c r="X58" s="37">
        <v>45806.48238425926</v>
      </c>
      <c r="Y58" s="2"/>
      <c r="Z58" s="2"/>
      <c r="AA58" s="2"/>
      <c r="AB58" s="2"/>
      <c r="AC58" s="2"/>
      <c r="AD58" s="2"/>
      <c r="AE58" s="2"/>
      <c r="AF58" s="2"/>
      <c r="AG58" s="2"/>
      <c r="AH58" s="2"/>
      <c r="AI58" s="2"/>
      <c r="AJ58" s="2"/>
      <c r="AK58" s="2"/>
      <c r="AL58" s="2"/>
      <c r="AM58" s="2"/>
      <c r="AN58" s="2"/>
      <c r="AO58" s="2"/>
      <c r="AP58" s="2" t="s">
        <v>4079</v>
      </c>
    </row>
    <row r="59" ht="16.5" customHeight="1">
      <c r="A59" s="37">
        <v>45797.48116898148</v>
      </c>
      <c r="B59" s="38">
        <v>45797.0</v>
      </c>
      <c r="C59" s="2" t="s">
        <v>3648</v>
      </c>
      <c r="D59" s="2" t="s">
        <v>3627</v>
      </c>
      <c r="E59" s="2"/>
      <c r="F59" s="2"/>
      <c r="G59" s="2"/>
      <c r="H59" s="2" t="s">
        <v>3030</v>
      </c>
      <c r="I59" s="2" t="s">
        <v>2814</v>
      </c>
      <c r="J59" s="2" t="s">
        <v>4080</v>
      </c>
      <c r="K59" s="2" t="s">
        <v>4081</v>
      </c>
      <c r="L59" s="2" t="s">
        <v>1862</v>
      </c>
      <c r="M59" s="2"/>
      <c r="N59" s="2"/>
      <c r="O59" s="2">
        <v>1.5</v>
      </c>
      <c r="P59" s="2">
        <v>3.0</v>
      </c>
      <c r="Q59" s="2" t="s">
        <v>4082</v>
      </c>
      <c r="R59" s="39" t="s">
        <v>4083</v>
      </c>
      <c r="S59" s="2" t="s">
        <v>3826</v>
      </c>
      <c r="T59" s="2"/>
      <c r="U59" s="2" t="s">
        <v>4070</v>
      </c>
      <c r="V59" s="39" t="s">
        <v>4084</v>
      </c>
      <c r="W59" s="39" t="s">
        <v>4085</v>
      </c>
      <c r="X59" s="37">
        <v>45806.48234953704</v>
      </c>
      <c r="Y59" s="2"/>
      <c r="Z59" s="2"/>
      <c r="AA59" s="2"/>
      <c r="AB59" s="2"/>
      <c r="AC59" s="2"/>
      <c r="AD59" s="2"/>
      <c r="AE59" s="2"/>
      <c r="AF59" s="2"/>
      <c r="AG59" s="2"/>
      <c r="AH59" s="2"/>
      <c r="AI59" s="2"/>
      <c r="AJ59" s="2"/>
      <c r="AK59" s="2"/>
      <c r="AL59" s="2"/>
      <c r="AM59" s="2"/>
      <c r="AN59" s="2"/>
      <c r="AO59" s="2"/>
      <c r="AP59" s="2" t="s">
        <v>4086</v>
      </c>
    </row>
    <row r="60" ht="16.5" customHeight="1">
      <c r="A60" s="37">
        <v>45796.495405092595</v>
      </c>
      <c r="B60" s="38">
        <v>45796.0</v>
      </c>
      <c r="C60" s="2" t="s">
        <v>3648</v>
      </c>
      <c r="D60" s="2" t="s">
        <v>3627</v>
      </c>
      <c r="E60" s="2"/>
      <c r="F60" s="2"/>
      <c r="G60" s="2"/>
      <c r="H60" s="2" t="s">
        <v>1810</v>
      </c>
      <c r="I60" s="2" t="s">
        <v>4087</v>
      </c>
      <c r="J60" s="2" t="s">
        <v>4088</v>
      </c>
      <c r="K60" s="2" t="s">
        <v>4050</v>
      </c>
      <c r="L60" s="2" t="s">
        <v>1862</v>
      </c>
      <c r="M60" s="2"/>
      <c r="N60" s="2"/>
      <c r="O60" s="2">
        <v>1.0</v>
      </c>
      <c r="P60" s="2">
        <v>2.0</v>
      </c>
      <c r="Q60" s="2" t="s">
        <v>5</v>
      </c>
      <c r="R60" s="2" t="s">
        <v>4089</v>
      </c>
      <c r="S60" s="2" t="s">
        <v>3874</v>
      </c>
      <c r="T60" s="2"/>
      <c r="U60" s="2" t="s">
        <v>4090</v>
      </c>
      <c r="V60" s="39" t="s">
        <v>4091</v>
      </c>
      <c r="W60" s="39" t="s">
        <v>4092</v>
      </c>
      <c r="X60" s="37">
        <v>45799.4966087963</v>
      </c>
      <c r="Y60" s="2"/>
      <c r="Z60" s="2"/>
      <c r="AA60" s="2"/>
      <c r="AB60" s="2"/>
      <c r="AC60" s="2"/>
      <c r="AD60" s="2"/>
      <c r="AE60" s="2"/>
      <c r="AF60" s="2"/>
      <c r="AG60" s="2"/>
      <c r="AH60" s="2"/>
      <c r="AI60" s="2"/>
      <c r="AJ60" s="2"/>
      <c r="AK60" s="2"/>
      <c r="AL60" s="2"/>
      <c r="AM60" s="2"/>
      <c r="AN60" s="2"/>
      <c r="AO60" s="2"/>
      <c r="AP60" s="2" t="s">
        <v>4093</v>
      </c>
    </row>
    <row r="61" ht="16.5" customHeight="1">
      <c r="A61" s="37">
        <v>45792.416921296295</v>
      </c>
      <c r="B61" s="38">
        <v>45792.0</v>
      </c>
      <c r="C61" s="2" t="s">
        <v>3648</v>
      </c>
      <c r="D61" s="2" t="s">
        <v>4094</v>
      </c>
      <c r="E61" s="2"/>
      <c r="F61" s="2"/>
      <c r="G61" s="2"/>
      <c r="H61" s="2" t="s">
        <v>1810</v>
      </c>
      <c r="I61" s="2" t="s">
        <v>3159</v>
      </c>
      <c r="J61" s="2"/>
      <c r="K61" s="2" t="s">
        <v>4095</v>
      </c>
      <c r="L61" s="2" t="s">
        <v>1862</v>
      </c>
      <c r="M61" s="2"/>
      <c r="N61" s="2"/>
      <c r="O61" s="2">
        <v>5.0</v>
      </c>
      <c r="P61" s="2">
        <v>13.0</v>
      </c>
      <c r="Q61" s="2" t="s">
        <v>4096</v>
      </c>
      <c r="R61" s="2" t="s">
        <v>4097</v>
      </c>
      <c r="S61" s="2" t="s">
        <v>3919</v>
      </c>
      <c r="T61" s="2"/>
      <c r="U61" s="2" t="s">
        <v>4098</v>
      </c>
      <c r="V61" s="39" t="s">
        <v>4099</v>
      </c>
      <c r="W61" s="39" t="s">
        <v>4100</v>
      </c>
      <c r="X61" s="37">
        <v>45795.416875</v>
      </c>
      <c r="Y61" s="2"/>
      <c r="Z61" s="2"/>
      <c r="AA61" s="2"/>
      <c r="AB61" s="2"/>
      <c r="AC61" s="2"/>
      <c r="AD61" s="2"/>
      <c r="AE61" s="2"/>
      <c r="AF61" s="2"/>
      <c r="AG61" s="2"/>
      <c r="AH61" s="2"/>
      <c r="AI61" s="2"/>
      <c r="AJ61" s="2"/>
      <c r="AK61" s="2"/>
      <c r="AL61" s="2"/>
      <c r="AM61" s="2"/>
      <c r="AN61" s="2"/>
      <c r="AO61" s="2"/>
      <c r="AP61" s="2" t="s">
        <v>4101</v>
      </c>
    </row>
    <row r="62" ht="16.5" customHeight="1">
      <c r="A62" s="37">
        <v>45791.76278935185</v>
      </c>
      <c r="B62" s="38">
        <v>45791.0</v>
      </c>
      <c r="C62" s="2" t="s">
        <v>3648</v>
      </c>
      <c r="D62" s="2"/>
      <c r="E62" s="2"/>
      <c r="F62" s="2"/>
      <c r="G62" s="2"/>
      <c r="H62" s="2" t="s">
        <v>2850</v>
      </c>
      <c r="I62" s="2" t="s">
        <v>2851</v>
      </c>
      <c r="J62" s="2" t="s">
        <v>1095</v>
      </c>
      <c r="K62" s="2" t="s">
        <v>4066</v>
      </c>
      <c r="L62" s="2" t="s">
        <v>4102</v>
      </c>
      <c r="M62" s="2"/>
      <c r="N62" s="2"/>
      <c r="O62" s="2">
        <v>1.5</v>
      </c>
      <c r="P62" s="2">
        <v>1.5</v>
      </c>
      <c r="Q62" s="2" t="s">
        <v>4103</v>
      </c>
      <c r="R62" s="2" t="s">
        <v>4104</v>
      </c>
      <c r="S62" s="2" t="s">
        <v>3919</v>
      </c>
      <c r="T62" s="2"/>
      <c r="U62" s="2" t="s">
        <v>4105</v>
      </c>
      <c r="V62" s="39" t="s">
        <v>4106</v>
      </c>
      <c r="W62" s="39" t="s">
        <v>4107</v>
      </c>
      <c r="X62" s="37">
        <v>45806.48231481481</v>
      </c>
      <c r="Y62" s="2"/>
      <c r="Z62" s="2"/>
      <c r="AA62" s="2"/>
      <c r="AB62" s="2"/>
      <c r="AC62" s="2"/>
      <c r="AD62" s="2"/>
      <c r="AE62" s="2"/>
      <c r="AF62" s="2"/>
      <c r="AG62" s="2"/>
      <c r="AH62" s="2"/>
      <c r="AI62" s="2"/>
      <c r="AJ62" s="2"/>
      <c r="AK62" s="2"/>
      <c r="AL62" s="2"/>
      <c r="AM62" s="2"/>
      <c r="AN62" s="2"/>
      <c r="AO62" s="2"/>
      <c r="AP62" s="2" t="s">
        <v>4108</v>
      </c>
    </row>
    <row r="63" ht="16.5" customHeight="1">
      <c r="A63" s="37">
        <v>45791.4625</v>
      </c>
      <c r="B63" s="38">
        <v>45791.0</v>
      </c>
      <c r="C63" s="2" t="s">
        <v>3648</v>
      </c>
      <c r="D63" s="2"/>
      <c r="E63" s="2"/>
      <c r="F63" s="2"/>
      <c r="G63" s="2"/>
      <c r="H63" s="2" t="s">
        <v>4109</v>
      </c>
      <c r="I63" s="2" t="s">
        <v>4110</v>
      </c>
      <c r="J63" s="2"/>
      <c r="K63" s="2" t="s">
        <v>4111</v>
      </c>
      <c r="L63" s="2" t="s">
        <v>1848</v>
      </c>
      <c r="M63" s="2"/>
      <c r="N63" s="2"/>
      <c r="O63" s="2">
        <v>1.0</v>
      </c>
      <c r="P63" s="2">
        <v>1.0</v>
      </c>
      <c r="Q63" s="2" t="s">
        <v>3756</v>
      </c>
      <c r="R63" s="39" t="s">
        <v>4112</v>
      </c>
      <c r="S63" s="2" t="s">
        <v>4113</v>
      </c>
      <c r="T63" s="2"/>
      <c r="U63" s="2" t="s">
        <v>4098</v>
      </c>
      <c r="V63" s="39" t="s">
        <v>4114</v>
      </c>
      <c r="W63" s="39" t="s">
        <v>4115</v>
      </c>
      <c r="X63" s="37">
        <v>45794.461875</v>
      </c>
      <c r="Y63" s="2"/>
      <c r="Z63" s="2"/>
      <c r="AA63" s="2"/>
      <c r="AB63" s="2"/>
      <c r="AC63" s="2"/>
      <c r="AD63" s="2"/>
      <c r="AE63" s="2"/>
      <c r="AF63" s="2"/>
      <c r="AG63" s="2"/>
      <c r="AH63" s="2"/>
      <c r="AI63" s="2"/>
      <c r="AJ63" s="2"/>
      <c r="AK63" s="2"/>
      <c r="AL63" s="2"/>
      <c r="AM63" s="2"/>
      <c r="AN63" s="2"/>
      <c r="AO63" s="2"/>
      <c r="AP63" s="2" t="s">
        <v>4116</v>
      </c>
    </row>
    <row r="64" ht="16.5" customHeight="1">
      <c r="A64" s="37">
        <v>45791.461180555554</v>
      </c>
      <c r="B64" s="38">
        <v>45791.0</v>
      </c>
      <c r="C64" s="2" t="s">
        <v>3648</v>
      </c>
      <c r="D64" s="2"/>
      <c r="E64" s="2"/>
      <c r="F64" s="2"/>
      <c r="G64" s="2"/>
      <c r="H64" s="2" t="s">
        <v>1998</v>
      </c>
      <c r="I64" s="2" t="s">
        <v>1999</v>
      </c>
      <c r="J64" s="2" t="s">
        <v>4117</v>
      </c>
      <c r="K64" s="2" t="s">
        <v>4118</v>
      </c>
      <c r="L64" s="2" t="s">
        <v>1848</v>
      </c>
      <c r="M64" s="2"/>
      <c r="N64" s="2"/>
      <c r="O64" s="2">
        <v>0.5</v>
      </c>
      <c r="P64" s="2">
        <v>0.5</v>
      </c>
      <c r="Q64" s="2" t="s">
        <v>3963</v>
      </c>
      <c r="R64" s="2" t="s">
        <v>4119</v>
      </c>
      <c r="S64" s="2" t="s">
        <v>3874</v>
      </c>
      <c r="T64" s="2"/>
      <c r="U64" s="2" t="s">
        <v>4098</v>
      </c>
      <c r="V64" s="39" t="s">
        <v>4120</v>
      </c>
      <c r="W64" s="39" t="s">
        <v>4121</v>
      </c>
      <c r="X64" s="37">
        <v>45806.4822337963</v>
      </c>
      <c r="Y64" s="2"/>
      <c r="Z64" s="2"/>
      <c r="AA64" s="2"/>
      <c r="AB64" s="2"/>
      <c r="AC64" s="2"/>
      <c r="AD64" s="2"/>
      <c r="AE64" s="2"/>
      <c r="AF64" s="2"/>
      <c r="AG64" s="2"/>
      <c r="AH64" s="2"/>
      <c r="AI64" s="2"/>
      <c r="AJ64" s="2"/>
      <c r="AK64" s="2"/>
      <c r="AL64" s="2"/>
      <c r="AM64" s="2"/>
      <c r="AN64" s="2"/>
      <c r="AO64" s="2"/>
      <c r="AP64" s="2" t="s">
        <v>4122</v>
      </c>
    </row>
    <row r="65" ht="16.5" customHeight="1">
      <c r="A65" s="37">
        <v>45790.569814814815</v>
      </c>
      <c r="B65" s="38">
        <v>45790.0</v>
      </c>
      <c r="C65" s="2" t="s">
        <v>3648</v>
      </c>
      <c r="D65" s="2"/>
      <c r="E65" s="2"/>
      <c r="F65" s="2"/>
      <c r="G65" s="2"/>
      <c r="H65" s="2" t="s">
        <v>4123</v>
      </c>
      <c r="I65" s="2" t="s">
        <v>2112</v>
      </c>
      <c r="J65" s="2" t="s">
        <v>326</v>
      </c>
      <c r="K65" s="2" t="s">
        <v>4124</v>
      </c>
      <c r="L65" s="2" t="s">
        <v>1867</v>
      </c>
      <c r="M65" s="2"/>
      <c r="N65" s="2"/>
      <c r="O65" s="2">
        <v>1.0</v>
      </c>
      <c r="P65" s="2">
        <v>1.0</v>
      </c>
      <c r="Q65" s="2" t="s">
        <v>4125</v>
      </c>
      <c r="R65" s="39" t="s">
        <v>4126</v>
      </c>
      <c r="S65" s="2" t="s">
        <v>3874</v>
      </c>
      <c r="T65" s="2"/>
      <c r="U65" s="2" t="s">
        <v>4127</v>
      </c>
      <c r="V65" s="39" t="s">
        <v>4128</v>
      </c>
      <c r="W65" s="39" t="s">
        <v>4129</v>
      </c>
      <c r="X65" s="37">
        <v>45793.56953703704</v>
      </c>
      <c r="Y65" s="2"/>
      <c r="Z65" s="2"/>
      <c r="AA65" s="2"/>
      <c r="AB65" s="2"/>
      <c r="AC65" s="2"/>
      <c r="AD65" s="2"/>
      <c r="AE65" s="2"/>
      <c r="AF65" s="2"/>
      <c r="AG65" s="2"/>
      <c r="AH65" s="2"/>
      <c r="AI65" s="2"/>
      <c r="AJ65" s="2"/>
      <c r="AK65" s="2"/>
      <c r="AL65" s="2"/>
      <c r="AM65" s="2"/>
      <c r="AN65" s="2"/>
      <c r="AO65" s="2"/>
      <c r="AP65" s="2" t="s">
        <v>4130</v>
      </c>
    </row>
    <row r="66" ht="16.5" customHeight="1">
      <c r="A66" s="37">
        <v>45790.525</v>
      </c>
      <c r="B66" s="38">
        <v>45790.0</v>
      </c>
      <c r="C66" s="2" t="s">
        <v>3648</v>
      </c>
      <c r="D66" s="2"/>
      <c r="E66" s="2"/>
      <c r="F66" s="2"/>
      <c r="G66" s="2"/>
      <c r="H66" s="2" t="s">
        <v>2850</v>
      </c>
      <c r="I66" s="2" t="s">
        <v>2851</v>
      </c>
      <c r="J66" s="2" t="s">
        <v>1095</v>
      </c>
      <c r="K66" s="2" t="s">
        <v>4066</v>
      </c>
      <c r="L66" s="2" t="s">
        <v>4102</v>
      </c>
      <c r="M66" s="2"/>
      <c r="N66" s="2"/>
      <c r="O66" s="2">
        <v>3.0</v>
      </c>
      <c r="P66" s="2">
        <v>3.0</v>
      </c>
      <c r="Q66" s="2" t="s">
        <v>4131</v>
      </c>
      <c r="R66" s="2" t="s">
        <v>4132</v>
      </c>
      <c r="S66" s="2" t="s">
        <v>3867</v>
      </c>
      <c r="T66" s="2"/>
      <c r="U66" s="2" t="s">
        <v>4127</v>
      </c>
      <c r="V66" s="39" t="s">
        <v>4133</v>
      </c>
      <c r="W66" s="39" t="s">
        <v>4134</v>
      </c>
      <c r="X66" s="37">
        <v>45793.524409722224</v>
      </c>
      <c r="Y66" s="2"/>
      <c r="Z66" s="2"/>
      <c r="AA66" s="2"/>
      <c r="AB66" s="2"/>
      <c r="AC66" s="2"/>
      <c r="AD66" s="2"/>
      <c r="AE66" s="2"/>
      <c r="AF66" s="2"/>
      <c r="AG66" s="2"/>
      <c r="AH66" s="2"/>
      <c r="AI66" s="2"/>
      <c r="AJ66" s="2"/>
      <c r="AK66" s="2"/>
      <c r="AL66" s="2"/>
      <c r="AM66" s="2"/>
      <c r="AN66" s="2"/>
      <c r="AO66" s="2"/>
      <c r="AP66" s="2" t="s">
        <v>4135</v>
      </c>
    </row>
    <row r="67" ht="16.5" customHeight="1">
      <c r="A67" s="37">
        <v>45784.461747685185</v>
      </c>
      <c r="B67" s="38">
        <v>45784.0</v>
      </c>
      <c r="C67" s="2" t="s">
        <v>3648</v>
      </c>
      <c r="D67" s="2"/>
      <c r="E67" s="2"/>
      <c r="F67" s="2"/>
      <c r="G67" s="2"/>
      <c r="H67" s="2" t="s">
        <v>2714</v>
      </c>
      <c r="I67" s="2" t="s">
        <v>4136</v>
      </c>
      <c r="J67" s="2" t="s">
        <v>4137</v>
      </c>
      <c r="K67" s="2" t="s">
        <v>4138</v>
      </c>
      <c r="L67" s="2" t="s">
        <v>1862</v>
      </c>
      <c r="M67" s="2"/>
      <c r="N67" s="2"/>
      <c r="O67" s="2">
        <v>0.5</v>
      </c>
      <c r="P67" s="2">
        <v>0.5</v>
      </c>
      <c r="Q67" s="2" t="s">
        <v>3756</v>
      </c>
      <c r="R67" s="2" t="s">
        <v>4139</v>
      </c>
      <c r="S67" s="2" t="s">
        <v>3751</v>
      </c>
      <c r="T67" s="2" t="s">
        <v>4140</v>
      </c>
      <c r="U67" s="2" t="s">
        <v>4141</v>
      </c>
      <c r="V67" s="39" t="s">
        <v>4142</v>
      </c>
      <c r="W67" s="39" t="s">
        <v>4143</v>
      </c>
      <c r="X67" s="37">
        <v>45787.46188657408</v>
      </c>
      <c r="Y67" s="2"/>
      <c r="Z67" s="2"/>
      <c r="AA67" s="2"/>
      <c r="AB67" s="2"/>
      <c r="AC67" s="2"/>
      <c r="AD67" s="2"/>
      <c r="AE67" s="2"/>
      <c r="AF67" s="2"/>
      <c r="AG67" s="2"/>
      <c r="AH67" s="2"/>
      <c r="AI67" s="2"/>
      <c r="AJ67" s="2"/>
      <c r="AK67" s="2"/>
      <c r="AL67" s="2"/>
      <c r="AM67" s="2"/>
      <c r="AN67" s="2"/>
      <c r="AO67" s="2"/>
      <c r="AP67" s="2" t="s">
        <v>4144</v>
      </c>
    </row>
    <row r="68" ht="16.5" customHeight="1">
      <c r="A68" s="37">
        <v>45783.50819444445</v>
      </c>
      <c r="B68" s="38">
        <v>45783.0</v>
      </c>
      <c r="C68" s="2" t="s">
        <v>3648</v>
      </c>
      <c r="D68" s="2"/>
      <c r="E68" s="2"/>
      <c r="F68" s="2"/>
      <c r="G68" s="2"/>
      <c r="H68" s="2" t="s">
        <v>4145</v>
      </c>
      <c r="I68" s="2" t="s">
        <v>4146</v>
      </c>
      <c r="J68" s="2" t="s">
        <v>1628</v>
      </c>
      <c r="K68" s="2" t="s">
        <v>4147</v>
      </c>
      <c r="L68" s="2" t="s">
        <v>2502</v>
      </c>
      <c r="M68" s="2"/>
      <c r="N68" s="2"/>
      <c r="O68" s="2">
        <v>0.5</v>
      </c>
      <c r="P68" s="2">
        <v>0.5</v>
      </c>
      <c r="Q68" s="2" t="s">
        <v>3756</v>
      </c>
      <c r="R68" s="39" t="s">
        <v>4148</v>
      </c>
      <c r="S68" s="2" t="s">
        <v>3751</v>
      </c>
      <c r="T68" s="2"/>
      <c r="U68" s="2" t="s">
        <v>4149</v>
      </c>
      <c r="V68" s="39" t="s">
        <v>4150</v>
      </c>
      <c r="W68" s="39" t="s">
        <v>4151</v>
      </c>
      <c r="X68" s="37">
        <v>45786.51048611111</v>
      </c>
      <c r="Y68" s="2"/>
      <c r="Z68" s="2"/>
      <c r="AA68" s="2"/>
      <c r="AB68" s="2"/>
      <c r="AC68" s="2"/>
      <c r="AD68" s="2"/>
      <c r="AE68" s="2"/>
      <c r="AF68" s="2"/>
      <c r="AG68" s="2"/>
      <c r="AH68" s="2"/>
      <c r="AI68" s="2"/>
      <c r="AJ68" s="2"/>
      <c r="AK68" s="2"/>
      <c r="AL68" s="2"/>
      <c r="AM68" s="2"/>
      <c r="AN68" s="2"/>
      <c r="AO68" s="2"/>
      <c r="AP68" s="2" t="s">
        <v>4152</v>
      </c>
    </row>
    <row r="69" ht="16.5" customHeight="1">
      <c r="A69" s="37">
        <v>45783.454305555555</v>
      </c>
      <c r="B69" s="38">
        <v>45783.0</v>
      </c>
      <c r="C69" s="2" t="s">
        <v>3648</v>
      </c>
      <c r="D69" s="2"/>
      <c r="E69" s="2"/>
      <c r="F69" s="2"/>
      <c r="G69" s="2"/>
      <c r="H69" s="2" t="s">
        <v>4145</v>
      </c>
      <c r="I69" s="2" t="s">
        <v>1859</v>
      </c>
      <c r="J69" s="2" t="s">
        <v>1628</v>
      </c>
      <c r="K69" s="2" t="s">
        <v>4153</v>
      </c>
      <c r="L69" s="2" t="s">
        <v>1859</v>
      </c>
      <c r="M69" s="2"/>
      <c r="N69" s="2"/>
      <c r="O69" s="2">
        <v>0.5</v>
      </c>
      <c r="P69" s="2">
        <v>0.5</v>
      </c>
      <c r="Q69" s="2" t="s">
        <v>3756</v>
      </c>
      <c r="R69" s="39" t="s">
        <v>4154</v>
      </c>
      <c r="S69" s="2" t="s">
        <v>3874</v>
      </c>
      <c r="T69" s="2"/>
      <c r="U69" s="2" t="s">
        <v>4149</v>
      </c>
      <c r="V69" s="39" t="s">
        <v>4155</v>
      </c>
      <c r="W69" s="39" t="s">
        <v>4156</v>
      </c>
      <c r="X69" s="37">
        <v>45786.454930555556</v>
      </c>
      <c r="Y69" s="2"/>
      <c r="Z69" s="2"/>
      <c r="AA69" s="2"/>
      <c r="AB69" s="2"/>
      <c r="AC69" s="2"/>
      <c r="AD69" s="2"/>
      <c r="AE69" s="2"/>
      <c r="AF69" s="2"/>
      <c r="AG69" s="2"/>
      <c r="AH69" s="2"/>
      <c r="AI69" s="2"/>
      <c r="AJ69" s="2"/>
      <c r="AK69" s="2"/>
      <c r="AL69" s="2"/>
      <c r="AM69" s="2"/>
      <c r="AN69" s="2"/>
      <c r="AO69" s="2"/>
      <c r="AP69" s="2" t="s">
        <v>4157</v>
      </c>
    </row>
    <row r="70" ht="16.5" customHeight="1">
      <c r="A70" s="37">
        <v>45783.40175925926</v>
      </c>
      <c r="B70" s="38">
        <v>45783.0</v>
      </c>
      <c r="C70" s="2" t="s">
        <v>3648</v>
      </c>
      <c r="D70" s="2"/>
      <c r="E70" s="2"/>
      <c r="F70" s="2"/>
      <c r="G70" s="2"/>
      <c r="H70" s="2" t="s">
        <v>4145</v>
      </c>
      <c r="I70" s="2" t="s">
        <v>1862</v>
      </c>
      <c r="J70" s="2" t="s">
        <v>1628</v>
      </c>
      <c r="K70" s="2" t="s">
        <v>4158</v>
      </c>
      <c r="L70" s="2" t="s">
        <v>1862</v>
      </c>
      <c r="M70" s="2"/>
      <c r="N70" s="2"/>
      <c r="O70" s="2">
        <v>0.5</v>
      </c>
      <c r="P70" s="2">
        <v>0.5</v>
      </c>
      <c r="Q70" s="2" t="s">
        <v>3756</v>
      </c>
      <c r="R70" s="2" t="s">
        <v>4159</v>
      </c>
      <c r="S70" s="2" t="s">
        <v>3874</v>
      </c>
      <c r="T70" s="2"/>
      <c r="U70" s="2" t="s">
        <v>4149</v>
      </c>
      <c r="V70" s="39" t="s">
        <v>4160</v>
      </c>
      <c r="W70" s="39" t="s">
        <v>4161</v>
      </c>
      <c r="X70" s="37">
        <v>45786.402916666666</v>
      </c>
      <c r="Y70" s="2"/>
      <c r="Z70" s="2"/>
      <c r="AA70" s="2"/>
      <c r="AB70" s="2"/>
      <c r="AC70" s="2"/>
      <c r="AD70" s="2"/>
      <c r="AE70" s="2"/>
      <c r="AF70" s="2"/>
      <c r="AG70" s="2"/>
      <c r="AH70" s="2"/>
      <c r="AI70" s="2"/>
      <c r="AJ70" s="2"/>
      <c r="AK70" s="2"/>
      <c r="AL70" s="2"/>
      <c r="AM70" s="2"/>
      <c r="AN70" s="2"/>
      <c r="AO70" s="2"/>
      <c r="AP70" s="2" t="s">
        <v>4162</v>
      </c>
    </row>
    <row r="71" ht="16.5" customHeight="1">
      <c r="A71" s="37">
        <v>45782.68780092592</v>
      </c>
      <c r="B71" s="38">
        <v>45782.0</v>
      </c>
      <c r="C71" s="2" t="s">
        <v>3648</v>
      </c>
      <c r="D71" s="2"/>
      <c r="E71" s="2"/>
      <c r="F71" s="2"/>
      <c r="G71" s="2"/>
      <c r="H71" s="2" t="s">
        <v>2205</v>
      </c>
      <c r="I71" s="2" t="s">
        <v>2206</v>
      </c>
      <c r="J71" s="2"/>
      <c r="K71" s="2" t="s">
        <v>4163</v>
      </c>
      <c r="L71" s="2" t="s">
        <v>1867</v>
      </c>
      <c r="M71" s="2"/>
      <c r="N71" s="2"/>
      <c r="O71" s="2">
        <v>0.5</v>
      </c>
      <c r="P71" s="2">
        <v>0.5</v>
      </c>
      <c r="Q71" s="2" t="s">
        <v>3756</v>
      </c>
      <c r="R71" s="39" t="s">
        <v>4164</v>
      </c>
      <c r="S71" s="2" t="s">
        <v>3874</v>
      </c>
      <c r="T71" s="2"/>
      <c r="U71" s="2" t="s">
        <v>4165</v>
      </c>
      <c r="V71" s="39" t="s">
        <v>4166</v>
      </c>
      <c r="W71" s="39" t="s">
        <v>4167</v>
      </c>
      <c r="X71" s="37">
        <v>45783.16787037037</v>
      </c>
      <c r="Y71" s="2"/>
      <c r="Z71" s="2"/>
      <c r="AA71" s="2"/>
      <c r="AB71" s="2"/>
      <c r="AC71" s="2"/>
      <c r="AD71" s="2"/>
      <c r="AE71" s="2"/>
      <c r="AF71" s="2"/>
      <c r="AG71" s="2"/>
      <c r="AH71" s="2"/>
      <c r="AI71" s="2"/>
      <c r="AJ71" s="2"/>
      <c r="AK71" s="2"/>
      <c r="AL71" s="2"/>
      <c r="AM71" s="2"/>
      <c r="AN71" s="2"/>
      <c r="AO71" s="2"/>
      <c r="AP71" s="2" t="s">
        <v>4168</v>
      </c>
    </row>
    <row r="72" ht="16.5" customHeight="1">
      <c r="A72" s="37">
        <v>45782.59037037037</v>
      </c>
      <c r="B72" s="38">
        <v>45782.0</v>
      </c>
      <c r="C72" s="2" t="s">
        <v>3648</v>
      </c>
      <c r="D72" s="2"/>
      <c r="E72" s="2"/>
      <c r="F72" s="2"/>
      <c r="G72" s="2"/>
      <c r="H72" s="2" t="s">
        <v>2227</v>
      </c>
      <c r="I72" s="2" t="s">
        <v>2228</v>
      </c>
      <c r="J72" s="2" t="s">
        <v>4169</v>
      </c>
      <c r="K72" s="2" t="s">
        <v>4170</v>
      </c>
      <c r="L72" s="2" t="s">
        <v>2011</v>
      </c>
      <c r="M72" s="2"/>
      <c r="N72" s="2"/>
      <c r="O72" s="2">
        <v>0.5</v>
      </c>
      <c r="P72" s="2">
        <v>0.5</v>
      </c>
      <c r="Q72" s="2" t="s">
        <v>4171</v>
      </c>
      <c r="R72" s="39" t="s">
        <v>4172</v>
      </c>
      <c r="S72" s="2" t="s">
        <v>3768</v>
      </c>
      <c r="T72" s="2"/>
      <c r="U72" s="2" t="s">
        <v>4165</v>
      </c>
      <c r="V72" s="39" t="s">
        <v>4173</v>
      </c>
      <c r="W72" s="39" t="s">
        <v>4174</v>
      </c>
      <c r="X72" s="37">
        <v>45785.59039351852</v>
      </c>
      <c r="Y72" s="2"/>
      <c r="Z72" s="2"/>
      <c r="AA72" s="2"/>
      <c r="AB72" s="2"/>
      <c r="AC72" s="2"/>
      <c r="AD72" s="2"/>
      <c r="AE72" s="2"/>
      <c r="AF72" s="2"/>
      <c r="AG72" s="2"/>
      <c r="AH72" s="2"/>
      <c r="AI72" s="2"/>
      <c r="AJ72" s="2"/>
      <c r="AK72" s="2"/>
      <c r="AL72" s="2"/>
      <c r="AM72" s="2"/>
      <c r="AN72" s="2"/>
      <c r="AO72" s="2"/>
      <c r="AP72" s="2" t="s">
        <v>4175</v>
      </c>
    </row>
    <row r="73" ht="16.5" customHeight="1">
      <c r="A73" s="37">
        <v>45782.546319444446</v>
      </c>
      <c r="B73" s="38">
        <v>45782.0</v>
      </c>
      <c r="C73" s="2" t="s">
        <v>3648</v>
      </c>
      <c r="D73" s="2"/>
      <c r="E73" s="2"/>
      <c r="F73" s="2"/>
      <c r="G73" s="2"/>
      <c r="H73" s="2" t="s">
        <v>3414</v>
      </c>
      <c r="I73" s="2" t="s">
        <v>4176</v>
      </c>
      <c r="J73" s="2" t="s">
        <v>1739</v>
      </c>
      <c r="K73" s="2" t="s">
        <v>4177</v>
      </c>
      <c r="L73" s="2" t="s">
        <v>3681</v>
      </c>
      <c r="M73" s="2"/>
      <c r="N73" s="2"/>
      <c r="O73" s="2">
        <v>1.0</v>
      </c>
      <c r="P73" s="2">
        <v>1.0</v>
      </c>
      <c r="Q73" s="2" t="s">
        <v>3963</v>
      </c>
      <c r="R73" s="2" t="s">
        <v>4178</v>
      </c>
      <c r="S73" s="2" t="s">
        <v>3751</v>
      </c>
      <c r="T73" s="2"/>
      <c r="U73" s="2" t="s">
        <v>4165</v>
      </c>
      <c r="V73" s="39" t="s">
        <v>4179</v>
      </c>
      <c r="W73" s="39" t="s">
        <v>4180</v>
      </c>
      <c r="X73" s="37">
        <v>45785.54871527778</v>
      </c>
      <c r="Y73" s="2"/>
      <c r="Z73" s="2"/>
      <c r="AA73" s="2"/>
      <c r="AB73" s="2"/>
      <c r="AC73" s="2"/>
      <c r="AD73" s="2"/>
      <c r="AE73" s="2"/>
      <c r="AF73" s="2"/>
      <c r="AG73" s="2"/>
      <c r="AH73" s="2"/>
      <c r="AI73" s="2"/>
      <c r="AJ73" s="2"/>
      <c r="AK73" s="2"/>
      <c r="AL73" s="2"/>
      <c r="AM73" s="2"/>
      <c r="AN73" s="2"/>
      <c r="AO73" s="2"/>
      <c r="AP73" s="2" t="s">
        <v>4181</v>
      </c>
    </row>
    <row r="74" ht="16.5" customHeight="1">
      <c r="A74" s="37">
        <v>45779.52756944444</v>
      </c>
      <c r="B74" s="38">
        <v>45779.0</v>
      </c>
      <c r="C74" s="2" t="s">
        <v>3648</v>
      </c>
      <c r="D74" s="2" t="s">
        <v>3627</v>
      </c>
      <c r="E74" s="2"/>
      <c r="F74" s="2"/>
      <c r="G74" s="2"/>
      <c r="H74" s="2" t="s">
        <v>3279</v>
      </c>
      <c r="I74" s="2" t="s">
        <v>4182</v>
      </c>
      <c r="J74" s="2"/>
      <c r="K74" s="2" t="s">
        <v>4183</v>
      </c>
      <c r="L74" s="2" t="s">
        <v>3681</v>
      </c>
      <c r="M74" s="2"/>
      <c r="N74" s="2"/>
      <c r="O74" s="2">
        <v>1.0</v>
      </c>
      <c r="P74" s="2">
        <v>2.0</v>
      </c>
      <c r="Q74" s="2" t="s">
        <v>4184</v>
      </c>
      <c r="R74" s="2" t="s">
        <v>4185</v>
      </c>
      <c r="S74" s="2" t="s">
        <v>3742</v>
      </c>
      <c r="T74" s="2"/>
      <c r="U74" s="2" t="s">
        <v>4186</v>
      </c>
      <c r="V74" s="39" t="s">
        <v>4187</v>
      </c>
      <c r="W74" s="39" t="s">
        <v>4188</v>
      </c>
      <c r="X74" s="37">
        <v>45782.52792824074</v>
      </c>
      <c r="Y74" s="2"/>
      <c r="Z74" s="2"/>
      <c r="AA74" s="2"/>
      <c r="AB74" s="2"/>
      <c r="AC74" s="2"/>
      <c r="AD74" s="2"/>
      <c r="AE74" s="2"/>
      <c r="AF74" s="2"/>
      <c r="AG74" s="2"/>
      <c r="AH74" s="2"/>
      <c r="AI74" s="2"/>
      <c r="AJ74" s="2"/>
      <c r="AK74" s="2"/>
      <c r="AL74" s="2"/>
      <c r="AM74" s="2"/>
      <c r="AN74" s="2"/>
      <c r="AO74" s="2"/>
      <c r="AP74" s="2" t="s">
        <v>4189</v>
      </c>
    </row>
    <row r="75" ht="16.5" customHeight="1">
      <c r="A75" s="37">
        <v>45779.525775462964</v>
      </c>
      <c r="B75" s="38">
        <v>45779.0</v>
      </c>
      <c r="C75" s="2" t="s">
        <v>3627</v>
      </c>
      <c r="D75" s="2" t="s">
        <v>3648</v>
      </c>
      <c r="E75" s="2"/>
      <c r="F75" s="2"/>
      <c r="G75" s="2"/>
      <c r="H75" s="2" t="s">
        <v>3279</v>
      </c>
      <c r="I75" s="2" t="s">
        <v>4190</v>
      </c>
      <c r="J75" s="2" t="s">
        <v>3989</v>
      </c>
      <c r="K75" s="2" t="s">
        <v>4191</v>
      </c>
      <c r="L75" s="2" t="s">
        <v>3681</v>
      </c>
      <c r="M75" s="2" t="s">
        <v>1832</v>
      </c>
      <c r="N75" s="2"/>
      <c r="O75" s="2">
        <v>1.0</v>
      </c>
      <c r="P75" s="2">
        <v>2.0</v>
      </c>
      <c r="Q75" s="2" t="s">
        <v>4192</v>
      </c>
      <c r="R75" s="2" t="s">
        <v>4193</v>
      </c>
      <c r="S75" s="2" t="s">
        <v>3874</v>
      </c>
      <c r="T75" s="2"/>
      <c r="U75" s="2" t="s">
        <v>4194</v>
      </c>
      <c r="V75" s="39" t="s">
        <v>4195</v>
      </c>
      <c r="W75" s="39" t="s">
        <v>4196</v>
      </c>
      <c r="X75" s="37">
        <v>45782.527916666666</v>
      </c>
      <c r="Y75" s="2"/>
      <c r="Z75" s="2"/>
      <c r="AA75" s="2"/>
      <c r="AB75" s="2"/>
      <c r="AC75" s="2"/>
      <c r="AD75" s="2"/>
      <c r="AE75" s="2"/>
      <c r="AF75" s="2"/>
      <c r="AG75" s="2"/>
      <c r="AH75" s="2"/>
      <c r="AI75" s="2"/>
      <c r="AJ75" s="2"/>
      <c r="AK75" s="2"/>
      <c r="AL75" s="2"/>
      <c r="AM75" s="2"/>
      <c r="AN75" s="2"/>
      <c r="AO75" s="2"/>
      <c r="AP75" s="2" t="s">
        <v>4197</v>
      </c>
    </row>
    <row r="76" ht="16.5" customHeight="1">
      <c r="A76" s="37">
        <v>45778.63642361111</v>
      </c>
      <c r="B76" s="38">
        <v>45778.0</v>
      </c>
      <c r="C76" s="2" t="s">
        <v>3627</v>
      </c>
      <c r="D76" s="2"/>
      <c r="E76" s="2"/>
      <c r="F76" s="2"/>
      <c r="G76" s="2"/>
      <c r="H76" s="2" t="s">
        <v>3113</v>
      </c>
      <c r="I76" s="2" t="s">
        <v>3114</v>
      </c>
      <c r="J76" s="2" t="s">
        <v>3989</v>
      </c>
      <c r="K76" s="2" t="s">
        <v>4198</v>
      </c>
      <c r="L76" s="2" t="s">
        <v>1876</v>
      </c>
      <c r="M76" s="2" t="s">
        <v>1832</v>
      </c>
      <c r="N76" s="2"/>
      <c r="O76" s="2">
        <v>1.0</v>
      </c>
      <c r="P76" s="2">
        <v>1.0</v>
      </c>
      <c r="Q76" s="2" t="s">
        <v>3838</v>
      </c>
      <c r="R76" s="39" t="s">
        <v>4199</v>
      </c>
      <c r="S76" s="2" t="s">
        <v>4200</v>
      </c>
      <c r="T76" s="2"/>
      <c r="U76" s="2" t="s">
        <v>4201</v>
      </c>
      <c r="V76" s="39" t="s">
        <v>4202</v>
      </c>
      <c r="W76" s="39" t="s">
        <v>4203</v>
      </c>
      <c r="X76" s="37">
        <v>45781.63895833334</v>
      </c>
      <c r="Y76" s="2"/>
      <c r="Z76" s="2"/>
      <c r="AA76" s="2"/>
      <c r="AB76" s="2"/>
      <c r="AC76" s="2"/>
      <c r="AD76" s="2"/>
      <c r="AE76" s="2"/>
      <c r="AF76" s="2"/>
      <c r="AG76" s="2"/>
      <c r="AH76" s="2"/>
      <c r="AI76" s="2"/>
      <c r="AJ76" s="2"/>
      <c r="AK76" s="2"/>
      <c r="AL76" s="2"/>
      <c r="AM76" s="2"/>
      <c r="AN76" s="2"/>
      <c r="AO76" s="2"/>
      <c r="AP76" s="2" t="s">
        <v>4204</v>
      </c>
    </row>
    <row r="77" ht="16.5" customHeight="1">
      <c r="A77" s="37">
        <v>45778.61021990741</v>
      </c>
      <c r="B77" s="38">
        <v>45778.0</v>
      </c>
      <c r="C77" s="2" t="s">
        <v>3648</v>
      </c>
      <c r="D77" s="2"/>
      <c r="E77" s="2"/>
      <c r="F77" s="2"/>
      <c r="G77" s="2"/>
      <c r="H77" s="2" t="s">
        <v>1770</v>
      </c>
      <c r="I77" s="2" t="s">
        <v>1771</v>
      </c>
      <c r="J77" s="2"/>
      <c r="K77" s="2" t="s">
        <v>4205</v>
      </c>
      <c r="L77" s="2" t="s">
        <v>3681</v>
      </c>
      <c r="M77" s="2"/>
      <c r="N77" s="2"/>
      <c r="O77" s="2">
        <v>3.0</v>
      </c>
      <c r="P77" s="2">
        <v>3.0</v>
      </c>
      <c r="Q77" s="2" t="s">
        <v>4206</v>
      </c>
      <c r="R77" s="2" t="s">
        <v>4207</v>
      </c>
      <c r="S77" s="2" t="s">
        <v>3768</v>
      </c>
      <c r="T77" s="2"/>
      <c r="U77" s="2" t="s">
        <v>4186</v>
      </c>
      <c r="V77" s="39" t="s">
        <v>4208</v>
      </c>
      <c r="W77" s="39" t="s">
        <v>4209</v>
      </c>
      <c r="X77" s="37">
        <v>45781.6112037037</v>
      </c>
      <c r="Y77" s="2"/>
      <c r="Z77" s="2"/>
      <c r="AA77" s="2"/>
      <c r="AB77" s="2"/>
      <c r="AC77" s="2"/>
      <c r="AD77" s="2"/>
      <c r="AE77" s="2"/>
      <c r="AF77" s="2"/>
      <c r="AG77" s="2"/>
      <c r="AH77" s="2"/>
      <c r="AI77" s="2"/>
      <c r="AJ77" s="2"/>
      <c r="AK77" s="2"/>
      <c r="AL77" s="2"/>
      <c r="AM77" s="2"/>
      <c r="AN77" s="2"/>
      <c r="AO77" s="2"/>
      <c r="AP77" s="2" t="s">
        <v>4210</v>
      </c>
    </row>
    <row r="78" ht="16.5" customHeight="1">
      <c r="A78" s="37">
        <v>45778.400671296295</v>
      </c>
      <c r="B78" s="38">
        <v>45778.0</v>
      </c>
      <c r="C78" s="2" t="s">
        <v>3648</v>
      </c>
      <c r="D78" s="2"/>
      <c r="E78" s="2"/>
      <c r="F78" s="2"/>
      <c r="G78" s="2"/>
      <c r="H78" s="2" t="s">
        <v>4211</v>
      </c>
      <c r="I78" s="2" t="s">
        <v>4212</v>
      </c>
      <c r="J78" s="2" t="s">
        <v>4213</v>
      </c>
      <c r="K78" s="2" t="s">
        <v>4214</v>
      </c>
      <c r="L78" s="2" t="s">
        <v>1848</v>
      </c>
      <c r="M78" s="2"/>
      <c r="N78" s="2"/>
      <c r="O78" s="2">
        <v>1.0</v>
      </c>
      <c r="P78" s="2">
        <v>1.0</v>
      </c>
      <c r="Q78" s="2" t="s">
        <v>4215</v>
      </c>
      <c r="R78" s="39" t="s">
        <v>4216</v>
      </c>
      <c r="S78" s="2" t="s">
        <v>3826</v>
      </c>
      <c r="T78" s="2"/>
      <c r="U78" s="2" t="s">
        <v>4186</v>
      </c>
      <c r="V78" s="39" t="s">
        <v>4217</v>
      </c>
      <c r="W78" s="39" t="s">
        <v>4218</v>
      </c>
      <c r="X78" s="37">
        <v>45781.40288194444</v>
      </c>
      <c r="Y78" s="2"/>
      <c r="Z78" s="2"/>
      <c r="AA78" s="2"/>
      <c r="AB78" s="2"/>
      <c r="AC78" s="2"/>
      <c r="AD78" s="2"/>
      <c r="AE78" s="2"/>
      <c r="AF78" s="2"/>
      <c r="AG78" s="2"/>
      <c r="AH78" s="2"/>
      <c r="AI78" s="2"/>
      <c r="AJ78" s="2"/>
      <c r="AK78" s="2"/>
      <c r="AL78" s="2"/>
      <c r="AM78" s="2"/>
      <c r="AN78" s="2"/>
      <c r="AO78" s="2"/>
      <c r="AP78" s="2" t="s">
        <v>4219</v>
      </c>
    </row>
    <row r="79" ht="16.5" customHeight="1">
      <c r="A79" s="37">
        <v>45778.009363425925</v>
      </c>
      <c r="B79" s="38">
        <v>45778.0</v>
      </c>
      <c r="C79" s="2" t="s">
        <v>3627</v>
      </c>
      <c r="D79" s="2" t="s">
        <v>3648</v>
      </c>
      <c r="E79" s="2"/>
      <c r="F79" s="2"/>
      <c r="G79" s="2"/>
      <c r="H79" s="2" t="s">
        <v>2503</v>
      </c>
      <c r="I79" s="2" t="s">
        <v>2504</v>
      </c>
      <c r="J79" s="2" t="s">
        <v>3989</v>
      </c>
      <c r="K79" s="2" t="s">
        <v>4220</v>
      </c>
      <c r="L79" s="2" t="s">
        <v>1876</v>
      </c>
      <c r="M79" s="2" t="s">
        <v>1832</v>
      </c>
      <c r="N79" s="2"/>
      <c r="O79" s="2">
        <v>1.0</v>
      </c>
      <c r="P79" s="2">
        <v>2.0</v>
      </c>
      <c r="Q79" s="2" t="s">
        <v>4221</v>
      </c>
      <c r="R79" s="2" t="s">
        <v>4222</v>
      </c>
      <c r="S79" s="2" t="s">
        <v>3874</v>
      </c>
      <c r="T79" s="2"/>
      <c r="U79" s="2" t="s">
        <v>4223</v>
      </c>
      <c r="V79" s="39" t="s">
        <v>4224</v>
      </c>
      <c r="W79" s="39" t="s">
        <v>4225</v>
      </c>
      <c r="X79" s="37">
        <v>45781.01050925926</v>
      </c>
      <c r="Y79" s="2"/>
      <c r="Z79" s="2"/>
      <c r="AA79" s="2"/>
      <c r="AB79" s="2"/>
      <c r="AC79" s="2"/>
      <c r="AD79" s="2"/>
      <c r="AE79" s="2"/>
      <c r="AF79" s="2"/>
      <c r="AG79" s="2"/>
      <c r="AH79" s="2"/>
      <c r="AI79" s="2"/>
      <c r="AJ79" s="2"/>
      <c r="AK79" s="2"/>
      <c r="AL79" s="2"/>
      <c r="AM79" s="2"/>
      <c r="AN79" s="2"/>
      <c r="AO79" s="2"/>
      <c r="AP79" s="2" t="s">
        <v>4226</v>
      </c>
    </row>
    <row r="80" ht="16.5" customHeight="1">
      <c r="A80" s="37">
        <v>45777.99695601852</v>
      </c>
      <c r="B80" s="38">
        <v>45777.0</v>
      </c>
      <c r="C80" s="2" t="s">
        <v>3627</v>
      </c>
      <c r="D80" s="2" t="s">
        <v>3648</v>
      </c>
      <c r="E80" s="2"/>
      <c r="F80" s="2"/>
      <c r="G80" s="2"/>
      <c r="H80" s="2" t="s">
        <v>2130</v>
      </c>
      <c r="I80" s="2" t="s">
        <v>2137</v>
      </c>
      <c r="J80" s="2" t="s">
        <v>3989</v>
      </c>
      <c r="K80" s="2" t="s">
        <v>4227</v>
      </c>
      <c r="L80" s="2" t="s">
        <v>3782</v>
      </c>
      <c r="M80" s="2" t="s">
        <v>2031</v>
      </c>
      <c r="N80" s="2"/>
      <c r="O80" s="2">
        <v>5.0</v>
      </c>
      <c r="P80" s="2">
        <v>8.0</v>
      </c>
      <c r="Q80" s="2" t="s">
        <v>4228</v>
      </c>
      <c r="R80" s="39" t="s">
        <v>4229</v>
      </c>
      <c r="S80" s="2" t="s">
        <v>3874</v>
      </c>
      <c r="T80" s="2"/>
      <c r="U80" s="2" t="s">
        <v>4223</v>
      </c>
      <c r="V80" s="39" t="s">
        <v>4230</v>
      </c>
      <c r="W80" s="39" t="s">
        <v>4231</v>
      </c>
      <c r="X80" s="37">
        <v>45780.99658564815</v>
      </c>
      <c r="Y80" s="2"/>
      <c r="Z80" s="2"/>
      <c r="AA80" s="2"/>
      <c r="AB80" s="2"/>
      <c r="AC80" s="2"/>
      <c r="AD80" s="2"/>
      <c r="AE80" s="2"/>
      <c r="AF80" s="2"/>
      <c r="AG80" s="2"/>
      <c r="AH80" s="2"/>
      <c r="AI80" s="2"/>
      <c r="AJ80" s="2"/>
      <c r="AK80" s="2"/>
      <c r="AL80" s="2"/>
      <c r="AM80" s="2"/>
      <c r="AN80" s="2"/>
      <c r="AO80" s="2"/>
      <c r="AP80" s="2" t="s">
        <v>4232</v>
      </c>
    </row>
    <row r="81" ht="16.5" customHeight="1">
      <c r="A81" s="37">
        <v>45777.856412037036</v>
      </c>
      <c r="B81" s="38">
        <v>45777.0</v>
      </c>
      <c r="C81" s="2" t="s">
        <v>3648</v>
      </c>
      <c r="D81" s="2" t="s">
        <v>3627</v>
      </c>
      <c r="E81" s="2"/>
      <c r="F81" s="2"/>
      <c r="G81" s="2"/>
      <c r="H81" s="2" t="s">
        <v>2503</v>
      </c>
      <c r="I81" s="2" t="s">
        <v>2504</v>
      </c>
      <c r="J81" s="2" t="s">
        <v>725</v>
      </c>
      <c r="K81" s="2" t="s">
        <v>3923</v>
      </c>
      <c r="L81" s="2" t="s">
        <v>3681</v>
      </c>
      <c r="M81" s="2"/>
      <c r="N81" s="2"/>
      <c r="O81" s="2">
        <v>2.0</v>
      </c>
      <c r="P81" s="2">
        <v>4.0</v>
      </c>
      <c r="Q81" s="2" t="s">
        <v>4233</v>
      </c>
      <c r="R81" s="2" t="s">
        <v>4234</v>
      </c>
      <c r="S81" s="2" t="s">
        <v>3758</v>
      </c>
      <c r="T81" s="2"/>
      <c r="U81" s="2" t="s">
        <v>4235</v>
      </c>
      <c r="V81" s="39" t="s">
        <v>4236</v>
      </c>
      <c r="W81" s="39" t="s">
        <v>4237</v>
      </c>
      <c r="X81" s="37">
        <v>45780.85769675926</v>
      </c>
      <c r="Y81" s="2"/>
      <c r="Z81" s="2"/>
      <c r="AA81" s="2"/>
      <c r="AB81" s="2"/>
      <c r="AC81" s="2"/>
      <c r="AD81" s="2"/>
      <c r="AE81" s="2"/>
      <c r="AF81" s="2"/>
      <c r="AG81" s="2"/>
      <c r="AH81" s="2"/>
      <c r="AI81" s="2"/>
      <c r="AJ81" s="2"/>
      <c r="AK81" s="2"/>
      <c r="AL81" s="2"/>
      <c r="AM81" s="2"/>
      <c r="AN81" s="2"/>
      <c r="AO81" s="2"/>
      <c r="AP81" s="2" t="s">
        <v>4238</v>
      </c>
    </row>
    <row r="82" ht="16.5" customHeight="1">
      <c r="A82" s="37">
        <v>45777.63836805556</v>
      </c>
      <c r="B82" s="38">
        <v>45777.0</v>
      </c>
      <c r="C82" s="2" t="s">
        <v>3648</v>
      </c>
      <c r="D82" s="2"/>
      <c r="E82" s="2"/>
      <c r="F82" s="2"/>
      <c r="G82" s="2"/>
      <c r="H82" s="2" t="s">
        <v>2131</v>
      </c>
      <c r="I82" s="2" t="s">
        <v>4239</v>
      </c>
      <c r="J82" s="2" t="s">
        <v>4240</v>
      </c>
      <c r="K82" s="2" t="s">
        <v>4241</v>
      </c>
      <c r="L82" s="2" t="s">
        <v>1867</v>
      </c>
      <c r="M82" s="2"/>
      <c r="N82" s="2"/>
      <c r="O82" s="2">
        <v>0.75</v>
      </c>
      <c r="P82" s="2">
        <v>0.75</v>
      </c>
      <c r="Q82" s="2" t="s">
        <v>3756</v>
      </c>
      <c r="R82" s="39" t="s">
        <v>4242</v>
      </c>
      <c r="S82" s="2" t="s">
        <v>3826</v>
      </c>
      <c r="T82" s="2"/>
      <c r="U82" s="2" t="s">
        <v>4243</v>
      </c>
      <c r="V82" s="39" t="s">
        <v>4244</v>
      </c>
      <c r="W82" s="39" t="s">
        <v>4245</v>
      </c>
      <c r="X82" s="37">
        <v>45780.63898148148</v>
      </c>
      <c r="Y82" s="2"/>
      <c r="Z82" s="2"/>
      <c r="AA82" s="2"/>
      <c r="AB82" s="2"/>
      <c r="AC82" s="2"/>
      <c r="AD82" s="2"/>
      <c r="AE82" s="2"/>
      <c r="AF82" s="2"/>
      <c r="AG82" s="2"/>
      <c r="AH82" s="2"/>
      <c r="AI82" s="2"/>
      <c r="AJ82" s="2"/>
      <c r="AK82" s="2"/>
      <c r="AL82" s="2"/>
      <c r="AM82" s="2"/>
      <c r="AN82" s="2"/>
      <c r="AO82" s="2"/>
      <c r="AP82" s="2" t="s">
        <v>4246</v>
      </c>
    </row>
    <row r="83" ht="16.5" customHeight="1">
      <c r="A83" s="37">
        <v>45775.434583333335</v>
      </c>
      <c r="B83" s="38">
        <v>45775.0</v>
      </c>
      <c r="C83" s="2" t="s">
        <v>3648</v>
      </c>
      <c r="D83" s="2"/>
      <c r="E83" s="2"/>
      <c r="F83" s="2"/>
      <c r="G83" s="2"/>
      <c r="H83" s="2" t="s">
        <v>2016</v>
      </c>
      <c r="I83" s="2" t="s">
        <v>1902</v>
      </c>
      <c r="J83" s="2" t="s">
        <v>234</v>
      </c>
      <c r="K83" s="2" t="s">
        <v>4247</v>
      </c>
      <c r="L83" s="2" t="s">
        <v>2252</v>
      </c>
      <c r="M83" s="2"/>
      <c r="N83" s="2"/>
      <c r="O83" s="2">
        <v>1.0</v>
      </c>
      <c r="P83" s="2">
        <v>1.0</v>
      </c>
      <c r="Q83" s="2" t="s">
        <v>4248</v>
      </c>
      <c r="R83" s="2" t="s">
        <v>4249</v>
      </c>
      <c r="S83" s="2" t="s">
        <v>4250</v>
      </c>
      <c r="T83" s="2"/>
      <c r="U83" s="2" t="s">
        <v>4251</v>
      </c>
      <c r="V83" s="39" t="s">
        <v>4252</v>
      </c>
      <c r="W83" s="39" t="s">
        <v>4253</v>
      </c>
      <c r="X83" s="37">
        <v>45778.43412037037</v>
      </c>
      <c r="Y83" s="2"/>
      <c r="Z83" s="2"/>
      <c r="AA83" s="2"/>
      <c r="AB83" s="2"/>
      <c r="AC83" s="2"/>
      <c r="AD83" s="2"/>
      <c r="AE83" s="2"/>
      <c r="AF83" s="2"/>
      <c r="AG83" s="2"/>
      <c r="AH83" s="2"/>
      <c r="AI83" s="2"/>
      <c r="AJ83" s="2"/>
      <c r="AK83" s="2"/>
      <c r="AL83" s="2"/>
      <c r="AM83" s="2"/>
      <c r="AN83" s="2"/>
      <c r="AO83" s="2"/>
      <c r="AP83" s="2" t="s">
        <v>4254</v>
      </c>
    </row>
    <row r="84" ht="16.5" customHeight="1">
      <c r="A84" s="37">
        <v>45771.59630787037</v>
      </c>
      <c r="B84" s="38">
        <v>45771.0</v>
      </c>
      <c r="C84" s="2" t="s">
        <v>3648</v>
      </c>
      <c r="D84" s="2" t="s">
        <v>3627</v>
      </c>
      <c r="E84" s="2"/>
      <c r="F84" s="2"/>
      <c r="G84" s="2"/>
      <c r="H84" s="2" t="s">
        <v>18</v>
      </c>
      <c r="I84" s="2" t="s">
        <v>3900</v>
      </c>
      <c r="J84" s="2" t="s">
        <v>4255</v>
      </c>
      <c r="K84" s="2" t="s">
        <v>4256</v>
      </c>
      <c r="L84" s="2" t="s">
        <v>3652</v>
      </c>
      <c r="M84" s="2"/>
      <c r="N84" s="2"/>
      <c r="O84" s="2">
        <v>1.5</v>
      </c>
      <c r="P84" s="2">
        <v>3.0</v>
      </c>
      <c r="Q84" s="2" t="s">
        <v>3756</v>
      </c>
      <c r="R84" s="39" t="s">
        <v>4257</v>
      </c>
      <c r="S84" s="2" t="s">
        <v>3758</v>
      </c>
      <c r="T84" s="2" t="s">
        <v>4258</v>
      </c>
      <c r="U84" s="2" t="s">
        <v>4259</v>
      </c>
      <c r="V84" s="39" t="s">
        <v>4260</v>
      </c>
      <c r="W84" s="39" t="s">
        <v>4261</v>
      </c>
      <c r="X84" s="37">
        <v>45774.59736111111</v>
      </c>
      <c r="Y84" s="2"/>
      <c r="Z84" s="2"/>
      <c r="AA84" s="2"/>
      <c r="AB84" s="2"/>
      <c r="AC84" s="2"/>
      <c r="AD84" s="2"/>
      <c r="AE84" s="2"/>
      <c r="AF84" s="2"/>
      <c r="AG84" s="2"/>
      <c r="AH84" s="2"/>
      <c r="AI84" s="2"/>
      <c r="AJ84" s="2"/>
      <c r="AK84" s="2"/>
      <c r="AL84" s="2"/>
      <c r="AM84" s="2"/>
      <c r="AN84" s="2"/>
      <c r="AO84" s="2"/>
      <c r="AP84" s="2" t="s">
        <v>4262</v>
      </c>
    </row>
    <row r="85" ht="16.5" customHeight="1">
      <c r="A85" s="37">
        <v>45770.51173611111</v>
      </c>
      <c r="B85" s="38">
        <v>45770.0</v>
      </c>
      <c r="C85" s="2" t="s">
        <v>3648</v>
      </c>
      <c r="D85" s="2"/>
      <c r="E85" s="2"/>
      <c r="F85" s="2"/>
      <c r="G85" s="2"/>
      <c r="H85" s="2" t="s">
        <v>3255</v>
      </c>
      <c r="I85" s="2" t="s">
        <v>3256</v>
      </c>
      <c r="J85" s="2" t="s">
        <v>1556</v>
      </c>
      <c r="K85" s="2" t="s">
        <v>3909</v>
      </c>
      <c r="L85" s="2" t="s">
        <v>1867</v>
      </c>
      <c r="M85" s="2"/>
      <c r="N85" s="2"/>
      <c r="O85" s="2">
        <v>1.0</v>
      </c>
      <c r="P85" s="2">
        <v>2.0</v>
      </c>
      <c r="Q85" s="2" t="s">
        <v>3756</v>
      </c>
      <c r="R85" s="39" t="s">
        <v>4263</v>
      </c>
      <c r="S85" s="2" t="s">
        <v>3768</v>
      </c>
      <c r="T85" s="2"/>
      <c r="U85" s="2" t="s">
        <v>4264</v>
      </c>
      <c r="V85" s="39" t="s">
        <v>4265</v>
      </c>
      <c r="W85" s="39" t="s">
        <v>4266</v>
      </c>
      <c r="X85" s="37">
        <v>45773.51400462963</v>
      </c>
      <c r="Y85" s="2"/>
      <c r="Z85" s="2"/>
      <c r="AA85" s="2"/>
      <c r="AB85" s="2"/>
      <c r="AC85" s="2"/>
      <c r="AD85" s="2"/>
      <c r="AE85" s="2"/>
      <c r="AF85" s="2"/>
      <c r="AG85" s="2"/>
      <c r="AH85" s="2"/>
      <c r="AI85" s="2"/>
      <c r="AJ85" s="2"/>
      <c r="AK85" s="2"/>
      <c r="AL85" s="2"/>
      <c r="AM85" s="2"/>
      <c r="AN85" s="2"/>
      <c r="AO85" s="2"/>
      <c r="AP85" s="2" t="s">
        <v>4267</v>
      </c>
    </row>
    <row r="86" ht="16.5" customHeight="1">
      <c r="A86" s="37">
        <v>45769.66847222222</v>
      </c>
      <c r="B86" s="38">
        <v>45769.0</v>
      </c>
      <c r="C86" s="2" t="s">
        <v>3648</v>
      </c>
      <c r="D86" s="2" t="s">
        <v>3627</v>
      </c>
      <c r="E86" s="2"/>
      <c r="F86" s="2"/>
      <c r="G86" s="2"/>
      <c r="H86" s="2" t="s">
        <v>2085</v>
      </c>
      <c r="I86" s="2" t="s">
        <v>2089</v>
      </c>
      <c r="J86" s="2"/>
      <c r="K86" s="2" t="s">
        <v>4268</v>
      </c>
      <c r="L86" s="2" t="s">
        <v>1859</v>
      </c>
      <c r="M86" s="2"/>
      <c r="N86" s="2"/>
      <c r="O86" s="2">
        <v>5.0</v>
      </c>
      <c r="P86" s="2">
        <v>10.0</v>
      </c>
      <c r="Q86" s="2" t="s">
        <v>4269</v>
      </c>
      <c r="R86" s="2" t="s">
        <v>4270</v>
      </c>
      <c r="S86" s="2" t="s">
        <v>3919</v>
      </c>
      <c r="T86" s="2"/>
      <c r="U86" s="2" t="s">
        <v>4264</v>
      </c>
      <c r="V86" s="39" t="s">
        <v>4271</v>
      </c>
      <c r="W86" s="39" t="s">
        <v>4272</v>
      </c>
      <c r="X86" s="37">
        <v>45772.67019675926</v>
      </c>
      <c r="Y86" s="2"/>
      <c r="Z86" s="2"/>
      <c r="AA86" s="2"/>
      <c r="AB86" s="2"/>
      <c r="AC86" s="2"/>
      <c r="AD86" s="2"/>
      <c r="AE86" s="2"/>
      <c r="AF86" s="2"/>
      <c r="AG86" s="2"/>
      <c r="AH86" s="2"/>
      <c r="AI86" s="2"/>
      <c r="AJ86" s="2"/>
      <c r="AK86" s="2"/>
      <c r="AL86" s="2"/>
      <c r="AM86" s="2"/>
      <c r="AN86" s="2"/>
      <c r="AO86" s="2"/>
      <c r="AP86" s="2" t="s">
        <v>4273</v>
      </c>
    </row>
    <row r="87" ht="16.5" customHeight="1">
      <c r="A87" s="37">
        <v>45769.43583333334</v>
      </c>
      <c r="B87" s="38">
        <v>45765.0</v>
      </c>
      <c r="C87" s="2" t="s">
        <v>3648</v>
      </c>
      <c r="D87" s="2"/>
      <c r="E87" s="2"/>
      <c r="F87" s="2"/>
      <c r="G87" s="2"/>
      <c r="H87" s="2" t="s">
        <v>2986</v>
      </c>
      <c r="I87" s="2" t="s">
        <v>2990</v>
      </c>
      <c r="J87" s="2" t="s">
        <v>1248</v>
      </c>
      <c r="K87" s="2" t="s">
        <v>4274</v>
      </c>
      <c r="L87" s="2" t="s">
        <v>2312</v>
      </c>
      <c r="M87" s="2"/>
      <c r="N87" s="2"/>
      <c r="O87" s="2">
        <v>2.0</v>
      </c>
      <c r="P87" s="2">
        <v>4.0</v>
      </c>
      <c r="Q87" s="2" t="s">
        <v>4275</v>
      </c>
      <c r="R87" s="2" t="s">
        <v>4276</v>
      </c>
      <c r="S87" s="2" t="s">
        <v>3874</v>
      </c>
      <c r="T87" s="2"/>
      <c r="U87" s="2" t="s">
        <v>4264</v>
      </c>
      <c r="V87" s="39" t="s">
        <v>4277</v>
      </c>
      <c r="W87" s="39" t="s">
        <v>4278</v>
      </c>
      <c r="X87" s="37">
        <v>45772.60543981481</v>
      </c>
      <c r="Y87" s="2"/>
      <c r="Z87" s="2"/>
      <c r="AA87" s="2"/>
      <c r="AB87" s="2"/>
      <c r="AC87" s="2"/>
      <c r="AD87" s="2"/>
      <c r="AE87" s="2"/>
      <c r="AF87" s="2"/>
      <c r="AG87" s="2"/>
      <c r="AH87" s="2"/>
      <c r="AI87" s="2"/>
      <c r="AJ87" s="2"/>
      <c r="AK87" s="2"/>
      <c r="AL87" s="2"/>
      <c r="AM87" s="2"/>
      <c r="AN87" s="2"/>
      <c r="AO87" s="2"/>
      <c r="AP87" s="2" t="s">
        <v>4279</v>
      </c>
    </row>
    <row r="88" ht="16.5" customHeight="1">
      <c r="A88" s="37">
        <v>45769.43324074074</v>
      </c>
      <c r="B88" s="38">
        <v>45765.0</v>
      </c>
      <c r="C88" s="2" t="s">
        <v>3648</v>
      </c>
      <c r="D88" s="2"/>
      <c r="E88" s="2"/>
      <c r="F88" s="2"/>
      <c r="G88" s="2"/>
      <c r="H88" s="2" t="s">
        <v>4280</v>
      </c>
      <c r="I88" s="2" t="s">
        <v>2309</v>
      </c>
      <c r="J88" s="2" t="s">
        <v>1162</v>
      </c>
      <c r="K88" s="2" t="s">
        <v>4281</v>
      </c>
      <c r="L88" s="2" t="s">
        <v>2312</v>
      </c>
      <c r="M88" s="2"/>
      <c r="N88" s="2"/>
      <c r="O88" s="2">
        <v>2.0</v>
      </c>
      <c r="P88" s="2">
        <v>4.0</v>
      </c>
      <c r="Q88" s="2" t="s">
        <v>4282</v>
      </c>
      <c r="R88" s="2" t="s">
        <v>4283</v>
      </c>
      <c r="S88" s="2" t="s">
        <v>3751</v>
      </c>
      <c r="T88" s="2"/>
      <c r="U88" s="2" t="s">
        <v>4264</v>
      </c>
      <c r="V88" s="39" t="s">
        <v>4284</v>
      </c>
      <c r="W88" s="39" t="s">
        <v>4285</v>
      </c>
      <c r="X88" s="37">
        <v>45772.620775462965</v>
      </c>
      <c r="Y88" s="2"/>
      <c r="Z88" s="2"/>
      <c r="AA88" s="2"/>
      <c r="AB88" s="2"/>
      <c r="AC88" s="2"/>
      <c r="AD88" s="2"/>
      <c r="AE88" s="2"/>
      <c r="AF88" s="2"/>
      <c r="AG88" s="2"/>
      <c r="AH88" s="2"/>
      <c r="AI88" s="2"/>
      <c r="AJ88" s="2"/>
      <c r="AK88" s="2"/>
      <c r="AL88" s="2"/>
      <c r="AM88" s="2"/>
      <c r="AN88" s="2"/>
      <c r="AO88" s="2"/>
      <c r="AP88" s="2" t="s">
        <v>4286</v>
      </c>
    </row>
    <row r="89" ht="16.5" customHeight="1">
      <c r="A89" s="37">
        <v>45769.40467592593</v>
      </c>
      <c r="B89" s="38">
        <v>45769.0</v>
      </c>
      <c r="C89" s="2" t="s">
        <v>3648</v>
      </c>
      <c r="D89" s="2"/>
      <c r="E89" s="2"/>
      <c r="F89" s="2"/>
      <c r="G89" s="2"/>
      <c r="H89" s="2" t="s">
        <v>2119</v>
      </c>
      <c r="I89" s="2" t="s">
        <v>2120</v>
      </c>
      <c r="J89" s="2"/>
      <c r="K89" s="2" t="s">
        <v>4287</v>
      </c>
      <c r="L89" s="2" t="s">
        <v>3011</v>
      </c>
      <c r="M89" s="2"/>
      <c r="N89" s="2"/>
      <c r="O89" s="2">
        <v>0.5</v>
      </c>
      <c r="P89" s="2">
        <v>0.5</v>
      </c>
      <c r="Q89" s="2" t="s">
        <v>3963</v>
      </c>
      <c r="R89" s="39" t="s">
        <v>4288</v>
      </c>
      <c r="S89" s="2" t="s">
        <v>3768</v>
      </c>
      <c r="T89" s="2"/>
      <c r="U89" s="2" t="s">
        <v>4264</v>
      </c>
      <c r="V89" s="39" t="s">
        <v>4289</v>
      </c>
      <c r="W89" s="39" t="s">
        <v>4290</v>
      </c>
      <c r="X89" s="37">
        <v>45772.60502314815</v>
      </c>
      <c r="Y89" s="2"/>
      <c r="Z89" s="2"/>
      <c r="AA89" s="2"/>
      <c r="AB89" s="2"/>
      <c r="AC89" s="2"/>
      <c r="AD89" s="2"/>
      <c r="AE89" s="2"/>
      <c r="AF89" s="2"/>
      <c r="AG89" s="2"/>
      <c r="AH89" s="2"/>
      <c r="AI89" s="2"/>
      <c r="AJ89" s="2"/>
      <c r="AK89" s="2"/>
      <c r="AL89" s="2"/>
      <c r="AM89" s="2"/>
      <c r="AN89" s="2"/>
      <c r="AO89" s="2"/>
      <c r="AP89" s="2" t="s">
        <v>4291</v>
      </c>
    </row>
    <row r="90" ht="16.5" customHeight="1">
      <c r="A90" s="37">
        <v>45768.66118055556</v>
      </c>
      <c r="B90" s="38">
        <v>45768.0</v>
      </c>
      <c r="C90" s="2" t="s">
        <v>3648</v>
      </c>
      <c r="D90" s="2"/>
      <c r="E90" s="2"/>
      <c r="F90" s="2"/>
      <c r="G90" s="2"/>
      <c r="H90" s="2" t="s">
        <v>1954</v>
      </c>
      <c r="I90" s="2" t="s">
        <v>1961</v>
      </c>
      <c r="J90" s="2" t="s">
        <v>4292</v>
      </c>
      <c r="K90" s="2" t="s">
        <v>4293</v>
      </c>
      <c r="L90" s="2" t="s">
        <v>1862</v>
      </c>
      <c r="M90" s="2"/>
      <c r="N90" s="2"/>
      <c r="O90" s="2">
        <v>1.0</v>
      </c>
      <c r="P90" s="2">
        <v>2.0</v>
      </c>
      <c r="Q90" s="2" t="s">
        <v>4294</v>
      </c>
      <c r="R90" s="2" t="s">
        <v>4295</v>
      </c>
      <c r="S90" s="2" t="s">
        <v>3826</v>
      </c>
      <c r="T90" s="2" t="s">
        <v>4296</v>
      </c>
      <c r="U90" s="2" t="s">
        <v>4264</v>
      </c>
      <c r="V90" s="39" t="s">
        <v>4297</v>
      </c>
      <c r="W90" s="39" t="s">
        <v>4298</v>
      </c>
      <c r="X90" s="37">
        <v>45772.605104166665</v>
      </c>
      <c r="Y90" s="2"/>
      <c r="Z90" s="2"/>
      <c r="AA90" s="2"/>
      <c r="AB90" s="2"/>
      <c r="AC90" s="2"/>
      <c r="AD90" s="2"/>
      <c r="AE90" s="2"/>
      <c r="AF90" s="2"/>
      <c r="AG90" s="2"/>
      <c r="AH90" s="2"/>
      <c r="AI90" s="2"/>
      <c r="AJ90" s="2"/>
      <c r="AK90" s="2"/>
      <c r="AL90" s="2"/>
      <c r="AM90" s="2"/>
      <c r="AN90" s="2"/>
      <c r="AO90" s="2"/>
      <c r="AP90" s="2" t="s">
        <v>4299</v>
      </c>
    </row>
    <row r="91" ht="16.5" customHeight="1">
      <c r="A91" s="37">
        <v>45768.65744212963</v>
      </c>
      <c r="B91" s="38">
        <v>45768.0</v>
      </c>
      <c r="C91" s="2" t="s">
        <v>3648</v>
      </c>
      <c r="D91" s="2"/>
      <c r="E91" s="2"/>
      <c r="F91" s="2"/>
      <c r="G91" s="2"/>
      <c r="H91" s="2" t="s">
        <v>2654</v>
      </c>
      <c r="I91" s="2" t="s">
        <v>2655</v>
      </c>
      <c r="J91" s="2" t="s">
        <v>883</v>
      </c>
      <c r="K91" s="2" t="s">
        <v>4300</v>
      </c>
      <c r="L91" s="2" t="s">
        <v>2252</v>
      </c>
      <c r="M91" s="2"/>
      <c r="N91" s="2"/>
      <c r="O91" s="2">
        <v>3.0</v>
      </c>
      <c r="P91" s="2">
        <v>6.0</v>
      </c>
      <c r="Q91" s="2" t="s">
        <v>4301</v>
      </c>
      <c r="R91" s="2" t="s">
        <v>4302</v>
      </c>
      <c r="S91" s="2" t="s">
        <v>3768</v>
      </c>
      <c r="T91" s="2"/>
      <c r="U91" s="2" t="s">
        <v>4303</v>
      </c>
      <c r="V91" s="39" t="s">
        <v>4304</v>
      </c>
      <c r="W91" s="39" t="s">
        <v>4305</v>
      </c>
      <c r="X91" s="37">
        <v>45772.60513888889</v>
      </c>
      <c r="Y91" s="2"/>
      <c r="Z91" s="2"/>
      <c r="AA91" s="2"/>
      <c r="AB91" s="2"/>
      <c r="AC91" s="2"/>
      <c r="AD91" s="2"/>
      <c r="AE91" s="2"/>
      <c r="AF91" s="2"/>
      <c r="AG91" s="2"/>
      <c r="AH91" s="2"/>
      <c r="AI91" s="2"/>
      <c r="AJ91" s="2"/>
      <c r="AK91" s="2"/>
      <c r="AL91" s="2"/>
      <c r="AM91" s="2"/>
      <c r="AN91" s="2"/>
      <c r="AO91" s="2"/>
      <c r="AP91" s="2" t="s">
        <v>4306</v>
      </c>
    </row>
    <row r="92" ht="16.5" customHeight="1">
      <c r="A92" s="37">
        <v>45768.45710648148</v>
      </c>
      <c r="B92" s="38">
        <v>45768.0</v>
      </c>
      <c r="C92" s="2" t="s">
        <v>3648</v>
      </c>
      <c r="D92" s="2"/>
      <c r="E92" s="2"/>
      <c r="F92" s="2"/>
      <c r="G92" s="2"/>
      <c r="H92" s="2" t="s">
        <v>2119</v>
      </c>
      <c r="I92" s="2" t="s">
        <v>2120</v>
      </c>
      <c r="J92" s="2"/>
      <c r="K92" s="2" t="s">
        <v>4307</v>
      </c>
      <c r="L92" s="2" t="s">
        <v>1862</v>
      </c>
      <c r="M92" s="2"/>
      <c r="N92" s="2"/>
      <c r="O92" s="2">
        <v>0.5</v>
      </c>
      <c r="P92" s="2">
        <v>0.5</v>
      </c>
      <c r="Q92" s="2" t="s">
        <v>3932</v>
      </c>
      <c r="R92" s="39" t="s">
        <v>4308</v>
      </c>
      <c r="S92" s="2" t="s">
        <v>3751</v>
      </c>
      <c r="T92" s="2"/>
      <c r="U92" s="2" t="s">
        <v>4303</v>
      </c>
      <c r="V92" s="39" t="s">
        <v>4309</v>
      </c>
      <c r="W92" s="39" t="s">
        <v>4310</v>
      </c>
      <c r="X92" s="37">
        <v>45772.60519675926</v>
      </c>
      <c r="Y92" s="2"/>
      <c r="Z92" s="2"/>
      <c r="AA92" s="2"/>
      <c r="AB92" s="2"/>
      <c r="AC92" s="2"/>
      <c r="AD92" s="2"/>
      <c r="AE92" s="2"/>
      <c r="AF92" s="2"/>
      <c r="AG92" s="2"/>
      <c r="AH92" s="2"/>
      <c r="AI92" s="2"/>
      <c r="AJ92" s="2"/>
      <c r="AK92" s="2"/>
      <c r="AL92" s="2"/>
      <c r="AM92" s="2"/>
      <c r="AN92" s="2"/>
      <c r="AO92" s="2"/>
      <c r="AP92" s="2" t="s">
        <v>4311</v>
      </c>
    </row>
    <row r="93" ht="16.5" customHeight="1">
      <c r="A93" s="37">
        <v>45765.4687962963</v>
      </c>
      <c r="B93" s="38">
        <v>45765.0</v>
      </c>
      <c r="C93" s="2" t="s">
        <v>3648</v>
      </c>
      <c r="D93" s="2"/>
      <c r="E93" s="2"/>
      <c r="F93" s="2"/>
      <c r="G93" s="2"/>
      <c r="H93" s="2" t="s">
        <v>2405</v>
      </c>
      <c r="I93" s="2" t="s">
        <v>4312</v>
      </c>
      <c r="J93" s="2" t="s">
        <v>628</v>
      </c>
      <c r="K93" s="2" t="s">
        <v>4313</v>
      </c>
      <c r="L93" s="2" t="s">
        <v>3879</v>
      </c>
      <c r="M93" s="2"/>
      <c r="N93" s="2"/>
      <c r="O93" s="2">
        <v>1.0</v>
      </c>
      <c r="P93" s="2">
        <v>1.0</v>
      </c>
      <c r="Q93" s="2" t="s">
        <v>3932</v>
      </c>
      <c r="R93" s="39" t="s">
        <v>4314</v>
      </c>
      <c r="S93" s="2" t="s">
        <v>3768</v>
      </c>
      <c r="T93" s="2" t="s">
        <v>4315</v>
      </c>
      <c r="U93" s="2" t="s">
        <v>4316</v>
      </c>
      <c r="V93" s="39" t="s">
        <v>4317</v>
      </c>
      <c r="W93" s="39" t="s">
        <v>4318</v>
      </c>
      <c r="X93" s="37">
        <v>45772.62076388889</v>
      </c>
      <c r="Y93" s="2"/>
      <c r="Z93" s="2"/>
      <c r="AA93" s="2"/>
      <c r="AB93" s="2"/>
      <c r="AC93" s="2"/>
      <c r="AD93" s="2"/>
      <c r="AE93" s="2"/>
      <c r="AF93" s="2"/>
      <c r="AG93" s="2"/>
      <c r="AH93" s="2"/>
      <c r="AI93" s="2"/>
      <c r="AJ93" s="2"/>
      <c r="AK93" s="2"/>
      <c r="AL93" s="2"/>
      <c r="AM93" s="2"/>
      <c r="AN93" s="2"/>
      <c r="AO93" s="2"/>
      <c r="AP93" s="2" t="s">
        <v>4319</v>
      </c>
    </row>
    <row r="94" ht="16.5" customHeight="1">
      <c r="A94" s="37">
        <v>45764.77560185185</v>
      </c>
      <c r="B94" s="38">
        <v>45764.0</v>
      </c>
      <c r="C94" s="2" t="s">
        <v>3648</v>
      </c>
      <c r="D94" s="2"/>
      <c r="E94" s="2"/>
      <c r="F94" s="2"/>
      <c r="G94" s="2"/>
      <c r="H94" s="2" t="s">
        <v>2379</v>
      </c>
      <c r="I94" s="2" t="s">
        <v>4320</v>
      </c>
      <c r="J94" s="2" t="s">
        <v>598</v>
      </c>
      <c r="K94" s="2" t="s">
        <v>4321</v>
      </c>
      <c r="L94" s="2" t="s">
        <v>1862</v>
      </c>
      <c r="M94" s="2"/>
      <c r="N94" s="2"/>
      <c r="O94" s="2">
        <v>0.5</v>
      </c>
      <c r="P94" s="2">
        <v>1.0</v>
      </c>
      <c r="Q94" s="2" t="s">
        <v>4215</v>
      </c>
      <c r="R94" s="39" t="s">
        <v>4322</v>
      </c>
      <c r="S94" s="2" t="s">
        <v>3768</v>
      </c>
      <c r="T94" s="2"/>
      <c r="U94" s="2" t="s">
        <v>4316</v>
      </c>
      <c r="V94" s="39" t="s">
        <v>4323</v>
      </c>
      <c r="W94" s="39" t="s">
        <v>4324</v>
      </c>
      <c r="X94" s="37">
        <v>45772.62054398148</v>
      </c>
      <c r="Y94" s="2"/>
      <c r="Z94" s="2"/>
      <c r="AA94" s="2"/>
      <c r="AB94" s="2"/>
      <c r="AC94" s="2"/>
      <c r="AD94" s="2"/>
      <c r="AE94" s="2"/>
      <c r="AF94" s="2"/>
      <c r="AG94" s="2"/>
      <c r="AH94" s="2"/>
      <c r="AI94" s="2"/>
      <c r="AJ94" s="2"/>
      <c r="AK94" s="2"/>
      <c r="AL94" s="2"/>
      <c r="AM94" s="2"/>
      <c r="AN94" s="2"/>
      <c r="AO94" s="2"/>
      <c r="AP94" s="2" t="s">
        <v>4325</v>
      </c>
    </row>
    <row r="95" ht="16.5" customHeight="1">
      <c r="A95" s="37">
        <v>45764.67024305555</v>
      </c>
      <c r="B95" s="38">
        <v>45764.0</v>
      </c>
      <c r="C95" s="2" t="s">
        <v>3648</v>
      </c>
      <c r="D95" s="2"/>
      <c r="E95" s="2"/>
      <c r="F95" s="2"/>
      <c r="G95" s="2"/>
      <c r="H95" s="2" t="s">
        <v>2201</v>
      </c>
      <c r="I95" s="2" t="s">
        <v>2202</v>
      </c>
      <c r="J95" s="2" t="s">
        <v>417</v>
      </c>
      <c r="K95" s="2" t="s">
        <v>4326</v>
      </c>
      <c r="L95" s="2" t="s">
        <v>1862</v>
      </c>
      <c r="M95" s="2"/>
      <c r="N95" s="2"/>
      <c r="O95" s="2">
        <v>4.0</v>
      </c>
      <c r="P95" s="2">
        <v>8.0</v>
      </c>
      <c r="Q95" s="2" t="s">
        <v>4327</v>
      </c>
      <c r="R95" s="2" t="s">
        <v>4328</v>
      </c>
      <c r="S95" s="2" t="s">
        <v>3751</v>
      </c>
      <c r="T95" s="2" t="s">
        <v>4329</v>
      </c>
      <c r="U95" s="2" t="s">
        <v>4316</v>
      </c>
      <c r="V95" s="39" t="s">
        <v>4330</v>
      </c>
      <c r="W95" s="39" t="s">
        <v>4331</v>
      </c>
      <c r="X95" s="37">
        <v>45772.62048611111</v>
      </c>
      <c r="Y95" s="2"/>
      <c r="Z95" s="2"/>
      <c r="AA95" s="2"/>
      <c r="AB95" s="2"/>
      <c r="AC95" s="2"/>
      <c r="AD95" s="2"/>
      <c r="AE95" s="2"/>
      <c r="AF95" s="2"/>
      <c r="AG95" s="2"/>
      <c r="AH95" s="2"/>
      <c r="AI95" s="2"/>
      <c r="AJ95" s="2"/>
      <c r="AK95" s="2"/>
      <c r="AL95" s="2"/>
      <c r="AM95" s="2"/>
      <c r="AN95" s="2"/>
      <c r="AO95" s="2"/>
      <c r="AP95" s="2" t="s">
        <v>4332</v>
      </c>
    </row>
    <row r="96" ht="16.5" customHeight="1">
      <c r="A96" s="37">
        <v>45764.38380787037</v>
      </c>
      <c r="B96" s="38">
        <v>45764.0</v>
      </c>
      <c r="C96" s="2" t="s">
        <v>3648</v>
      </c>
      <c r="D96" s="2"/>
      <c r="E96" s="2"/>
      <c r="F96" s="2"/>
      <c r="G96" s="2"/>
      <c r="H96" s="2" t="s">
        <v>2594</v>
      </c>
      <c r="I96" s="2" t="s">
        <v>2602</v>
      </c>
      <c r="J96" s="2" t="s">
        <v>4333</v>
      </c>
      <c r="K96" s="2" t="s">
        <v>4334</v>
      </c>
      <c r="L96" s="2" t="s">
        <v>3681</v>
      </c>
      <c r="M96" s="2"/>
      <c r="N96" s="2"/>
      <c r="O96" s="2">
        <v>1.5</v>
      </c>
      <c r="P96" s="2">
        <v>1.5</v>
      </c>
      <c r="Q96" s="2" t="s">
        <v>4335</v>
      </c>
      <c r="R96" s="2" t="s">
        <v>4336</v>
      </c>
      <c r="S96" s="2" t="s">
        <v>3751</v>
      </c>
      <c r="T96" s="2"/>
      <c r="U96" s="2" t="s">
        <v>4141</v>
      </c>
      <c r="V96" s="39" t="s">
        <v>4337</v>
      </c>
      <c r="W96" s="39" t="s">
        <v>4338</v>
      </c>
      <c r="X96" s="37">
        <v>45772.620520833334</v>
      </c>
      <c r="Y96" s="2"/>
      <c r="Z96" s="2"/>
      <c r="AA96" s="2"/>
      <c r="AB96" s="2"/>
      <c r="AC96" s="2"/>
      <c r="AD96" s="2"/>
      <c r="AE96" s="2"/>
      <c r="AF96" s="2"/>
      <c r="AG96" s="2"/>
      <c r="AH96" s="2"/>
      <c r="AI96" s="2"/>
      <c r="AJ96" s="2"/>
      <c r="AK96" s="2"/>
      <c r="AL96" s="2"/>
      <c r="AM96" s="2"/>
      <c r="AN96" s="2"/>
      <c r="AO96" s="2"/>
      <c r="AP96" s="2" t="s">
        <v>4339</v>
      </c>
    </row>
    <row r="97" ht="16.5" customHeight="1">
      <c r="A97" s="37">
        <v>45764.36085648148</v>
      </c>
      <c r="B97" s="38">
        <v>45764.0</v>
      </c>
      <c r="C97" s="2" t="s">
        <v>3648</v>
      </c>
      <c r="D97" s="2"/>
      <c r="E97" s="2"/>
      <c r="F97" s="2"/>
      <c r="G97" s="2"/>
      <c r="H97" s="2" t="s">
        <v>2759</v>
      </c>
      <c r="I97" s="2" t="s">
        <v>2768</v>
      </c>
      <c r="J97" s="2"/>
      <c r="K97" s="2" t="s">
        <v>4340</v>
      </c>
      <c r="L97" s="2" t="s">
        <v>1867</v>
      </c>
      <c r="M97" s="2"/>
      <c r="N97" s="2"/>
      <c r="O97" s="2">
        <v>5.0</v>
      </c>
      <c r="P97" s="2">
        <v>5.0</v>
      </c>
      <c r="Q97" s="2" t="s">
        <v>4341</v>
      </c>
      <c r="R97" s="2" t="s">
        <v>4342</v>
      </c>
      <c r="S97" s="2" t="s">
        <v>4343</v>
      </c>
      <c r="T97" s="2"/>
      <c r="U97" s="2" t="s">
        <v>4141</v>
      </c>
      <c r="V97" s="39" t="s">
        <v>4344</v>
      </c>
      <c r="W97" s="39" t="s">
        <v>4345</v>
      </c>
      <c r="X97" s="37">
        <v>45769.438159722224</v>
      </c>
      <c r="Y97" s="2"/>
      <c r="Z97" s="2"/>
      <c r="AA97" s="2"/>
      <c r="AB97" s="2"/>
      <c r="AC97" s="2"/>
      <c r="AD97" s="2"/>
      <c r="AE97" s="2"/>
      <c r="AF97" s="2"/>
      <c r="AG97" s="2"/>
      <c r="AH97" s="2"/>
      <c r="AI97" s="2"/>
      <c r="AJ97" s="2"/>
      <c r="AK97" s="2"/>
      <c r="AL97" s="2"/>
      <c r="AM97" s="2"/>
      <c r="AN97" s="2"/>
      <c r="AO97" s="2"/>
      <c r="AP97" s="2" t="s">
        <v>4346</v>
      </c>
    </row>
    <row r="98" ht="16.5" customHeight="1">
      <c r="A98" s="37">
        <v>45758.693125</v>
      </c>
      <c r="B98" s="38">
        <v>45758.0</v>
      </c>
      <c r="C98" s="2" t="s">
        <v>3648</v>
      </c>
      <c r="D98" s="2"/>
      <c r="E98" s="2"/>
      <c r="F98" s="2"/>
      <c r="G98" s="2"/>
      <c r="H98" s="2" t="s">
        <v>2759</v>
      </c>
      <c r="I98" s="2" t="s">
        <v>2768</v>
      </c>
      <c r="J98" s="2"/>
      <c r="K98" s="2" t="s">
        <v>4340</v>
      </c>
      <c r="L98" s="2" t="s">
        <v>4347</v>
      </c>
      <c r="M98" s="2"/>
      <c r="N98" s="2"/>
      <c r="O98" s="2">
        <v>4.5</v>
      </c>
      <c r="P98" s="2">
        <v>4.5</v>
      </c>
      <c r="Q98" s="2" t="s">
        <v>4348</v>
      </c>
      <c r="R98" s="2" t="s">
        <v>4349</v>
      </c>
      <c r="S98" s="2" t="s">
        <v>3867</v>
      </c>
      <c r="T98" s="2"/>
      <c r="U98" s="2" t="s">
        <v>4350</v>
      </c>
      <c r="V98" s="39" t="s">
        <v>4351</v>
      </c>
      <c r="W98" s="39" t="s">
        <v>4352</v>
      </c>
      <c r="X98" s="37">
        <v>45761.95670138889</v>
      </c>
      <c r="Y98" s="2"/>
      <c r="Z98" s="2"/>
      <c r="AA98" s="2"/>
      <c r="AB98" s="2"/>
      <c r="AC98" s="2"/>
      <c r="AD98" s="2"/>
      <c r="AE98" s="2"/>
      <c r="AF98" s="2"/>
      <c r="AG98" s="2"/>
      <c r="AH98" s="2"/>
      <c r="AI98" s="2"/>
      <c r="AJ98" s="2"/>
      <c r="AK98" s="2"/>
      <c r="AL98" s="2"/>
      <c r="AM98" s="2"/>
      <c r="AN98" s="2"/>
      <c r="AO98" s="2"/>
      <c r="AP98" s="2" t="s">
        <v>4353</v>
      </c>
    </row>
    <row r="99" ht="16.5" customHeight="1">
      <c r="A99" s="37">
        <v>45758.619305555556</v>
      </c>
      <c r="B99" s="38">
        <v>45758.0</v>
      </c>
      <c r="C99" s="2" t="s">
        <v>4354</v>
      </c>
      <c r="D99" s="2"/>
      <c r="E99" s="2"/>
      <c r="F99" s="2"/>
      <c r="G99" s="2"/>
      <c r="H99" s="2" t="s">
        <v>3259</v>
      </c>
      <c r="I99" s="2" t="s">
        <v>3260</v>
      </c>
      <c r="J99" s="2" t="s">
        <v>1560</v>
      </c>
      <c r="K99" s="2" t="s">
        <v>4355</v>
      </c>
      <c r="L99" s="2" t="s">
        <v>3681</v>
      </c>
      <c r="M99" s="2"/>
      <c r="N99" s="2"/>
      <c r="O99" s="2">
        <v>4.5</v>
      </c>
      <c r="P99" s="2">
        <v>4.5</v>
      </c>
      <c r="Q99" s="2" t="s">
        <v>4356</v>
      </c>
      <c r="R99" s="2" t="s">
        <v>4357</v>
      </c>
      <c r="S99" s="2" t="s">
        <v>4358</v>
      </c>
      <c r="T99" s="2"/>
      <c r="U99" s="2" t="s">
        <v>4359</v>
      </c>
      <c r="V99" s="39" t="s">
        <v>4360</v>
      </c>
      <c r="W99" s="39" t="s">
        <v>4361</v>
      </c>
      <c r="X99" s="37">
        <v>45761.956782407404</v>
      </c>
      <c r="Y99" s="2"/>
      <c r="Z99" s="2"/>
      <c r="AA99" s="2"/>
      <c r="AB99" s="2"/>
      <c r="AC99" s="2"/>
      <c r="AD99" s="2"/>
      <c r="AE99" s="2"/>
      <c r="AF99" s="2"/>
      <c r="AG99" s="2"/>
      <c r="AH99" s="2"/>
      <c r="AI99" s="2"/>
      <c r="AJ99" s="2"/>
      <c r="AK99" s="2"/>
      <c r="AL99" s="2"/>
      <c r="AM99" s="2"/>
      <c r="AN99" s="2"/>
      <c r="AO99" s="2"/>
      <c r="AP99" s="2" t="s">
        <v>4362</v>
      </c>
    </row>
    <row r="100" ht="16.5" customHeight="1">
      <c r="A100" s="37">
        <v>45757.61800925926</v>
      </c>
      <c r="B100" s="38">
        <v>45757.0</v>
      </c>
      <c r="C100" s="2" t="s">
        <v>4354</v>
      </c>
      <c r="D100" s="2" t="s">
        <v>3648</v>
      </c>
      <c r="E100" s="2"/>
      <c r="F100" s="2"/>
      <c r="G100" s="2"/>
      <c r="H100" s="2" t="s">
        <v>2899</v>
      </c>
      <c r="I100" s="2" t="s">
        <v>2900</v>
      </c>
      <c r="J100" s="2"/>
      <c r="K100" s="2" t="s">
        <v>4363</v>
      </c>
      <c r="L100" s="2" t="s">
        <v>1867</v>
      </c>
      <c r="M100" s="2"/>
      <c r="N100" s="2"/>
      <c r="O100" s="2">
        <v>1.0</v>
      </c>
      <c r="P100" s="2">
        <v>2.0</v>
      </c>
      <c r="Q100" s="2" t="s">
        <v>4364</v>
      </c>
      <c r="R100" s="2" t="s">
        <v>4365</v>
      </c>
      <c r="S100" s="2" t="s">
        <v>3874</v>
      </c>
      <c r="T100" s="2"/>
      <c r="U100" s="2" t="s">
        <v>4366</v>
      </c>
      <c r="V100" s="39" t="s">
        <v>4367</v>
      </c>
      <c r="W100" s="39" t="s">
        <v>4368</v>
      </c>
      <c r="X100" s="37">
        <v>45760.61817129629</v>
      </c>
      <c r="Y100" s="2"/>
      <c r="Z100" s="2"/>
      <c r="AA100" s="2"/>
      <c r="AB100" s="2"/>
      <c r="AC100" s="2"/>
      <c r="AD100" s="2"/>
      <c r="AE100" s="2"/>
      <c r="AF100" s="2"/>
      <c r="AG100" s="2"/>
      <c r="AH100" s="2"/>
      <c r="AI100" s="2"/>
      <c r="AJ100" s="2"/>
      <c r="AK100" s="2"/>
      <c r="AL100" s="2"/>
      <c r="AM100" s="2"/>
      <c r="AN100" s="2"/>
      <c r="AO100" s="2"/>
      <c r="AP100" s="2" t="s">
        <v>4369</v>
      </c>
    </row>
    <row r="101" ht="16.5" customHeight="1">
      <c r="A101" s="37">
        <v>45757.53722222222</v>
      </c>
      <c r="B101" s="38">
        <v>45757.0</v>
      </c>
      <c r="C101" s="2" t="s">
        <v>4354</v>
      </c>
      <c r="D101" s="2"/>
      <c r="E101" s="2"/>
      <c r="F101" s="2"/>
      <c r="G101" s="2"/>
      <c r="H101" s="2" t="s">
        <v>4370</v>
      </c>
      <c r="I101" s="2">
        <v>45.0</v>
      </c>
      <c r="J101" s="2"/>
      <c r="K101" s="2" t="s">
        <v>4371</v>
      </c>
      <c r="L101" s="2" t="s">
        <v>1867</v>
      </c>
      <c r="M101" s="2"/>
      <c r="N101" s="2"/>
      <c r="O101" s="2">
        <v>1.0</v>
      </c>
      <c r="P101" s="2">
        <v>1.0</v>
      </c>
      <c r="Q101" s="2" t="s">
        <v>4372</v>
      </c>
      <c r="R101" s="2" t="s">
        <v>4373</v>
      </c>
      <c r="S101" s="2" t="s">
        <v>3874</v>
      </c>
      <c r="T101" s="2" t="s">
        <v>4374</v>
      </c>
      <c r="U101" s="2" t="s">
        <v>4366</v>
      </c>
      <c r="V101" s="39" t="s">
        <v>4375</v>
      </c>
      <c r="W101" s="39" t="s">
        <v>4376</v>
      </c>
      <c r="X101" s="37">
        <v>45760.53827546296</v>
      </c>
      <c r="Y101" s="2"/>
      <c r="Z101" s="2"/>
      <c r="AA101" s="2"/>
      <c r="AB101" s="2"/>
      <c r="AC101" s="2"/>
      <c r="AD101" s="2"/>
      <c r="AE101" s="2"/>
      <c r="AF101" s="2"/>
      <c r="AG101" s="2"/>
      <c r="AH101" s="2"/>
      <c r="AI101" s="2"/>
      <c r="AJ101" s="2"/>
      <c r="AK101" s="2"/>
      <c r="AL101" s="2"/>
      <c r="AM101" s="2"/>
      <c r="AN101" s="2"/>
      <c r="AO101" s="2"/>
      <c r="AP101" s="2" t="s">
        <v>4377</v>
      </c>
    </row>
    <row r="102" ht="16.5" customHeight="1">
      <c r="A102" s="37">
        <v>45757.45112268518</v>
      </c>
      <c r="B102" s="38">
        <v>45757.0</v>
      </c>
      <c r="C102" s="2" t="s">
        <v>3648</v>
      </c>
      <c r="D102" s="2" t="s">
        <v>4354</v>
      </c>
      <c r="E102" s="2"/>
      <c r="F102" s="2"/>
      <c r="G102" s="2"/>
      <c r="H102" s="2" t="s">
        <v>2777</v>
      </c>
      <c r="I102" s="2" t="s">
        <v>2778</v>
      </c>
      <c r="J102" s="2" t="s">
        <v>1019</v>
      </c>
      <c r="K102" s="2" t="s">
        <v>4378</v>
      </c>
      <c r="L102" s="2" t="s">
        <v>1859</v>
      </c>
      <c r="M102" s="2"/>
      <c r="N102" s="2"/>
      <c r="O102" s="2">
        <v>1.0</v>
      </c>
      <c r="P102" s="2">
        <v>2.0</v>
      </c>
      <c r="Q102" s="2" t="s">
        <v>4379</v>
      </c>
      <c r="R102" s="2" t="s">
        <v>4380</v>
      </c>
      <c r="S102" s="2" t="s">
        <v>3751</v>
      </c>
      <c r="T102" s="2" t="s">
        <v>4381</v>
      </c>
      <c r="U102" s="2" t="s">
        <v>4382</v>
      </c>
      <c r="V102" s="39" t="s">
        <v>4383</v>
      </c>
      <c r="W102" s="39" t="s">
        <v>4384</v>
      </c>
      <c r="X102" s="37">
        <v>45761.95719907407</v>
      </c>
      <c r="Y102" s="2"/>
      <c r="Z102" s="2"/>
      <c r="AA102" s="2"/>
      <c r="AB102" s="2"/>
      <c r="AC102" s="2"/>
      <c r="AD102" s="2"/>
      <c r="AE102" s="2"/>
      <c r="AF102" s="2"/>
      <c r="AG102" s="2"/>
      <c r="AH102" s="2"/>
      <c r="AI102" s="2"/>
      <c r="AJ102" s="2"/>
      <c r="AK102" s="2"/>
      <c r="AL102" s="2"/>
      <c r="AM102" s="2"/>
      <c r="AN102" s="2"/>
      <c r="AO102" s="2"/>
      <c r="AP102" s="2" t="s">
        <v>4385</v>
      </c>
    </row>
    <row r="103" ht="16.5" customHeight="1">
      <c r="A103" s="37">
        <v>45757.449849537035</v>
      </c>
      <c r="B103" s="38">
        <v>45757.0</v>
      </c>
      <c r="C103" s="2" t="s">
        <v>4354</v>
      </c>
      <c r="D103" s="2" t="s">
        <v>3648</v>
      </c>
      <c r="E103" s="2"/>
      <c r="F103" s="2"/>
      <c r="G103" s="2"/>
      <c r="H103" s="2" t="s">
        <v>2777</v>
      </c>
      <c r="I103" s="2" t="s">
        <v>2778</v>
      </c>
      <c r="J103" s="2" t="s">
        <v>4386</v>
      </c>
      <c r="K103" s="2" t="s">
        <v>4387</v>
      </c>
      <c r="L103" s="2" t="s">
        <v>1859</v>
      </c>
      <c r="M103" s="2"/>
      <c r="N103" s="2"/>
      <c r="O103" s="2">
        <v>1.0</v>
      </c>
      <c r="P103" s="2">
        <v>2.0</v>
      </c>
      <c r="Q103" s="2" t="s">
        <v>4388</v>
      </c>
      <c r="R103" s="2" t="s">
        <v>4389</v>
      </c>
      <c r="S103" s="2" t="s">
        <v>3874</v>
      </c>
      <c r="T103" s="2"/>
      <c r="U103" s="2" t="s">
        <v>4390</v>
      </c>
      <c r="V103" s="39" t="s">
        <v>4391</v>
      </c>
      <c r="W103" s="39" t="s">
        <v>4392</v>
      </c>
      <c r="X103" s="37">
        <v>45761.95726851852</v>
      </c>
      <c r="Y103" s="2"/>
      <c r="Z103" s="2"/>
      <c r="AA103" s="2"/>
      <c r="AB103" s="2"/>
      <c r="AC103" s="2"/>
      <c r="AD103" s="2"/>
      <c r="AE103" s="2"/>
      <c r="AF103" s="2"/>
      <c r="AG103" s="2"/>
      <c r="AH103" s="2"/>
      <c r="AI103" s="2"/>
      <c r="AJ103" s="2"/>
      <c r="AK103" s="2"/>
      <c r="AL103" s="2"/>
      <c r="AM103" s="2"/>
      <c r="AN103" s="2"/>
      <c r="AO103" s="2"/>
      <c r="AP103" s="2" t="s">
        <v>4393</v>
      </c>
    </row>
    <row r="104" ht="16.5" customHeight="1">
      <c r="A104" s="37">
        <v>45756.64891203704</v>
      </c>
      <c r="B104" s="38">
        <v>45756.0</v>
      </c>
      <c r="C104" s="2" t="s">
        <v>4354</v>
      </c>
      <c r="D104" s="2"/>
      <c r="E104" s="2"/>
      <c r="F104" s="2"/>
      <c r="G104" s="2"/>
      <c r="H104" s="2" t="s">
        <v>1968</v>
      </c>
      <c r="I104" s="2" t="s">
        <v>1972</v>
      </c>
      <c r="J104" s="2" t="s">
        <v>183</v>
      </c>
      <c r="K104" s="2" t="s">
        <v>4394</v>
      </c>
      <c r="L104" s="2" t="s">
        <v>1905</v>
      </c>
      <c r="M104" s="2"/>
      <c r="N104" s="2"/>
      <c r="O104" s="2">
        <v>1.0</v>
      </c>
      <c r="P104" s="2">
        <v>1.0</v>
      </c>
      <c r="Q104" s="2" t="s">
        <v>4395</v>
      </c>
      <c r="R104" s="39" t="s">
        <v>4396</v>
      </c>
      <c r="S104" s="2" t="s">
        <v>3751</v>
      </c>
      <c r="T104" s="2"/>
      <c r="U104" s="2" t="s">
        <v>4397</v>
      </c>
      <c r="V104" s="39" t="s">
        <v>4398</v>
      </c>
      <c r="W104" s="39" t="s">
        <v>4399</v>
      </c>
      <c r="X104" s="37">
        <v>45759.64939814815</v>
      </c>
      <c r="Y104" s="2"/>
      <c r="Z104" s="2"/>
      <c r="AA104" s="2"/>
      <c r="AB104" s="2"/>
      <c r="AC104" s="2"/>
      <c r="AD104" s="2"/>
      <c r="AE104" s="2"/>
      <c r="AF104" s="2"/>
      <c r="AG104" s="2"/>
      <c r="AH104" s="2"/>
      <c r="AI104" s="2"/>
      <c r="AJ104" s="2"/>
      <c r="AK104" s="2"/>
      <c r="AL104" s="2"/>
      <c r="AM104" s="2"/>
      <c r="AN104" s="2"/>
      <c r="AO104" s="2"/>
      <c r="AP104" s="2" t="s">
        <v>4400</v>
      </c>
    </row>
    <row r="105" ht="16.5" customHeight="1">
      <c r="A105" s="37">
        <v>45756.59508101852</v>
      </c>
      <c r="B105" s="38">
        <v>45756.0</v>
      </c>
      <c r="C105" s="2" t="s">
        <v>3648</v>
      </c>
      <c r="D105" s="2" t="s">
        <v>4401</v>
      </c>
      <c r="E105" s="2"/>
      <c r="F105" s="2"/>
      <c r="G105" s="2"/>
      <c r="H105" s="2" t="s">
        <v>1770</v>
      </c>
      <c r="I105" s="2" t="s">
        <v>1841</v>
      </c>
      <c r="J105" s="2" t="s">
        <v>4402</v>
      </c>
      <c r="K105" s="2" t="s">
        <v>4403</v>
      </c>
      <c r="L105" s="2" t="s">
        <v>1862</v>
      </c>
      <c r="M105" s="2"/>
      <c r="N105" s="2"/>
      <c r="O105" s="2">
        <v>3.5</v>
      </c>
      <c r="P105" s="2">
        <v>9.0</v>
      </c>
      <c r="Q105" s="2" t="s">
        <v>4404</v>
      </c>
      <c r="R105" s="2" t="s">
        <v>4405</v>
      </c>
      <c r="S105" s="2" t="s">
        <v>3768</v>
      </c>
      <c r="T105" s="2"/>
      <c r="U105" s="2" t="s">
        <v>4406</v>
      </c>
      <c r="V105" s="39" t="s">
        <v>4407</v>
      </c>
      <c r="W105" s="39" t="s">
        <v>4408</v>
      </c>
      <c r="X105" s="37">
        <v>45759.59731481481</v>
      </c>
      <c r="Y105" s="2"/>
      <c r="Z105" s="2"/>
      <c r="AA105" s="2"/>
      <c r="AB105" s="2"/>
      <c r="AC105" s="2"/>
      <c r="AD105" s="2"/>
      <c r="AE105" s="2"/>
      <c r="AF105" s="2"/>
      <c r="AG105" s="2"/>
      <c r="AH105" s="2"/>
      <c r="AI105" s="2"/>
      <c r="AJ105" s="2"/>
      <c r="AK105" s="2"/>
      <c r="AL105" s="2"/>
      <c r="AM105" s="2"/>
      <c r="AN105" s="2"/>
      <c r="AO105" s="2"/>
      <c r="AP105" s="2" t="s">
        <v>4409</v>
      </c>
    </row>
    <row r="106" ht="16.5" customHeight="1">
      <c r="A106" s="37">
        <v>45756.589270833334</v>
      </c>
      <c r="B106" s="38">
        <v>45756.0</v>
      </c>
      <c r="C106" s="2" t="s">
        <v>4354</v>
      </c>
      <c r="D106" s="2" t="s">
        <v>4410</v>
      </c>
      <c r="E106" s="2"/>
      <c r="F106" s="2"/>
      <c r="G106" s="2"/>
      <c r="H106" s="2" t="s">
        <v>1770</v>
      </c>
      <c r="I106" s="2" t="s">
        <v>1841</v>
      </c>
      <c r="J106" s="2" t="s">
        <v>4411</v>
      </c>
      <c r="K106" s="2" t="s">
        <v>4412</v>
      </c>
      <c r="L106" s="2" t="s">
        <v>4413</v>
      </c>
      <c r="M106" s="2"/>
      <c r="N106" s="2"/>
      <c r="O106" s="2">
        <v>3.5</v>
      </c>
      <c r="P106" s="2">
        <v>7.0</v>
      </c>
      <c r="Q106" s="2" t="s">
        <v>4414</v>
      </c>
      <c r="R106" s="2" t="s">
        <v>4415</v>
      </c>
      <c r="S106" s="2" t="s">
        <v>3751</v>
      </c>
      <c r="T106" s="2"/>
      <c r="U106" s="2" t="s">
        <v>4416</v>
      </c>
      <c r="V106" s="39" t="s">
        <v>4417</v>
      </c>
      <c r="W106" s="39" t="s">
        <v>4418</v>
      </c>
      <c r="X106" s="37">
        <v>45759.5903587963</v>
      </c>
      <c r="Y106" s="2"/>
      <c r="Z106" s="2"/>
      <c r="AA106" s="2"/>
      <c r="AB106" s="2"/>
      <c r="AC106" s="2"/>
      <c r="AD106" s="2"/>
      <c r="AE106" s="2"/>
      <c r="AF106" s="2"/>
      <c r="AG106" s="2"/>
      <c r="AH106" s="2"/>
      <c r="AI106" s="2"/>
      <c r="AJ106" s="2"/>
      <c r="AK106" s="2"/>
      <c r="AL106" s="2"/>
      <c r="AM106" s="2"/>
      <c r="AN106" s="2"/>
      <c r="AO106" s="2"/>
      <c r="AP106" s="2" t="s">
        <v>4419</v>
      </c>
    </row>
    <row r="107" ht="16.5" customHeight="1">
      <c r="A107" s="37">
        <v>45756.52234953704</v>
      </c>
      <c r="B107" s="38">
        <v>45756.0</v>
      </c>
      <c r="C107" s="2" t="s">
        <v>4354</v>
      </c>
      <c r="D107" s="2"/>
      <c r="E107" s="2"/>
      <c r="F107" s="2"/>
      <c r="G107" s="2"/>
      <c r="H107" s="2" t="s">
        <v>2972</v>
      </c>
      <c r="I107" s="2" t="s">
        <v>4420</v>
      </c>
      <c r="J107" s="2"/>
      <c r="K107" s="2" t="s">
        <v>4421</v>
      </c>
      <c r="L107" s="2" t="s">
        <v>1862</v>
      </c>
      <c r="M107" s="2"/>
      <c r="N107" s="2"/>
      <c r="O107" s="2">
        <v>1.5</v>
      </c>
      <c r="P107" s="2">
        <v>1.5</v>
      </c>
      <c r="Q107" s="2" t="s">
        <v>4422</v>
      </c>
      <c r="R107" s="39" t="s">
        <v>4423</v>
      </c>
      <c r="S107" s="2" t="s">
        <v>4424</v>
      </c>
      <c r="T107" s="2"/>
      <c r="U107" s="2" t="s">
        <v>4416</v>
      </c>
      <c r="V107" s="39" t="s">
        <v>4425</v>
      </c>
      <c r="W107" s="39" t="s">
        <v>4426</v>
      </c>
      <c r="X107" s="37">
        <v>45759.52438657408</v>
      </c>
      <c r="Y107" s="2"/>
      <c r="Z107" s="2"/>
      <c r="AA107" s="2"/>
      <c r="AB107" s="2"/>
      <c r="AC107" s="2"/>
      <c r="AD107" s="2"/>
      <c r="AE107" s="2"/>
      <c r="AF107" s="2"/>
      <c r="AG107" s="2"/>
      <c r="AH107" s="2"/>
      <c r="AI107" s="2"/>
      <c r="AJ107" s="2"/>
      <c r="AK107" s="2"/>
      <c r="AL107" s="2"/>
      <c r="AM107" s="2"/>
      <c r="AN107" s="2"/>
      <c r="AO107" s="2"/>
      <c r="AP107" s="2" t="s">
        <v>4427</v>
      </c>
    </row>
    <row r="108" ht="16.5" customHeight="1">
      <c r="A108" s="37">
        <v>45755.60952546296</v>
      </c>
      <c r="B108" s="38">
        <v>45755.0</v>
      </c>
      <c r="C108" s="2" t="s">
        <v>4354</v>
      </c>
      <c r="D108" s="2" t="s">
        <v>1584</v>
      </c>
      <c r="E108" s="2"/>
      <c r="F108" s="2"/>
      <c r="G108" s="2"/>
      <c r="H108" s="2" t="s">
        <v>2389</v>
      </c>
      <c r="I108" s="2" t="s">
        <v>4428</v>
      </c>
      <c r="J108" s="2" t="s">
        <v>4429</v>
      </c>
      <c r="K108" s="2" t="s">
        <v>3321</v>
      </c>
      <c r="L108" s="2" t="s">
        <v>1859</v>
      </c>
      <c r="M108" s="2"/>
      <c r="N108" s="2"/>
      <c r="O108" s="2">
        <v>1.0</v>
      </c>
      <c r="P108" s="2">
        <v>2.0</v>
      </c>
      <c r="Q108" s="2" t="s">
        <v>4430</v>
      </c>
      <c r="R108" s="39" t="s">
        <v>4431</v>
      </c>
      <c r="S108" s="2" t="s">
        <v>4432</v>
      </c>
      <c r="T108" s="2"/>
      <c r="U108" s="2" t="s">
        <v>4433</v>
      </c>
      <c r="V108" s="39" t="s">
        <v>4434</v>
      </c>
      <c r="W108" s="39" t="s">
        <v>4435</v>
      </c>
      <c r="X108" s="37">
        <v>45761.95744212963</v>
      </c>
      <c r="Y108" s="2"/>
      <c r="Z108" s="2"/>
      <c r="AA108" s="2"/>
      <c r="AB108" s="2"/>
      <c r="AC108" s="2"/>
      <c r="AD108" s="2"/>
      <c r="AE108" s="2"/>
      <c r="AF108" s="2"/>
      <c r="AG108" s="2"/>
      <c r="AH108" s="2"/>
      <c r="AI108" s="2"/>
      <c r="AJ108" s="2"/>
      <c r="AK108" s="2"/>
      <c r="AL108" s="2"/>
      <c r="AM108" s="2"/>
      <c r="AN108" s="2"/>
      <c r="AO108" s="2"/>
      <c r="AP108" s="2" t="s">
        <v>4436</v>
      </c>
    </row>
    <row r="109" ht="16.5" customHeight="1">
      <c r="A109" s="37">
        <v>45755.578877314816</v>
      </c>
      <c r="B109" s="38">
        <v>45755.0</v>
      </c>
      <c r="C109" s="2" t="s">
        <v>3648</v>
      </c>
      <c r="D109" s="2"/>
      <c r="E109" s="2"/>
      <c r="F109" s="2"/>
      <c r="G109" s="2"/>
      <c r="H109" s="2" t="s">
        <v>3255</v>
      </c>
      <c r="I109" s="2" t="s">
        <v>3256</v>
      </c>
      <c r="J109" s="2"/>
      <c r="K109" s="2" t="s">
        <v>3909</v>
      </c>
      <c r="L109" s="2" t="s">
        <v>1867</v>
      </c>
      <c r="M109" s="2"/>
      <c r="N109" s="2"/>
      <c r="O109" s="2">
        <v>0.5</v>
      </c>
      <c r="P109" s="2">
        <v>0.5</v>
      </c>
      <c r="Q109" s="2" t="s">
        <v>3963</v>
      </c>
      <c r="R109" s="39" t="s">
        <v>4437</v>
      </c>
      <c r="S109" s="2" t="s">
        <v>3768</v>
      </c>
      <c r="T109" s="2" t="s">
        <v>4438</v>
      </c>
      <c r="U109" s="2" t="s">
        <v>4439</v>
      </c>
      <c r="V109" s="39" t="s">
        <v>4440</v>
      </c>
      <c r="W109" s="39" t="s">
        <v>4441</v>
      </c>
      <c r="X109" s="37">
        <v>45756.54837962963</v>
      </c>
      <c r="Y109" s="2"/>
      <c r="Z109" s="2"/>
      <c r="AA109" s="2"/>
      <c r="AB109" s="2"/>
      <c r="AC109" s="2"/>
      <c r="AD109" s="2"/>
      <c r="AE109" s="2"/>
      <c r="AF109" s="2"/>
      <c r="AG109" s="2"/>
      <c r="AH109" s="2"/>
      <c r="AI109" s="2"/>
      <c r="AJ109" s="2"/>
      <c r="AK109" s="2"/>
      <c r="AL109" s="2"/>
      <c r="AM109" s="2"/>
      <c r="AN109" s="2"/>
      <c r="AO109" s="2"/>
      <c r="AP109" s="2" t="s">
        <v>4442</v>
      </c>
    </row>
    <row r="110" ht="16.5" customHeight="1">
      <c r="A110" s="37">
        <v>45755.53092592592</v>
      </c>
      <c r="B110" s="38">
        <v>45755.0</v>
      </c>
      <c r="C110" s="2" t="s">
        <v>3648</v>
      </c>
      <c r="D110" s="2" t="s">
        <v>4401</v>
      </c>
      <c r="E110" s="2"/>
      <c r="F110" s="2"/>
      <c r="G110" s="2"/>
      <c r="H110" s="2" t="s">
        <v>2016</v>
      </c>
      <c r="I110" s="2" t="s">
        <v>1902</v>
      </c>
      <c r="J110" s="2" t="s">
        <v>234</v>
      </c>
      <c r="K110" s="2" t="s">
        <v>4443</v>
      </c>
      <c r="L110" s="2" t="s">
        <v>2252</v>
      </c>
      <c r="M110" s="2"/>
      <c r="N110" s="2"/>
      <c r="O110" s="2">
        <v>3.0</v>
      </c>
      <c r="P110" s="2">
        <v>9.0</v>
      </c>
      <c r="Q110" s="2" t="s">
        <v>4444</v>
      </c>
      <c r="R110" s="2" t="s">
        <v>4445</v>
      </c>
      <c r="S110" s="2" t="s">
        <v>4446</v>
      </c>
      <c r="T110" s="2"/>
      <c r="U110" s="2" t="s">
        <v>4447</v>
      </c>
      <c r="V110" s="39" t="s">
        <v>4448</v>
      </c>
      <c r="W110" s="39" t="s">
        <v>4449</v>
      </c>
      <c r="X110" s="37">
        <v>45758.531331018516</v>
      </c>
      <c r="Y110" s="2"/>
      <c r="Z110" s="2"/>
      <c r="AA110" s="2"/>
      <c r="AB110" s="2"/>
      <c r="AC110" s="2"/>
      <c r="AD110" s="2"/>
      <c r="AE110" s="2"/>
      <c r="AF110" s="2"/>
      <c r="AG110" s="2"/>
      <c r="AH110" s="2"/>
      <c r="AI110" s="2"/>
      <c r="AJ110" s="2"/>
      <c r="AK110" s="2"/>
      <c r="AL110" s="2"/>
      <c r="AM110" s="2"/>
      <c r="AN110" s="2"/>
      <c r="AO110" s="2"/>
      <c r="AP110" s="2" t="s">
        <v>4450</v>
      </c>
    </row>
    <row r="111" ht="16.5" customHeight="1">
      <c r="A111" s="37">
        <v>45755.529814814814</v>
      </c>
      <c r="B111" s="38">
        <v>45755.0</v>
      </c>
      <c r="C111" s="2" t="s">
        <v>4354</v>
      </c>
      <c r="D111" s="2" t="s">
        <v>4410</v>
      </c>
      <c r="E111" s="2"/>
      <c r="F111" s="2"/>
      <c r="G111" s="2"/>
      <c r="H111" s="2" t="s">
        <v>2016</v>
      </c>
      <c r="I111" s="2" t="s">
        <v>1902</v>
      </c>
      <c r="J111" s="2"/>
      <c r="K111" s="2" t="s">
        <v>4451</v>
      </c>
      <c r="L111" s="2" t="s">
        <v>2252</v>
      </c>
      <c r="M111" s="2"/>
      <c r="N111" s="2"/>
      <c r="O111" s="2">
        <v>3.0</v>
      </c>
      <c r="P111" s="2">
        <v>9.0</v>
      </c>
      <c r="Q111" s="2" t="s">
        <v>4452</v>
      </c>
      <c r="R111" s="2" t="s">
        <v>4453</v>
      </c>
      <c r="S111" s="2" t="s">
        <v>4454</v>
      </c>
      <c r="T111" s="2"/>
      <c r="U111" s="2" t="s">
        <v>4455</v>
      </c>
      <c r="V111" s="39" t="s">
        <v>4456</v>
      </c>
      <c r="W111" s="39" t="s">
        <v>4457</v>
      </c>
      <c r="X111" s="37">
        <v>45758.531331018516</v>
      </c>
      <c r="Y111" s="2"/>
      <c r="Z111" s="2"/>
      <c r="AA111" s="2"/>
      <c r="AB111" s="2"/>
      <c r="AC111" s="2"/>
      <c r="AD111" s="2"/>
      <c r="AE111" s="2"/>
      <c r="AF111" s="2"/>
      <c r="AG111" s="2"/>
      <c r="AH111" s="2"/>
      <c r="AI111" s="2"/>
      <c r="AJ111" s="2"/>
      <c r="AK111" s="2"/>
      <c r="AL111" s="2"/>
      <c r="AM111" s="2"/>
      <c r="AN111" s="2"/>
      <c r="AO111" s="2"/>
      <c r="AP111" s="2" t="s">
        <v>4458</v>
      </c>
    </row>
    <row r="112" ht="16.5" customHeight="1">
      <c r="A112" s="37">
        <v>45754.67696759259</v>
      </c>
      <c r="B112" s="38">
        <v>45754.0</v>
      </c>
      <c r="C112" s="2" t="s">
        <v>4354</v>
      </c>
      <c r="D112" s="2"/>
      <c r="E112" s="2"/>
      <c r="F112" s="2"/>
      <c r="G112" s="2"/>
      <c r="H112" s="2" t="s">
        <v>1976</v>
      </c>
      <c r="I112" s="2" t="s">
        <v>1977</v>
      </c>
      <c r="J112" s="2"/>
      <c r="K112" s="2" t="s">
        <v>4459</v>
      </c>
      <c r="L112" s="2" t="s">
        <v>3879</v>
      </c>
      <c r="M112" s="2"/>
      <c r="N112" s="2"/>
      <c r="O112" s="2">
        <v>1.0</v>
      </c>
      <c r="P112" s="2">
        <v>1.0</v>
      </c>
      <c r="Q112" s="2" t="s">
        <v>4460</v>
      </c>
      <c r="R112" s="39" t="s">
        <v>4461</v>
      </c>
      <c r="S112" s="2" t="s">
        <v>3874</v>
      </c>
      <c r="T112" s="2"/>
      <c r="U112" s="2" t="s">
        <v>4462</v>
      </c>
      <c r="V112" s="39" t="s">
        <v>4463</v>
      </c>
      <c r="W112" s="39" t="s">
        <v>4464</v>
      </c>
      <c r="X112" s="37">
        <v>45772.62037037037</v>
      </c>
      <c r="Y112" s="2"/>
      <c r="Z112" s="2"/>
      <c r="AA112" s="2"/>
      <c r="AB112" s="2"/>
      <c r="AC112" s="2"/>
      <c r="AD112" s="2"/>
      <c r="AE112" s="2"/>
      <c r="AF112" s="2"/>
      <c r="AG112" s="2"/>
      <c r="AH112" s="2"/>
      <c r="AI112" s="2"/>
      <c r="AJ112" s="2"/>
      <c r="AK112" s="2"/>
      <c r="AL112" s="2"/>
      <c r="AM112" s="2"/>
      <c r="AN112" s="2"/>
      <c r="AO112" s="2"/>
      <c r="AP112" s="2" t="s">
        <v>4465</v>
      </c>
    </row>
    <row r="113" ht="16.5" customHeight="1">
      <c r="A113" s="37">
        <v>45754.58561342592</v>
      </c>
      <c r="B113" s="38">
        <v>45754.0</v>
      </c>
      <c r="C113" s="2" t="s">
        <v>4354</v>
      </c>
      <c r="D113" s="2"/>
      <c r="E113" s="2"/>
      <c r="F113" s="2"/>
      <c r="G113" s="2"/>
      <c r="H113" s="2" t="s">
        <v>2503</v>
      </c>
      <c r="I113" s="2" t="s">
        <v>4466</v>
      </c>
      <c r="J113" s="2" t="s">
        <v>4467</v>
      </c>
      <c r="K113" s="2" t="s">
        <v>3923</v>
      </c>
      <c r="L113" s="2" t="s">
        <v>1876</v>
      </c>
      <c r="M113" s="2"/>
      <c r="N113" s="2"/>
      <c r="O113" s="2">
        <v>4.5</v>
      </c>
      <c r="P113" s="2">
        <v>4.5</v>
      </c>
      <c r="Q113" s="2" t="s">
        <v>4468</v>
      </c>
      <c r="R113" s="2" t="s">
        <v>4469</v>
      </c>
      <c r="S113" s="2" t="s">
        <v>4454</v>
      </c>
      <c r="T113" s="2" t="s">
        <v>4470</v>
      </c>
      <c r="U113" s="2" t="s">
        <v>4462</v>
      </c>
      <c r="V113" s="39" t="s">
        <v>4471</v>
      </c>
      <c r="W113" s="39" t="s">
        <v>4472</v>
      </c>
      <c r="X113" s="37">
        <v>45757.586875</v>
      </c>
      <c r="Y113" s="2"/>
      <c r="Z113" s="2"/>
      <c r="AA113" s="2"/>
      <c r="AB113" s="2"/>
      <c r="AC113" s="2"/>
      <c r="AD113" s="2"/>
      <c r="AE113" s="2"/>
      <c r="AF113" s="2"/>
      <c r="AG113" s="2"/>
      <c r="AH113" s="2"/>
      <c r="AI113" s="2"/>
      <c r="AJ113" s="2"/>
      <c r="AK113" s="2"/>
      <c r="AL113" s="2"/>
      <c r="AM113" s="2"/>
      <c r="AN113" s="2"/>
      <c r="AO113" s="2"/>
      <c r="AP113" s="2" t="s">
        <v>4473</v>
      </c>
    </row>
    <row r="114" ht="16.5" customHeight="1">
      <c r="A114" s="37">
        <v>45754.51681712963</v>
      </c>
      <c r="B114" s="38">
        <v>45754.0</v>
      </c>
      <c r="C114" s="2" t="s">
        <v>3648</v>
      </c>
      <c r="D114" s="2"/>
      <c r="E114" s="2"/>
      <c r="F114" s="2"/>
      <c r="G114" s="2"/>
      <c r="H114" s="2" t="s">
        <v>2667</v>
      </c>
      <c r="I114" s="2" t="s">
        <v>4474</v>
      </c>
      <c r="J114" s="2" t="s">
        <v>930</v>
      </c>
      <c r="K114" s="2" t="s">
        <v>4475</v>
      </c>
      <c r="L114" s="2" t="s">
        <v>3652</v>
      </c>
      <c r="M114" s="2"/>
      <c r="N114" s="2"/>
      <c r="O114" s="2">
        <v>1.5</v>
      </c>
      <c r="P114" s="2">
        <v>1.5</v>
      </c>
      <c r="Q114" s="2" t="s">
        <v>4476</v>
      </c>
      <c r="R114" s="39" t="s">
        <v>4477</v>
      </c>
      <c r="S114" s="2" t="s">
        <v>3751</v>
      </c>
      <c r="T114" s="2"/>
      <c r="U114" s="2" t="s">
        <v>4478</v>
      </c>
      <c r="V114" s="39" t="s">
        <v>4479</v>
      </c>
      <c r="W114" s="39" t="s">
        <v>4480</v>
      </c>
      <c r="X114" s="37">
        <v>45757.51744212963</v>
      </c>
      <c r="Y114" s="2"/>
      <c r="Z114" s="2"/>
      <c r="AA114" s="2"/>
      <c r="AB114" s="2"/>
      <c r="AC114" s="2"/>
      <c r="AD114" s="2"/>
      <c r="AE114" s="2"/>
      <c r="AF114" s="2"/>
      <c r="AG114" s="2"/>
      <c r="AH114" s="2"/>
      <c r="AI114" s="2"/>
      <c r="AJ114" s="2"/>
      <c r="AK114" s="2"/>
      <c r="AL114" s="2"/>
      <c r="AM114" s="2"/>
      <c r="AN114" s="2"/>
      <c r="AO114" s="2"/>
      <c r="AP114" s="2" t="s">
        <v>4481</v>
      </c>
    </row>
    <row r="115" ht="16.5" customHeight="1">
      <c r="A115" s="37">
        <v>45754.46733796296</v>
      </c>
      <c r="B115" s="38">
        <v>45754.0</v>
      </c>
      <c r="C115" s="2" t="s">
        <v>3648</v>
      </c>
      <c r="D115" s="2"/>
      <c r="E115" s="2"/>
      <c r="F115" s="2"/>
      <c r="G115" s="2"/>
      <c r="H115" s="2" t="s">
        <v>2608</v>
      </c>
      <c r="I115" s="2" t="s">
        <v>4482</v>
      </c>
      <c r="J115" s="2" t="s">
        <v>4483</v>
      </c>
      <c r="K115" s="2" t="s">
        <v>4484</v>
      </c>
      <c r="L115" s="2" t="s">
        <v>2502</v>
      </c>
      <c r="M115" s="2"/>
      <c r="N115" s="2"/>
      <c r="O115" s="2">
        <v>0.5</v>
      </c>
      <c r="P115" s="2">
        <v>0.5</v>
      </c>
      <c r="Q115" s="2" t="s">
        <v>4485</v>
      </c>
      <c r="R115" s="2" t="s">
        <v>4486</v>
      </c>
      <c r="S115" s="2" t="s">
        <v>3874</v>
      </c>
      <c r="T115" s="2"/>
      <c r="U115" s="2" t="s">
        <v>4478</v>
      </c>
      <c r="V115" s="39" t="s">
        <v>4487</v>
      </c>
      <c r="W115" s="39" t="s">
        <v>4488</v>
      </c>
      <c r="X115" s="37">
        <v>45757.46886574074</v>
      </c>
      <c r="Y115" s="2"/>
      <c r="Z115" s="2"/>
      <c r="AA115" s="2"/>
      <c r="AB115" s="2"/>
      <c r="AC115" s="2"/>
      <c r="AD115" s="2"/>
      <c r="AE115" s="2"/>
      <c r="AF115" s="2"/>
      <c r="AG115" s="2"/>
      <c r="AH115" s="2"/>
      <c r="AI115" s="2"/>
      <c r="AJ115" s="2"/>
      <c r="AK115" s="2"/>
      <c r="AL115" s="2"/>
      <c r="AM115" s="2"/>
      <c r="AN115" s="2"/>
      <c r="AO115" s="2"/>
      <c r="AP115" s="2" t="s">
        <v>4489</v>
      </c>
    </row>
    <row r="116" ht="16.5" customHeight="1">
      <c r="A116" s="37">
        <v>45751.58018518519</v>
      </c>
      <c r="B116" s="38">
        <v>45751.0</v>
      </c>
      <c r="C116" s="2" t="s">
        <v>4354</v>
      </c>
      <c r="D116" s="2"/>
      <c r="E116" s="2"/>
      <c r="F116" s="2"/>
      <c r="G116" s="2"/>
      <c r="H116" s="2" t="s">
        <v>4490</v>
      </c>
      <c r="I116" s="2" t="s">
        <v>4491</v>
      </c>
      <c r="J116" s="2"/>
      <c r="K116" s="2" t="s">
        <v>4492</v>
      </c>
      <c r="L116" s="2" t="s">
        <v>4493</v>
      </c>
      <c r="M116" s="2"/>
      <c r="N116" s="2"/>
      <c r="O116" s="2">
        <v>1.0</v>
      </c>
      <c r="P116" s="2">
        <v>1.0</v>
      </c>
      <c r="Q116" s="2" t="s">
        <v>4494</v>
      </c>
      <c r="R116" s="39" t="s">
        <v>4495</v>
      </c>
      <c r="S116" s="2" t="s">
        <v>4113</v>
      </c>
      <c r="T116" s="2" t="s">
        <v>4496</v>
      </c>
      <c r="U116" s="2" t="s">
        <v>4497</v>
      </c>
      <c r="V116" s="39" t="s">
        <v>4498</v>
      </c>
      <c r="W116" s="39" t="s">
        <v>4499</v>
      </c>
      <c r="X116" s="37">
        <v>45754.579976851855</v>
      </c>
      <c r="Y116" s="2"/>
      <c r="Z116" s="2"/>
      <c r="AA116" s="2"/>
      <c r="AB116" s="2"/>
      <c r="AC116" s="2"/>
      <c r="AD116" s="2"/>
      <c r="AE116" s="2"/>
      <c r="AF116" s="2"/>
      <c r="AG116" s="2"/>
      <c r="AH116" s="2"/>
      <c r="AI116" s="2"/>
      <c r="AJ116" s="2"/>
      <c r="AK116" s="2"/>
      <c r="AL116" s="2"/>
      <c r="AM116" s="2"/>
      <c r="AN116" s="2"/>
      <c r="AO116" s="2"/>
      <c r="AP116" s="2" t="s">
        <v>4500</v>
      </c>
    </row>
    <row r="117" ht="16.5" customHeight="1">
      <c r="A117" s="37">
        <v>45751.57876157408</v>
      </c>
      <c r="B117" s="38">
        <v>45751.0</v>
      </c>
      <c r="C117" s="2" t="s">
        <v>4354</v>
      </c>
      <c r="D117" s="2" t="s">
        <v>3648</v>
      </c>
      <c r="E117" s="2"/>
      <c r="F117" s="2"/>
      <c r="G117" s="2"/>
      <c r="H117" s="2" t="s">
        <v>4501</v>
      </c>
      <c r="I117" s="2" t="s">
        <v>4502</v>
      </c>
      <c r="J117" s="2" t="s">
        <v>4503</v>
      </c>
      <c r="K117" s="2" t="s">
        <v>4504</v>
      </c>
      <c r="L117" s="2" t="s">
        <v>1859</v>
      </c>
      <c r="M117" s="2"/>
      <c r="N117" s="2"/>
      <c r="O117" s="2">
        <v>7.5</v>
      </c>
      <c r="P117" s="2">
        <v>14.5</v>
      </c>
      <c r="Q117" s="2" t="s">
        <v>4505</v>
      </c>
      <c r="R117" s="2" t="s">
        <v>4506</v>
      </c>
      <c r="S117" s="2" t="s">
        <v>4507</v>
      </c>
      <c r="T117" s="2" t="s">
        <v>4508</v>
      </c>
      <c r="U117" s="2" t="s">
        <v>4497</v>
      </c>
      <c r="V117" s="39" t="s">
        <v>4509</v>
      </c>
      <c r="W117" s="39" t="s">
        <v>4510</v>
      </c>
      <c r="X117" s="37">
        <v>45761.95799768518</v>
      </c>
      <c r="Y117" s="2"/>
      <c r="Z117" s="2"/>
      <c r="AA117" s="2"/>
      <c r="AB117" s="2"/>
      <c r="AC117" s="2"/>
      <c r="AD117" s="2"/>
      <c r="AE117" s="2"/>
      <c r="AF117" s="2"/>
      <c r="AG117" s="2"/>
      <c r="AH117" s="2"/>
      <c r="AI117" s="2"/>
      <c r="AJ117" s="2"/>
      <c r="AK117" s="2"/>
      <c r="AL117" s="2"/>
      <c r="AM117" s="2"/>
      <c r="AN117" s="2"/>
      <c r="AO117" s="2"/>
      <c r="AP117" s="2" t="s">
        <v>4511</v>
      </c>
    </row>
    <row r="118" ht="16.5" customHeight="1">
      <c r="A118" s="37">
        <v>45749.74854166667</v>
      </c>
      <c r="B118" s="38">
        <v>45749.0</v>
      </c>
      <c r="C118" s="2" t="s">
        <v>4354</v>
      </c>
      <c r="D118" s="2" t="s">
        <v>3648</v>
      </c>
      <c r="E118" s="2"/>
      <c r="F118" s="2"/>
      <c r="G118" s="2"/>
      <c r="H118" s="2" t="s">
        <v>1770</v>
      </c>
      <c r="I118" s="2" t="s">
        <v>1841</v>
      </c>
      <c r="J118" s="2"/>
      <c r="K118" s="2" t="s">
        <v>4512</v>
      </c>
      <c r="L118" s="2" t="s">
        <v>1862</v>
      </c>
      <c r="M118" s="2"/>
      <c r="N118" s="2"/>
      <c r="O118" s="2">
        <v>1.0</v>
      </c>
      <c r="P118" s="2">
        <v>3.0</v>
      </c>
      <c r="Q118" s="2" t="s">
        <v>4513</v>
      </c>
      <c r="R118" s="39" t="s">
        <v>4514</v>
      </c>
      <c r="S118" s="2" t="s">
        <v>3874</v>
      </c>
      <c r="T118" s="2"/>
      <c r="U118" s="2" t="s">
        <v>4515</v>
      </c>
      <c r="V118" s="39" t="s">
        <v>4516</v>
      </c>
      <c r="W118" s="39" t="s">
        <v>4517</v>
      </c>
      <c r="X118" s="37">
        <v>45761.95773148148</v>
      </c>
      <c r="Y118" s="2"/>
      <c r="Z118" s="2"/>
      <c r="AA118" s="2"/>
      <c r="AB118" s="2"/>
      <c r="AC118" s="2"/>
      <c r="AD118" s="2"/>
      <c r="AE118" s="2"/>
      <c r="AF118" s="2"/>
      <c r="AG118" s="2"/>
      <c r="AH118" s="2"/>
      <c r="AI118" s="2"/>
      <c r="AJ118" s="2"/>
      <c r="AK118" s="2"/>
      <c r="AL118" s="2"/>
      <c r="AM118" s="2"/>
      <c r="AN118" s="2"/>
      <c r="AO118" s="2"/>
      <c r="AP118" s="2" t="s">
        <v>4518</v>
      </c>
    </row>
    <row r="119" ht="16.5" customHeight="1">
      <c r="A119" s="37">
        <v>45749.697604166664</v>
      </c>
      <c r="B119" s="38">
        <v>45749.0</v>
      </c>
      <c r="C119" s="2" t="s">
        <v>3648</v>
      </c>
      <c r="D119" s="2" t="s">
        <v>4354</v>
      </c>
      <c r="E119" s="2"/>
      <c r="F119" s="2"/>
      <c r="G119" s="2"/>
      <c r="H119" s="2" t="s">
        <v>1770</v>
      </c>
      <c r="I119" s="2" t="s">
        <v>1841</v>
      </c>
      <c r="J119" s="2" t="s">
        <v>4402</v>
      </c>
      <c r="K119" s="2" t="s">
        <v>4519</v>
      </c>
      <c r="L119" s="2" t="s">
        <v>1862</v>
      </c>
      <c r="M119" s="2"/>
      <c r="N119" s="2"/>
      <c r="O119" s="2">
        <v>2.0</v>
      </c>
      <c r="P119" s="2">
        <v>3.0</v>
      </c>
      <c r="Q119" s="2" t="s">
        <v>4520</v>
      </c>
      <c r="R119" s="39" t="s">
        <v>4521</v>
      </c>
      <c r="S119" s="2" t="s">
        <v>3867</v>
      </c>
      <c r="T119" s="2"/>
      <c r="U119" s="2" t="s">
        <v>4522</v>
      </c>
      <c r="V119" s="39" t="s">
        <v>4523</v>
      </c>
      <c r="W119" s="39" t="s">
        <v>4524</v>
      </c>
      <c r="X119" s="37">
        <v>45761.957766203705</v>
      </c>
      <c r="Y119" s="2"/>
      <c r="Z119" s="2"/>
      <c r="AA119" s="2"/>
      <c r="AB119" s="2"/>
      <c r="AC119" s="2"/>
      <c r="AD119" s="2"/>
      <c r="AE119" s="2"/>
      <c r="AF119" s="2"/>
      <c r="AG119" s="2"/>
      <c r="AH119" s="2"/>
      <c r="AI119" s="2"/>
      <c r="AJ119" s="2"/>
      <c r="AK119" s="2"/>
      <c r="AL119" s="2"/>
      <c r="AM119" s="2"/>
      <c r="AN119" s="2"/>
      <c r="AO119" s="2"/>
      <c r="AP119" s="2" t="s">
        <v>4525</v>
      </c>
    </row>
    <row r="120" ht="16.5" customHeight="1">
      <c r="A120" s="37">
        <v>45749.64349537037</v>
      </c>
      <c r="B120" s="38">
        <v>45749.0</v>
      </c>
      <c r="C120" s="2" t="s">
        <v>3648</v>
      </c>
      <c r="D120" s="2" t="s">
        <v>4354</v>
      </c>
      <c r="E120" s="2"/>
      <c r="F120" s="2"/>
      <c r="G120" s="2"/>
      <c r="H120" s="2" t="s">
        <v>2016</v>
      </c>
      <c r="I120" s="2" t="s">
        <v>1902</v>
      </c>
      <c r="J120" s="2" t="s">
        <v>234</v>
      </c>
      <c r="K120" s="2" t="s">
        <v>4443</v>
      </c>
      <c r="L120" s="2" t="s">
        <v>2252</v>
      </c>
      <c r="M120" s="2"/>
      <c r="N120" s="2"/>
      <c r="O120" s="2">
        <v>4.0</v>
      </c>
      <c r="P120" s="2">
        <v>8.0</v>
      </c>
      <c r="Q120" s="2" t="s">
        <v>4526</v>
      </c>
      <c r="R120" s="2" t="s">
        <v>4527</v>
      </c>
      <c r="S120" s="2" t="s">
        <v>3867</v>
      </c>
      <c r="T120" s="2" t="s">
        <v>4528</v>
      </c>
      <c r="U120" s="2" t="s">
        <v>4522</v>
      </c>
      <c r="V120" s="39" t="s">
        <v>4529</v>
      </c>
      <c r="W120" s="39" t="s">
        <v>4530</v>
      </c>
      <c r="X120" s="37">
        <v>45761.95790509259</v>
      </c>
      <c r="Y120" s="2"/>
      <c r="Z120" s="2"/>
      <c r="AA120" s="2"/>
      <c r="AB120" s="2"/>
      <c r="AC120" s="2"/>
      <c r="AD120" s="2"/>
      <c r="AE120" s="2"/>
      <c r="AF120" s="2"/>
      <c r="AG120" s="2"/>
      <c r="AH120" s="2"/>
      <c r="AI120" s="2"/>
      <c r="AJ120" s="2"/>
      <c r="AK120" s="2"/>
      <c r="AL120" s="2"/>
      <c r="AM120" s="2"/>
      <c r="AN120" s="2"/>
      <c r="AO120" s="2"/>
      <c r="AP120" s="2" t="s">
        <v>4531</v>
      </c>
    </row>
    <row r="121" ht="16.5" customHeight="1">
      <c r="A121" s="37">
        <v>45749.59341435185</v>
      </c>
      <c r="B121" s="38">
        <v>45749.0</v>
      </c>
      <c r="C121" s="2" t="s">
        <v>4354</v>
      </c>
      <c r="D121" s="2" t="s">
        <v>3648</v>
      </c>
      <c r="E121" s="2"/>
      <c r="F121" s="2"/>
      <c r="G121" s="2"/>
      <c r="H121" s="2" t="s">
        <v>2016</v>
      </c>
      <c r="I121" s="2" t="s">
        <v>1902</v>
      </c>
      <c r="J121" s="2" t="s">
        <v>4532</v>
      </c>
      <c r="K121" s="2" t="s">
        <v>4533</v>
      </c>
      <c r="L121" s="2" t="s">
        <v>2252</v>
      </c>
      <c r="M121" s="2"/>
      <c r="N121" s="2"/>
      <c r="O121" s="2">
        <v>4.5</v>
      </c>
      <c r="P121" s="2">
        <v>9.0</v>
      </c>
      <c r="Q121" s="2" t="s">
        <v>4534</v>
      </c>
      <c r="R121" s="2" t="s">
        <v>4535</v>
      </c>
      <c r="S121" s="2" t="s">
        <v>3867</v>
      </c>
      <c r="T121" s="2"/>
      <c r="U121" s="2" t="s">
        <v>4536</v>
      </c>
      <c r="V121" s="39" t="s">
        <v>4537</v>
      </c>
      <c r="W121" s="39" t="s">
        <v>4538</v>
      </c>
      <c r="X121" s="37">
        <v>45761.95784722222</v>
      </c>
      <c r="Y121" s="2"/>
      <c r="Z121" s="2"/>
      <c r="AA121" s="2"/>
      <c r="AB121" s="2"/>
      <c r="AC121" s="2"/>
      <c r="AD121" s="2"/>
      <c r="AE121" s="2"/>
      <c r="AF121" s="2"/>
      <c r="AG121" s="2"/>
      <c r="AH121" s="2"/>
      <c r="AI121" s="2"/>
      <c r="AJ121" s="2"/>
      <c r="AK121" s="2"/>
      <c r="AL121" s="2"/>
      <c r="AM121" s="2"/>
      <c r="AN121" s="2"/>
      <c r="AO121" s="2"/>
      <c r="AP121" s="2" t="s">
        <v>4539</v>
      </c>
    </row>
    <row r="122" ht="16.5" customHeight="1">
      <c r="A122" s="37">
        <v>45748.638333333336</v>
      </c>
      <c r="B122" s="38">
        <v>45748.0</v>
      </c>
      <c r="C122" s="2" t="s">
        <v>4354</v>
      </c>
      <c r="D122" s="2"/>
      <c r="E122" s="2"/>
      <c r="F122" s="2"/>
      <c r="G122" s="2"/>
      <c r="H122" s="2" t="s">
        <v>4540</v>
      </c>
      <c r="I122" s="2" t="s">
        <v>4541</v>
      </c>
      <c r="J122" s="2"/>
      <c r="K122" s="2" t="s">
        <v>4542</v>
      </c>
      <c r="L122" s="2" t="s">
        <v>1867</v>
      </c>
      <c r="M122" s="2"/>
      <c r="N122" s="2"/>
      <c r="O122" s="2">
        <v>1.0</v>
      </c>
      <c r="P122" s="2">
        <v>1.0</v>
      </c>
      <c r="Q122" s="2" t="s">
        <v>3963</v>
      </c>
      <c r="R122" s="39" t="s">
        <v>4543</v>
      </c>
      <c r="S122" s="2" t="s">
        <v>3751</v>
      </c>
      <c r="T122" s="2"/>
      <c r="U122" s="2" t="s">
        <v>4544</v>
      </c>
      <c r="V122" s="39" t="s">
        <v>4545</v>
      </c>
      <c r="W122" s="39" t="s">
        <v>4546</v>
      </c>
      <c r="X122" s="37">
        <v>45754.5153125</v>
      </c>
      <c r="Y122" s="2"/>
      <c r="Z122" s="2"/>
      <c r="AA122" s="2"/>
      <c r="AB122" s="2"/>
      <c r="AC122" s="2"/>
      <c r="AD122" s="2"/>
      <c r="AE122" s="2"/>
      <c r="AF122" s="2"/>
      <c r="AG122" s="2"/>
      <c r="AH122" s="2"/>
      <c r="AI122" s="2"/>
      <c r="AJ122" s="2"/>
      <c r="AK122" s="2"/>
      <c r="AL122" s="2"/>
      <c r="AM122" s="2"/>
      <c r="AN122" s="2"/>
      <c r="AO122" s="2"/>
      <c r="AP122" s="2" t="s">
        <v>4547</v>
      </c>
    </row>
    <row r="123" ht="16.5" customHeight="1">
      <c r="A123" s="37">
        <v>45748.63690972222</v>
      </c>
      <c r="B123" s="38">
        <v>45748.0</v>
      </c>
      <c r="C123" s="2" t="s">
        <v>4354</v>
      </c>
      <c r="D123" s="2" t="s">
        <v>3648</v>
      </c>
      <c r="E123" s="2"/>
      <c r="F123" s="2"/>
      <c r="G123" s="2"/>
      <c r="H123" s="2" t="s">
        <v>2393</v>
      </c>
      <c r="I123" s="2" t="s">
        <v>2397</v>
      </c>
      <c r="J123" s="2"/>
      <c r="K123" s="2" t="s">
        <v>2399</v>
      </c>
      <c r="L123" s="2" t="s">
        <v>1831</v>
      </c>
      <c r="M123" s="2"/>
      <c r="N123" s="2"/>
      <c r="O123" s="2">
        <v>5.0</v>
      </c>
      <c r="P123" s="2">
        <v>8.5</v>
      </c>
      <c r="Q123" s="2" t="s">
        <v>4548</v>
      </c>
      <c r="R123" s="2" t="s">
        <v>4549</v>
      </c>
      <c r="S123" s="2" t="s">
        <v>4113</v>
      </c>
      <c r="T123" s="2"/>
      <c r="U123" s="2" t="s">
        <v>4544</v>
      </c>
      <c r="V123" s="39" t="s">
        <v>4550</v>
      </c>
      <c r="W123" s="39" t="s">
        <v>4551</v>
      </c>
      <c r="X123" s="37">
        <v>45754.51503472222</v>
      </c>
      <c r="Y123" s="2"/>
      <c r="Z123" s="2"/>
      <c r="AA123" s="2"/>
      <c r="AB123" s="2"/>
      <c r="AC123" s="2"/>
      <c r="AD123" s="2"/>
      <c r="AE123" s="2"/>
      <c r="AF123" s="2"/>
      <c r="AG123" s="2"/>
      <c r="AH123" s="2"/>
      <c r="AI123" s="2"/>
      <c r="AJ123" s="2"/>
      <c r="AK123" s="2"/>
      <c r="AL123" s="2"/>
      <c r="AM123" s="2"/>
      <c r="AN123" s="2"/>
      <c r="AO123" s="2"/>
      <c r="AP123" s="2" t="s">
        <v>4552</v>
      </c>
    </row>
    <row r="124" ht="16.5" customHeight="1">
      <c r="A124" s="37">
        <v>45747.623391203706</v>
      </c>
      <c r="B124" s="38">
        <v>45747.0</v>
      </c>
      <c r="C124" s="2" t="s">
        <v>3648</v>
      </c>
      <c r="D124" s="2"/>
      <c r="E124" s="2"/>
      <c r="F124" s="2"/>
      <c r="G124" s="2"/>
      <c r="H124" s="2" t="s">
        <v>1968</v>
      </c>
      <c r="I124" s="2" t="s">
        <v>1972</v>
      </c>
      <c r="J124" s="2" t="s">
        <v>183</v>
      </c>
      <c r="K124" s="2" t="s">
        <v>4553</v>
      </c>
      <c r="L124" s="2" t="s">
        <v>1905</v>
      </c>
      <c r="M124" s="2"/>
      <c r="N124" s="2"/>
      <c r="O124" s="2">
        <v>0.5</v>
      </c>
      <c r="P124" s="2">
        <v>0.5</v>
      </c>
      <c r="Q124" s="2" t="s">
        <v>4554</v>
      </c>
      <c r="R124" s="39" t="s">
        <v>4555</v>
      </c>
      <c r="S124" s="2" t="s">
        <v>4556</v>
      </c>
      <c r="T124" s="2"/>
      <c r="U124" s="2" t="s">
        <v>4522</v>
      </c>
      <c r="V124" s="39" t="s">
        <v>4557</v>
      </c>
      <c r="W124" s="39" t="s">
        <v>4558</v>
      </c>
      <c r="X124" s="37">
        <v>45754.51699074074</v>
      </c>
      <c r="Y124" s="2"/>
      <c r="Z124" s="2"/>
      <c r="AA124" s="2"/>
      <c r="AB124" s="2"/>
      <c r="AC124" s="2"/>
      <c r="AD124" s="2"/>
      <c r="AE124" s="2"/>
      <c r="AF124" s="2"/>
      <c r="AG124" s="2"/>
      <c r="AH124" s="2"/>
      <c r="AI124" s="2"/>
      <c r="AJ124" s="2"/>
      <c r="AK124" s="2"/>
      <c r="AL124" s="2"/>
      <c r="AM124" s="2"/>
      <c r="AN124" s="2"/>
      <c r="AO124" s="2"/>
      <c r="AP124" s="2" t="s">
        <v>4559</v>
      </c>
    </row>
    <row r="125" ht="16.5" customHeight="1">
      <c r="A125" s="37">
        <v>45747.53865740741</v>
      </c>
      <c r="B125" s="38">
        <v>45747.0</v>
      </c>
      <c r="C125" s="2" t="s">
        <v>4354</v>
      </c>
      <c r="D125" s="2"/>
      <c r="E125" s="2"/>
      <c r="F125" s="2"/>
      <c r="G125" s="2"/>
      <c r="H125" s="2" t="s">
        <v>2511</v>
      </c>
      <c r="I125" s="2" t="s">
        <v>4420</v>
      </c>
      <c r="J125" s="2"/>
      <c r="K125" s="2" t="s">
        <v>4560</v>
      </c>
      <c r="L125" s="2" t="s">
        <v>1876</v>
      </c>
      <c r="M125" s="2"/>
      <c r="N125" s="2"/>
      <c r="O125" s="2">
        <v>1.0</v>
      </c>
      <c r="P125" s="2">
        <v>1.0</v>
      </c>
      <c r="Q125" s="2" t="s">
        <v>4561</v>
      </c>
      <c r="R125" s="2" t="s">
        <v>4562</v>
      </c>
      <c r="S125" s="2" t="s">
        <v>3874</v>
      </c>
      <c r="T125" s="2"/>
      <c r="U125" s="2" t="s">
        <v>4563</v>
      </c>
      <c r="V125" s="39" t="s">
        <v>4564</v>
      </c>
      <c r="W125" s="39" t="s">
        <v>4565</v>
      </c>
      <c r="X125" s="37">
        <v>45772.619039351855</v>
      </c>
      <c r="Y125" s="2"/>
      <c r="Z125" s="2"/>
      <c r="AA125" s="2"/>
      <c r="AB125" s="2"/>
      <c r="AC125" s="2"/>
      <c r="AD125" s="2"/>
      <c r="AE125" s="2"/>
      <c r="AF125" s="2"/>
      <c r="AG125" s="2"/>
      <c r="AH125" s="2"/>
      <c r="AI125" s="2"/>
      <c r="AJ125" s="2"/>
      <c r="AK125" s="2"/>
      <c r="AL125" s="2"/>
      <c r="AM125" s="2"/>
      <c r="AN125" s="2"/>
      <c r="AO125" s="2"/>
      <c r="AP125" s="2" t="s">
        <v>4566</v>
      </c>
    </row>
    <row r="126" ht="16.5" customHeight="1">
      <c r="A126" s="37">
        <v>45747.461875</v>
      </c>
      <c r="B126" s="38">
        <v>45747.0</v>
      </c>
      <c r="C126" s="2" t="s">
        <v>4354</v>
      </c>
      <c r="D126" s="2"/>
      <c r="E126" s="2"/>
      <c r="F126" s="2"/>
      <c r="G126" s="2"/>
      <c r="H126" s="2" t="s">
        <v>2194</v>
      </c>
      <c r="I126" s="2" t="s">
        <v>4567</v>
      </c>
      <c r="J126" s="2" t="s">
        <v>4568</v>
      </c>
      <c r="K126" s="2" t="s">
        <v>4569</v>
      </c>
      <c r="L126" s="2" t="s">
        <v>1862</v>
      </c>
      <c r="M126" s="2"/>
      <c r="N126" s="2"/>
      <c r="O126" s="2">
        <v>1.0</v>
      </c>
      <c r="P126" s="2">
        <v>1.0</v>
      </c>
      <c r="Q126" s="2" t="s">
        <v>3963</v>
      </c>
      <c r="R126" s="39" t="s">
        <v>4570</v>
      </c>
      <c r="S126" s="2" t="s">
        <v>3751</v>
      </c>
      <c r="T126" s="2"/>
      <c r="U126" s="2" t="s">
        <v>4571</v>
      </c>
      <c r="V126" s="39" t="s">
        <v>4572</v>
      </c>
      <c r="W126" s="39" t="s">
        <v>4573</v>
      </c>
      <c r="X126" s="37">
        <v>45772.61174768519</v>
      </c>
      <c r="Y126" s="2"/>
      <c r="Z126" s="2"/>
      <c r="AA126" s="2"/>
      <c r="AB126" s="2"/>
      <c r="AC126" s="2"/>
      <c r="AD126" s="2"/>
      <c r="AE126" s="2"/>
      <c r="AF126" s="2"/>
      <c r="AG126" s="2"/>
      <c r="AH126" s="2"/>
      <c r="AI126" s="2"/>
      <c r="AJ126" s="2"/>
      <c r="AK126" s="2"/>
      <c r="AL126" s="2"/>
      <c r="AM126" s="2"/>
      <c r="AN126" s="2"/>
      <c r="AO126" s="2"/>
      <c r="AP126" s="2" t="s">
        <v>4574</v>
      </c>
    </row>
    <row r="127" ht="16.5" customHeight="1">
      <c r="A127" s="37">
        <v>45744.80112268519</v>
      </c>
      <c r="B127" s="38">
        <v>45744.0</v>
      </c>
      <c r="C127" s="2" t="s">
        <v>3648</v>
      </c>
      <c r="D127" s="2" t="s">
        <v>1584</v>
      </c>
      <c r="E127" s="2"/>
      <c r="F127" s="2"/>
      <c r="G127" s="2"/>
      <c r="H127" s="2" t="s">
        <v>1770</v>
      </c>
      <c r="I127" s="2" t="s">
        <v>1771</v>
      </c>
      <c r="J127" s="2"/>
      <c r="K127" s="2" t="s">
        <v>4205</v>
      </c>
      <c r="L127" s="2" t="s">
        <v>1840</v>
      </c>
      <c r="M127" s="2"/>
      <c r="N127" s="2"/>
      <c r="O127" s="2">
        <v>3.0</v>
      </c>
      <c r="P127" s="2">
        <v>6.0</v>
      </c>
      <c r="Q127" s="2" t="s">
        <v>4575</v>
      </c>
      <c r="R127" s="39" t="s">
        <v>4576</v>
      </c>
      <c r="S127" s="2" t="s">
        <v>3874</v>
      </c>
      <c r="T127" s="2"/>
      <c r="U127" s="2" t="s">
        <v>4577</v>
      </c>
      <c r="V127" s="39" t="s">
        <v>4578</v>
      </c>
      <c r="W127" s="39" t="s">
        <v>4579</v>
      </c>
      <c r="X127" s="37">
        <v>45754.52119212963</v>
      </c>
      <c r="Y127" s="2"/>
      <c r="Z127" s="2"/>
      <c r="AA127" s="2"/>
      <c r="AB127" s="2"/>
      <c r="AC127" s="2"/>
      <c r="AD127" s="2"/>
      <c r="AE127" s="2"/>
      <c r="AF127" s="2"/>
      <c r="AG127" s="2"/>
      <c r="AH127" s="2"/>
      <c r="AI127" s="2"/>
      <c r="AJ127" s="2"/>
      <c r="AK127" s="2"/>
      <c r="AL127" s="2"/>
      <c r="AM127" s="2"/>
      <c r="AN127" s="2"/>
      <c r="AO127" s="2"/>
      <c r="AP127" s="2" t="s">
        <v>4580</v>
      </c>
    </row>
    <row r="128" ht="16.5" customHeight="1">
      <c r="A128" s="37">
        <v>45744.5875</v>
      </c>
      <c r="B128" s="38">
        <v>45744.0</v>
      </c>
      <c r="C128" s="2" t="s">
        <v>4354</v>
      </c>
      <c r="D128" s="2"/>
      <c r="E128" s="2"/>
      <c r="F128" s="2"/>
      <c r="G128" s="2"/>
      <c r="H128" s="2" t="s">
        <v>3296</v>
      </c>
      <c r="I128" s="2" t="s">
        <v>3297</v>
      </c>
      <c r="J128" s="2"/>
      <c r="K128" s="2" t="s">
        <v>4581</v>
      </c>
      <c r="L128" s="2" t="s">
        <v>1867</v>
      </c>
      <c r="M128" s="2"/>
      <c r="N128" s="2"/>
      <c r="O128" s="2">
        <v>2.0</v>
      </c>
      <c r="P128" s="2">
        <v>2.0</v>
      </c>
      <c r="Q128" s="2" t="s">
        <v>4582</v>
      </c>
      <c r="R128" s="2" t="s">
        <v>4583</v>
      </c>
      <c r="S128" s="2" t="s">
        <v>3874</v>
      </c>
      <c r="T128" s="2" t="s">
        <v>4584</v>
      </c>
      <c r="U128" s="2" t="s">
        <v>4585</v>
      </c>
      <c r="V128" s="39" t="s">
        <v>4586</v>
      </c>
      <c r="W128" s="39" t="s">
        <v>4587</v>
      </c>
      <c r="X128" s="37">
        <v>45754.52125</v>
      </c>
      <c r="Y128" s="2"/>
      <c r="Z128" s="2"/>
      <c r="AA128" s="2"/>
      <c r="AB128" s="2"/>
      <c r="AC128" s="2"/>
      <c r="AD128" s="2"/>
      <c r="AE128" s="2"/>
      <c r="AF128" s="2"/>
      <c r="AG128" s="2"/>
      <c r="AH128" s="2"/>
      <c r="AI128" s="2"/>
      <c r="AJ128" s="2"/>
      <c r="AK128" s="2"/>
      <c r="AL128" s="2"/>
      <c r="AM128" s="2"/>
      <c r="AN128" s="2"/>
      <c r="AO128" s="2"/>
      <c r="AP128" s="2" t="s">
        <v>4588</v>
      </c>
    </row>
    <row r="129" ht="16.5" customHeight="1">
      <c r="A129" s="37">
        <v>45744.430601851855</v>
      </c>
      <c r="B129" s="38">
        <v>45744.0</v>
      </c>
      <c r="C129" s="2" t="s">
        <v>4354</v>
      </c>
      <c r="D129" s="2"/>
      <c r="E129" s="2"/>
      <c r="F129" s="2"/>
      <c r="G129" s="2"/>
      <c r="H129" s="2" t="s">
        <v>3050</v>
      </c>
      <c r="I129" s="2" t="s">
        <v>3051</v>
      </c>
      <c r="J129" s="2"/>
      <c r="K129" s="2" t="s">
        <v>4589</v>
      </c>
      <c r="L129" s="2" t="s">
        <v>1862</v>
      </c>
      <c r="M129" s="2"/>
      <c r="N129" s="2"/>
      <c r="O129" s="2">
        <v>1.0</v>
      </c>
      <c r="P129" s="2">
        <v>1.0</v>
      </c>
      <c r="Q129" s="2" t="s">
        <v>3963</v>
      </c>
      <c r="R129" s="39" t="s">
        <v>4590</v>
      </c>
      <c r="S129" s="2" t="s">
        <v>4113</v>
      </c>
      <c r="T129" s="2"/>
      <c r="U129" s="2" t="s">
        <v>4585</v>
      </c>
      <c r="V129" s="39" t="s">
        <v>4591</v>
      </c>
      <c r="W129" s="39" t="s">
        <v>4592</v>
      </c>
      <c r="X129" s="37">
        <v>45748.033113425925</v>
      </c>
      <c r="Y129" s="2"/>
      <c r="Z129" s="2"/>
      <c r="AA129" s="2"/>
      <c r="AB129" s="2"/>
      <c r="AC129" s="2"/>
      <c r="AD129" s="2"/>
      <c r="AE129" s="2"/>
      <c r="AF129" s="2"/>
      <c r="AG129" s="2"/>
      <c r="AH129" s="2"/>
      <c r="AI129" s="2"/>
      <c r="AJ129" s="2"/>
      <c r="AK129" s="2"/>
      <c r="AL129" s="2"/>
      <c r="AM129" s="2"/>
      <c r="AN129" s="2"/>
      <c r="AO129" s="2"/>
      <c r="AP129" s="2" t="s">
        <v>4593</v>
      </c>
    </row>
    <row r="130" ht="16.5" customHeight="1">
      <c r="A130" s="37">
        <v>45743.68483796297</v>
      </c>
      <c r="B130" s="38">
        <v>45743.0</v>
      </c>
      <c r="C130" s="2" t="s">
        <v>4354</v>
      </c>
      <c r="D130" s="2"/>
      <c r="E130" s="2"/>
      <c r="F130" s="2"/>
      <c r="G130" s="2"/>
      <c r="H130" s="2" t="s">
        <v>2511</v>
      </c>
      <c r="I130" s="2" t="s">
        <v>4420</v>
      </c>
      <c r="J130" s="2"/>
      <c r="K130" s="2" t="s">
        <v>4560</v>
      </c>
      <c r="L130" s="2" t="s">
        <v>1876</v>
      </c>
      <c r="M130" s="2"/>
      <c r="N130" s="2"/>
      <c r="O130" s="2">
        <v>1.0</v>
      </c>
      <c r="P130" s="2">
        <v>1.0</v>
      </c>
      <c r="Q130" s="2" t="s">
        <v>4594</v>
      </c>
      <c r="R130" s="39" t="s">
        <v>4595</v>
      </c>
      <c r="S130" s="2" t="s">
        <v>3867</v>
      </c>
      <c r="T130" s="2" t="s">
        <v>4596</v>
      </c>
      <c r="U130" s="2" t="s">
        <v>4597</v>
      </c>
      <c r="V130" s="39" t="s">
        <v>4598</v>
      </c>
      <c r="W130" s="39" t="s">
        <v>4599</v>
      </c>
      <c r="X130" s="37">
        <v>45748.03309027778</v>
      </c>
      <c r="Y130" s="2"/>
      <c r="Z130" s="2"/>
      <c r="AA130" s="2"/>
      <c r="AB130" s="2"/>
      <c r="AC130" s="2"/>
      <c r="AD130" s="2"/>
      <c r="AE130" s="2"/>
      <c r="AF130" s="2"/>
      <c r="AG130" s="2"/>
      <c r="AH130" s="2"/>
      <c r="AI130" s="2"/>
      <c r="AJ130" s="2"/>
      <c r="AK130" s="2"/>
      <c r="AL130" s="2"/>
      <c r="AM130" s="2"/>
      <c r="AN130" s="2"/>
      <c r="AO130" s="2"/>
      <c r="AP130" s="2" t="s">
        <v>4600</v>
      </c>
    </row>
    <row r="131" ht="16.5" customHeight="1">
      <c r="A131" s="37">
        <v>45743.66296296296</v>
      </c>
      <c r="B131" s="38">
        <v>45743.0</v>
      </c>
      <c r="C131" s="2" t="s">
        <v>4354</v>
      </c>
      <c r="D131" s="2" t="s">
        <v>1584</v>
      </c>
      <c r="E131" s="2"/>
      <c r="F131" s="2"/>
      <c r="G131" s="2"/>
      <c r="H131" s="2" t="s">
        <v>1770</v>
      </c>
      <c r="I131" s="2" t="s">
        <v>1771</v>
      </c>
      <c r="J131" s="2"/>
      <c r="K131" s="2" t="s">
        <v>4601</v>
      </c>
      <c r="L131" s="2" t="s">
        <v>1840</v>
      </c>
      <c r="M131" s="2"/>
      <c r="N131" s="2"/>
      <c r="O131" s="2">
        <v>5.5</v>
      </c>
      <c r="P131" s="2">
        <v>11.0</v>
      </c>
      <c r="Q131" s="2" t="s">
        <v>4602</v>
      </c>
      <c r="R131" s="2" t="s">
        <v>4603</v>
      </c>
      <c r="S131" s="2" t="s">
        <v>3867</v>
      </c>
      <c r="T131" s="2"/>
      <c r="U131" s="2" t="s">
        <v>4597</v>
      </c>
      <c r="V131" s="39" t="s">
        <v>4604</v>
      </c>
      <c r="W131" s="39" t="s">
        <v>4605</v>
      </c>
      <c r="X131" s="37">
        <v>45748.03302083333</v>
      </c>
      <c r="Y131" s="2"/>
      <c r="Z131" s="2"/>
      <c r="AA131" s="2"/>
      <c r="AB131" s="2"/>
      <c r="AC131" s="2"/>
      <c r="AD131" s="2"/>
      <c r="AE131" s="2"/>
      <c r="AF131" s="2"/>
      <c r="AG131" s="2"/>
      <c r="AH131" s="2"/>
      <c r="AI131" s="2"/>
      <c r="AJ131" s="2"/>
      <c r="AK131" s="2"/>
      <c r="AL131" s="2"/>
      <c r="AM131" s="2"/>
      <c r="AN131" s="2"/>
      <c r="AO131" s="2"/>
      <c r="AP131" s="2" t="s">
        <v>4606</v>
      </c>
    </row>
    <row r="132" ht="16.5" customHeight="1">
      <c r="A132" s="37">
        <v>45742.74581018519</v>
      </c>
      <c r="B132" s="38">
        <v>45742.0</v>
      </c>
      <c r="C132" s="2" t="s">
        <v>3648</v>
      </c>
      <c r="D132" s="2" t="s">
        <v>4401</v>
      </c>
      <c r="E132" s="2"/>
      <c r="F132" s="2"/>
      <c r="G132" s="2"/>
      <c r="H132" s="2" t="s">
        <v>1770</v>
      </c>
      <c r="I132" s="2" t="s">
        <v>4607</v>
      </c>
      <c r="J132" s="2" t="s">
        <v>53</v>
      </c>
      <c r="K132" s="2" t="s">
        <v>4205</v>
      </c>
      <c r="L132" s="2" t="s">
        <v>3782</v>
      </c>
      <c r="M132" s="2"/>
      <c r="N132" s="2"/>
      <c r="O132" s="2">
        <v>3.0</v>
      </c>
      <c r="P132" s="2">
        <v>8.0</v>
      </c>
      <c r="Q132" s="2" t="s">
        <v>4608</v>
      </c>
      <c r="R132" s="2" t="s">
        <v>4609</v>
      </c>
      <c r="S132" s="2" t="s">
        <v>3867</v>
      </c>
      <c r="T132" s="2"/>
      <c r="U132" s="2" t="s">
        <v>4610</v>
      </c>
      <c r="V132" s="39" t="s">
        <v>4611</v>
      </c>
      <c r="W132" s="39" t="s">
        <v>4612</v>
      </c>
      <c r="X132" s="37">
        <v>45754.52148148148</v>
      </c>
      <c r="Y132" s="2"/>
      <c r="Z132" s="2"/>
      <c r="AA132" s="2"/>
      <c r="AB132" s="2"/>
      <c r="AC132" s="2"/>
      <c r="AD132" s="2"/>
      <c r="AE132" s="2"/>
      <c r="AF132" s="2"/>
      <c r="AG132" s="2"/>
      <c r="AH132" s="2"/>
      <c r="AI132" s="2"/>
      <c r="AJ132" s="2"/>
      <c r="AK132" s="2"/>
      <c r="AL132" s="2"/>
      <c r="AM132" s="2"/>
      <c r="AN132" s="2"/>
      <c r="AO132" s="2"/>
      <c r="AP132" s="2" t="s">
        <v>4613</v>
      </c>
    </row>
    <row r="133" ht="16.5" customHeight="1">
      <c r="A133" s="37">
        <v>45742.74380787037</v>
      </c>
      <c r="B133" s="38">
        <v>45742.0</v>
      </c>
      <c r="C133" s="2" t="s">
        <v>3648</v>
      </c>
      <c r="D133" s="2" t="s">
        <v>4354</v>
      </c>
      <c r="E133" s="2"/>
      <c r="F133" s="2"/>
      <c r="G133" s="2"/>
      <c r="H133" s="2" t="s">
        <v>4123</v>
      </c>
      <c r="I133" s="2" t="s">
        <v>2112</v>
      </c>
      <c r="J133" s="2" t="s">
        <v>326</v>
      </c>
      <c r="K133" s="2" t="s">
        <v>4124</v>
      </c>
      <c r="L133" s="2" t="s">
        <v>4614</v>
      </c>
      <c r="M133" s="2"/>
      <c r="N133" s="2"/>
      <c r="O133" s="2">
        <v>3.5</v>
      </c>
      <c r="P133" s="2">
        <v>7.0</v>
      </c>
      <c r="Q133" s="2" t="s">
        <v>4615</v>
      </c>
      <c r="R133" s="2" t="s">
        <v>4616</v>
      </c>
      <c r="S133" s="2" t="s">
        <v>3867</v>
      </c>
      <c r="T133" s="2"/>
      <c r="U133" s="2" t="s">
        <v>4610</v>
      </c>
      <c r="V133" s="39" t="s">
        <v>4617</v>
      </c>
      <c r="W133" s="39" t="s">
        <v>4618</v>
      </c>
      <c r="X133" s="37">
        <v>45772.619097222225</v>
      </c>
      <c r="Y133" s="2"/>
      <c r="Z133" s="2"/>
      <c r="AA133" s="2"/>
      <c r="AB133" s="2"/>
      <c r="AC133" s="2"/>
      <c r="AD133" s="2"/>
      <c r="AE133" s="2"/>
      <c r="AF133" s="2"/>
      <c r="AG133" s="2"/>
      <c r="AH133" s="2"/>
      <c r="AI133" s="2"/>
      <c r="AJ133" s="2"/>
      <c r="AK133" s="2"/>
      <c r="AL133" s="2"/>
      <c r="AM133" s="2"/>
      <c r="AN133" s="2"/>
      <c r="AO133" s="2"/>
      <c r="AP133" s="2" t="s">
        <v>4619</v>
      </c>
    </row>
    <row r="134" ht="16.5" customHeight="1">
      <c r="A134" s="37">
        <v>45742.712905092594</v>
      </c>
      <c r="B134" s="38">
        <v>45742.0</v>
      </c>
      <c r="C134" s="2" t="s">
        <v>4354</v>
      </c>
      <c r="D134" s="2" t="s">
        <v>4410</v>
      </c>
      <c r="E134" s="2"/>
      <c r="F134" s="2"/>
      <c r="G134" s="2"/>
      <c r="H134" s="2" t="s">
        <v>1770</v>
      </c>
      <c r="I134" s="2" t="s">
        <v>1771</v>
      </c>
      <c r="J134" s="2"/>
      <c r="K134" s="2" t="s">
        <v>4620</v>
      </c>
      <c r="L134" s="2" t="s">
        <v>3782</v>
      </c>
      <c r="M134" s="2"/>
      <c r="N134" s="2"/>
      <c r="O134" s="2">
        <v>2.0</v>
      </c>
      <c r="P134" s="2">
        <v>6.0</v>
      </c>
      <c r="Q134" s="2" t="s">
        <v>4621</v>
      </c>
      <c r="R134" s="39" t="s">
        <v>4622</v>
      </c>
      <c r="S134" s="2" t="s">
        <v>3867</v>
      </c>
      <c r="T134" s="2"/>
      <c r="U134" s="2" t="s">
        <v>4623</v>
      </c>
      <c r="V134" s="39" t="s">
        <v>4624</v>
      </c>
      <c r="W134" s="39" t="s">
        <v>4625</v>
      </c>
      <c r="X134" s="37">
        <v>45772.619155092594</v>
      </c>
      <c r="Y134" s="2"/>
      <c r="Z134" s="2"/>
      <c r="AA134" s="2"/>
      <c r="AB134" s="2"/>
      <c r="AC134" s="2"/>
      <c r="AD134" s="2"/>
      <c r="AE134" s="2"/>
      <c r="AF134" s="2"/>
      <c r="AG134" s="2"/>
      <c r="AH134" s="2"/>
      <c r="AI134" s="2"/>
      <c r="AJ134" s="2"/>
      <c r="AK134" s="2"/>
      <c r="AL134" s="2"/>
      <c r="AM134" s="2"/>
      <c r="AN134" s="2"/>
      <c r="AO134" s="2"/>
      <c r="AP134" s="2" t="s">
        <v>4626</v>
      </c>
    </row>
    <row r="135" ht="16.5" customHeight="1">
      <c r="A135" s="37">
        <v>45742.59704861111</v>
      </c>
      <c r="B135" s="38">
        <v>45742.0</v>
      </c>
      <c r="C135" s="2" t="s">
        <v>4354</v>
      </c>
      <c r="D135" s="2" t="s">
        <v>3648</v>
      </c>
      <c r="E135" s="2"/>
      <c r="F135" s="2"/>
      <c r="G135" s="2"/>
      <c r="H135" s="2" t="s">
        <v>4123</v>
      </c>
      <c r="I135" s="2" t="s">
        <v>2112</v>
      </c>
      <c r="J135" s="2"/>
      <c r="K135" s="2" t="s">
        <v>4627</v>
      </c>
      <c r="L135" s="2" t="s">
        <v>1859</v>
      </c>
      <c r="M135" s="2"/>
      <c r="N135" s="2"/>
      <c r="O135" s="2">
        <v>4.0</v>
      </c>
      <c r="P135" s="2">
        <v>7.5</v>
      </c>
      <c r="Q135" s="2" t="s">
        <v>4628</v>
      </c>
      <c r="R135" s="2" t="s">
        <v>4629</v>
      </c>
      <c r="S135" s="2" t="s">
        <v>3751</v>
      </c>
      <c r="T135" s="2"/>
      <c r="U135" s="2" t="s">
        <v>4630</v>
      </c>
      <c r="V135" s="39" t="s">
        <v>4631</v>
      </c>
      <c r="W135" s="39" t="s">
        <v>4632</v>
      </c>
      <c r="X135" s="37">
        <v>45772.61917824074</v>
      </c>
      <c r="Y135" s="2"/>
      <c r="Z135" s="2"/>
      <c r="AA135" s="2"/>
      <c r="AB135" s="2"/>
      <c r="AC135" s="2"/>
      <c r="AD135" s="2"/>
      <c r="AE135" s="2"/>
      <c r="AF135" s="2"/>
      <c r="AG135" s="2"/>
      <c r="AH135" s="2"/>
      <c r="AI135" s="2"/>
      <c r="AJ135" s="2"/>
      <c r="AK135" s="2"/>
      <c r="AL135" s="2"/>
      <c r="AM135" s="2"/>
      <c r="AN135" s="2"/>
      <c r="AO135" s="2"/>
      <c r="AP135" s="2" t="s">
        <v>4633</v>
      </c>
    </row>
    <row r="136" ht="16.5" customHeight="1">
      <c r="A136" s="37">
        <v>45741.63092592593</v>
      </c>
      <c r="B136" s="38">
        <v>45741.0</v>
      </c>
      <c r="C136" s="2" t="s">
        <v>4354</v>
      </c>
      <c r="D136" s="2"/>
      <c r="E136" s="2"/>
      <c r="F136" s="2"/>
      <c r="G136" s="2"/>
      <c r="H136" s="2" t="s">
        <v>4634</v>
      </c>
      <c r="I136" s="2" t="s">
        <v>4635</v>
      </c>
      <c r="J136" s="2"/>
      <c r="K136" s="2" t="s">
        <v>4636</v>
      </c>
      <c r="L136" s="2" t="s">
        <v>1848</v>
      </c>
      <c r="M136" s="2"/>
      <c r="N136" s="2"/>
      <c r="O136" s="2">
        <v>1.0</v>
      </c>
      <c r="P136" s="2">
        <v>1.0</v>
      </c>
      <c r="Q136" s="2" t="s">
        <v>4637</v>
      </c>
      <c r="R136" s="39" t="s">
        <v>4638</v>
      </c>
      <c r="S136" s="2" t="s">
        <v>4113</v>
      </c>
      <c r="T136" s="2"/>
      <c r="U136" s="2" t="s">
        <v>4639</v>
      </c>
      <c r="V136" s="39" t="s">
        <v>4640</v>
      </c>
      <c r="W136" s="39" t="s">
        <v>4641</v>
      </c>
      <c r="X136" s="37">
        <v>45744.63212962963</v>
      </c>
      <c r="Y136" s="2"/>
      <c r="Z136" s="2"/>
      <c r="AA136" s="2"/>
      <c r="AB136" s="2"/>
      <c r="AC136" s="2"/>
      <c r="AD136" s="2"/>
      <c r="AE136" s="2"/>
      <c r="AF136" s="2"/>
      <c r="AG136" s="2"/>
      <c r="AH136" s="2"/>
      <c r="AI136" s="2"/>
      <c r="AJ136" s="2"/>
      <c r="AK136" s="2"/>
      <c r="AL136" s="2"/>
      <c r="AM136" s="2"/>
      <c r="AN136" s="2"/>
      <c r="AO136" s="2"/>
      <c r="AP136" s="2" t="s">
        <v>4642</v>
      </c>
    </row>
    <row r="137" ht="16.5" customHeight="1">
      <c r="A137" s="37">
        <v>45741.62721064815</v>
      </c>
      <c r="B137" s="38">
        <v>45741.0</v>
      </c>
      <c r="C137" s="2" t="s">
        <v>3648</v>
      </c>
      <c r="D137" s="2"/>
      <c r="E137" s="2"/>
      <c r="F137" s="2"/>
      <c r="G137" s="2"/>
      <c r="H137" s="2" t="s">
        <v>4643</v>
      </c>
      <c r="I137" s="2" t="s">
        <v>2916</v>
      </c>
      <c r="J137" s="2" t="s">
        <v>1159</v>
      </c>
      <c r="K137" s="2" t="s">
        <v>4644</v>
      </c>
      <c r="L137" s="2" t="s">
        <v>1862</v>
      </c>
      <c r="M137" s="2"/>
      <c r="N137" s="2"/>
      <c r="O137" s="2">
        <v>1.0</v>
      </c>
      <c r="P137" s="2">
        <v>1.0</v>
      </c>
      <c r="Q137" s="2" t="s">
        <v>4645</v>
      </c>
      <c r="R137" s="39" t="s">
        <v>4646</v>
      </c>
      <c r="S137" s="2" t="s">
        <v>3751</v>
      </c>
      <c r="T137" s="2" t="s">
        <v>4647</v>
      </c>
      <c r="U137" s="2" t="s">
        <v>4648</v>
      </c>
      <c r="V137" s="39" t="s">
        <v>4649</v>
      </c>
      <c r="W137" s="39" t="s">
        <v>4650</v>
      </c>
      <c r="X137" s="37">
        <v>45744.62863425926</v>
      </c>
      <c r="Y137" s="2"/>
      <c r="Z137" s="2"/>
      <c r="AA137" s="2"/>
      <c r="AB137" s="2"/>
      <c r="AC137" s="2"/>
      <c r="AD137" s="2"/>
      <c r="AE137" s="2"/>
      <c r="AF137" s="2"/>
      <c r="AG137" s="2"/>
      <c r="AH137" s="2"/>
      <c r="AI137" s="2"/>
      <c r="AJ137" s="2"/>
      <c r="AK137" s="2"/>
      <c r="AL137" s="2"/>
      <c r="AM137" s="2"/>
      <c r="AN137" s="2"/>
      <c r="AO137" s="2"/>
      <c r="AP137" s="2" t="s">
        <v>4651</v>
      </c>
    </row>
    <row r="138" ht="16.5" customHeight="1">
      <c r="A138" s="37">
        <v>45741.48762731482</v>
      </c>
      <c r="B138" s="38">
        <v>45741.0</v>
      </c>
      <c r="C138" s="2" t="s">
        <v>4354</v>
      </c>
      <c r="D138" s="2"/>
      <c r="E138" s="2"/>
      <c r="F138" s="2"/>
      <c r="G138" s="2"/>
      <c r="H138" s="2" t="s">
        <v>4652</v>
      </c>
      <c r="I138" s="2" t="s">
        <v>4653</v>
      </c>
      <c r="J138" s="2" t="s">
        <v>4654</v>
      </c>
      <c r="K138" s="2" t="s">
        <v>4655</v>
      </c>
      <c r="L138" s="2" t="s">
        <v>3879</v>
      </c>
      <c r="M138" s="2"/>
      <c r="N138" s="2"/>
      <c r="O138" s="2">
        <v>1.0</v>
      </c>
      <c r="P138" s="2">
        <v>1.0</v>
      </c>
      <c r="Q138" s="2" t="s">
        <v>4656</v>
      </c>
      <c r="R138" s="39" t="s">
        <v>4657</v>
      </c>
      <c r="S138" s="2" t="s">
        <v>4113</v>
      </c>
      <c r="T138" s="2"/>
      <c r="U138" s="2" t="s">
        <v>4658</v>
      </c>
      <c r="V138" s="39" t="s">
        <v>4659</v>
      </c>
      <c r="W138" s="39" t="s">
        <v>4660</v>
      </c>
      <c r="X138" s="37">
        <v>45744.50283564815</v>
      </c>
      <c r="Y138" s="2"/>
      <c r="Z138" s="2"/>
      <c r="AA138" s="2"/>
      <c r="AB138" s="2"/>
      <c r="AC138" s="2"/>
      <c r="AD138" s="2"/>
      <c r="AE138" s="2"/>
      <c r="AF138" s="2"/>
      <c r="AG138" s="2"/>
      <c r="AH138" s="2"/>
      <c r="AI138" s="2"/>
      <c r="AJ138" s="2"/>
      <c r="AK138" s="2"/>
      <c r="AL138" s="2"/>
      <c r="AM138" s="2"/>
      <c r="AN138" s="2"/>
      <c r="AO138" s="2"/>
      <c r="AP138" s="2" t="s">
        <v>4661</v>
      </c>
    </row>
    <row r="139" ht="16.5" customHeight="1">
      <c r="A139" s="37">
        <v>45741.39377314815</v>
      </c>
      <c r="B139" s="38">
        <v>45741.0</v>
      </c>
      <c r="C139" s="2" t="s">
        <v>4354</v>
      </c>
      <c r="D139" s="2"/>
      <c r="E139" s="2"/>
      <c r="F139" s="2"/>
      <c r="G139" s="2"/>
      <c r="H139" s="2" t="s">
        <v>1980</v>
      </c>
      <c r="I139" s="2" t="s">
        <v>1787</v>
      </c>
      <c r="J139" s="2"/>
      <c r="K139" s="2" t="s">
        <v>4662</v>
      </c>
      <c r="L139" s="2" t="s">
        <v>3681</v>
      </c>
      <c r="M139" s="2"/>
      <c r="N139" s="2"/>
      <c r="O139" s="2">
        <v>1.0</v>
      </c>
      <c r="P139" s="2">
        <v>1.0</v>
      </c>
      <c r="Q139" s="2" t="s">
        <v>4663</v>
      </c>
      <c r="R139" s="39" t="s">
        <v>4664</v>
      </c>
      <c r="S139" s="2" t="s">
        <v>4113</v>
      </c>
      <c r="T139" s="2"/>
      <c r="U139" s="2" t="s">
        <v>4658</v>
      </c>
      <c r="V139" s="39" t="s">
        <v>4665</v>
      </c>
      <c r="W139" s="39" t="s">
        <v>4666</v>
      </c>
      <c r="X139" s="37">
        <v>45744.50287037037</v>
      </c>
      <c r="Y139" s="2"/>
      <c r="Z139" s="2"/>
      <c r="AA139" s="2"/>
      <c r="AB139" s="2"/>
      <c r="AC139" s="2"/>
      <c r="AD139" s="2"/>
      <c r="AE139" s="2"/>
      <c r="AF139" s="2"/>
      <c r="AG139" s="2"/>
      <c r="AH139" s="2"/>
      <c r="AI139" s="2"/>
      <c r="AJ139" s="2"/>
      <c r="AK139" s="2"/>
      <c r="AL139" s="2"/>
      <c r="AM139" s="2"/>
      <c r="AN139" s="2"/>
      <c r="AO139" s="2"/>
      <c r="AP139" s="2" t="s">
        <v>4667</v>
      </c>
    </row>
    <row r="140" ht="16.5" customHeight="1">
      <c r="A140" s="37">
        <v>45737.53658564815</v>
      </c>
      <c r="B140" s="38">
        <v>45737.0</v>
      </c>
      <c r="C140" s="2" t="s">
        <v>4354</v>
      </c>
      <c r="D140" s="2" t="s">
        <v>1584</v>
      </c>
      <c r="E140" s="2"/>
      <c r="F140" s="2"/>
      <c r="G140" s="2"/>
      <c r="H140" s="2" t="s">
        <v>2130</v>
      </c>
      <c r="I140" s="2" t="s">
        <v>2140</v>
      </c>
      <c r="J140" s="2" t="s">
        <v>4668</v>
      </c>
      <c r="K140" s="2" t="s">
        <v>4669</v>
      </c>
      <c r="L140" s="2" t="s">
        <v>1848</v>
      </c>
      <c r="M140" s="2"/>
      <c r="N140" s="2"/>
      <c r="O140" s="2">
        <v>2.0</v>
      </c>
      <c r="P140" s="2">
        <v>5.0</v>
      </c>
      <c r="Q140" s="2" t="s">
        <v>4670</v>
      </c>
      <c r="R140" s="2" t="s">
        <v>4671</v>
      </c>
      <c r="S140" s="2" t="s">
        <v>4672</v>
      </c>
      <c r="T140" s="2"/>
      <c r="U140" s="2" t="s">
        <v>4673</v>
      </c>
      <c r="V140" s="39" t="s">
        <v>4674</v>
      </c>
      <c r="W140" s="39" t="s">
        <v>4675</v>
      </c>
      <c r="X140" s="37">
        <v>45744.50289351852</v>
      </c>
      <c r="Y140" s="2"/>
      <c r="Z140" s="2"/>
      <c r="AA140" s="2"/>
      <c r="AB140" s="2"/>
      <c r="AC140" s="2"/>
      <c r="AD140" s="2"/>
      <c r="AE140" s="2"/>
      <c r="AF140" s="2"/>
      <c r="AG140" s="2"/>
      <c r="AH140" s="2"/>
      <c r="AI140" s="2"/>
      <c r="AJ140" s="2"/>
      <c r="AK140" s="2"/>
      <c r="AL140" s="2"/>
      <c r="AM140" s="2"/>
      <c r="AN140" s="2"/>
      <c r="AO140" s="2"/>
      <c r="AP140" s="2" t="s">
        <v>4676</v>
      </c>
    </row>
    <row r="141" ht="16.5" customHeight="1">
      <c r="A141" s="37">
        <v>45735.49878472222</v>
      </c>
      <c r="B141" s="38">
        <v>45735.0</v>
      </c>
      <c r="C141" s="2" t="s">
        <v>4354</v>
      </c>
      <c r="D141" s="2"/>
      <c r="E141" s="2"/>
      <c r="F141" s="2"/>
      <c r="G141" s="2"/>
      <c r="H141" s="2" t="s">
        <v>2131</v>
      </c>
      <c r="I141" s="2" t="s">
        <v>4677</v>
      </c>
      <c r="J141" s="2" t="s">
        <v>4678</v>
      </c>
      <c r="K141" s="2" t="s">
        <v>4679</v>
      </c>
      <c r="L141" s="2" t="s">
        <v>1840</v>
      </c>
      <c r="M141" s="2"/>
      <c r="N141" s="2"/>
      <c r="O141" s="2">
        <v>1.0</v>
      </c>
      <c r="P141" s="2">
        <v>1.0</v>
      </c>
      <c r="Q141" s="2" t="s">
        <v>3963</v>
      </c>
      <c r="R141" s="39" t="s">
        <v>4680</v>
      </c>
      <c r="S141" s="2" t="s">
        <v>3751</v>
      </c>
      <c r="T141" s="2"/>
      <c r="U141" s="2" t="s">
        <v>4681</v>
      </c>
      <c r="V141" s="39" t="s">
        <v>4682</v>
      </c>
      <c r="W141" s="39" t="s">
        <v>4683</v>
      </c>
      <c r="X141" s="37">
        <v>45738.50034722222</v>
      </c>
      <c r="Y141" s="2"/>
      <c r="Z141" s="2"/>
      <c r="AA141" s="2"/>
      <c r="AB141" s="2"/>
      <c r="AC141" s="2"/>
      <c r="AD141" s="2"/>
      <c r="AE141" s="2"/>
      <c r="AF141" s="2"/>
      <c r="AG141" s="2"/>
      <c r="AH141" s="2"/>
      <c r="AI141" s="2"/>
      <c r="AJ141" s="2"/>
      <c r="AK141" s="2"/>
      <c r="AL141" s="2"/>
      <c r="AM141" s="2"/>
      <c r="AN141" s="2"/>
      <c r="AO141" s="2"/>
      <c r="AP141" s="2" t="s">
        <v>4684</v>
      </c>
    </row>
    <row r="142" ht="16.5" customHeight="1">
      <c r="A142" s="37">
        <v>45734.6469212963</v>
      </c>
      <c r="B142" s="38">
        <v>45734.0</v>
      </c>
      <c r="C142" s="2" t="s">
        <v>4354</v>
      </c>
      <c r="D142" s="2" t="s">
        <v>3648</v>
      </c>
      <c r="E142" s="2"/>
      <c r="F142" s="2"/>
      <c r="G142" s="2"/>
      <c r="H142" s="2" t="s">
        <v>2317</v>
      </c>
      <c r="I142" s="2" t="s">
        <v>2321</v>
      </c>
      <c r="J142" s="2" t="s">
        <v>539</v>
      </c>
      <c r="K142" s="2" t="s">
        <v>4685</v>
      </c>
      <c r="L142" s="2" t="s">
        <v>1867</v>
      </c>
      <c r="M142" s="2"/>
      <c r="N142" s="2"/>
      <c r="O142" s="2">
        <v>1.45</v>
      </c>
      <c r="P142" s="2">
        <v>3.5</v>
      </c>
      <c r="Q142" s="2" t="s">
        <v>4686</v>
      </c>
      <c r="R142" s="2" t="s">
        <v>4687</v>
      </c>
      <c r="S142" s="2" t="s">
        <v>3751</v>
      </c>
      <c r="T142" s="2"/>
      <c r="U142" s="2" t="s">
        <v>4688</v>
      </c>
      <c r="V142" s="39" t="s">
        <v>4689</v>
      </c>
      <c r="W142" s="39" t="s">
        <v>4690</v>
      </c>
      <c r="X142" s="37">
        <v>45772.61943287037</v>
      </c>
      <c r="Y142" s="2"/>
      <c r="Z142" s="2"/>
      <c r="AA142" s="2"/>
      <c r="AB142" s="2"/>
      <c r="AC142" s="2"/>
      <c r="AD142" s="2"/>
      <c r="AE142" s="2"/>
      <c r="AF142" s="2"/>
      <c r="AG142" s="2"/>
      <c r="AH142" s="2"/>
      <c r="AI142" s="2"/>
      <c r="AJ142" s="2"/>
      <c r="AK142" s="2"/>
      <c r="AL142" s="2"/>
      <c r="AM142" s="2"/>
      <c r="AN142" s="2"/>
      <c r="AO142" s="2"/>
      <c r="AP142" s="2" t="s">
        <v>4691</v>
      </c>
    </row>
    <row r="143" ht="16.5" customHeight="1">
      <c r="A143" s="37">
        <v>45734.53896990741</v>
      </c>
      <c r="B143" s="38">
        <v>45734.0</v>
      </c>
      <c r="C143" s="2" t="s">
        <v>4354</v>
      </c>
      <c r="D143" s="2" t="s">
        <v>3648</v>
      </c>
      <c r="E143" s="2"/>
      <c r="F143" s="2"/>
      <c r="G143" s="2"/>
      <c r="H143" s="2" t="s">
        <v>2667</v>
      </c>
      <c r="I143" s="2" t="s">
        <v>4692</v>
      </c>
      <c r="J143" s="2" t="s">
        <v>1128</v>
      </c>
      <c r="K143" s="2" t="s">
        <v>4693</v>
      </c>
      <c r="L143" s="2" t="s">
        <v>1867</v>
      </c>
      <c r="M143" s="2"/>
      <c r="N143" s="2"/>
      <c r="O143" s="2">
        <v>1.0</v>
      </c>
      <c r="P143" s="2">
        <v>2.0</v>
      </c>
      <c r="Q143" s="2" t="s">
        <v>3963</v>
      </c>
      <c r="R143" s="39" t="s">
        <v>4694</v>
      </c>
      <c r="S143" s="2" t="s">
        <v>3751</v>
      </c>
      <c r="T143" s="2"/>
      <c r="U143" s="2" t="s">
        <v>4695</v>
      </c>
      <c r="V143" s="39" t="s">
        <v>4696</v>
      </c>
      <c r="W143" s="39" t="s">
        <v>4697</v>
      </c>
      <c r="X143" s="37">
        <v>45737.542025462964</v>
      </c>
      <c r="Y143" s="2"/>
      <c r="Z143" s="2"/>
      <c r="AA143" s="2"/>
      <c r="AB143" s="2"/>
      <c r="AC143" s="2"/>
      <c r="AD143" s="2"/>
      <c r="AE143" s="2"/>
      <c r="AF143" s="2"/>
      <c r="AG143" s="2"/>
      <c r="AH143" s="2"/>
      <c r="AI143" s="2"/>
      <c r="AJ143" s="2"/>
      <c r="AK143" s="2"/>
      <c r="AL143" s="2"/>
      <c r="AM143" s="2"/>
      <c r="AN143" s="2"/>
      <c r="AO143" s="2"/>
      <c r="AP143" s="2" t="s">
        <v>4698</v>
      </c>
    </row>
    <row r="144" ht="16.5" customHeight="1">
      <c r="A144" s="37">
        <v>45734.47461805555</v>
      </c>
      <c r="B144" s="38">
        <v>45734.0</v>
      </c>
      <c r="C144" s="2" t="s">
        <v>4354</v>
      </c>
      <c r="D144" s="2"/>
      <c r="E144" s="2"/>
      <c r="F144" s="2"/>
      <c r="G144" s="2"/>
      <c r="H144" s="2" t="s">
        <v>4699</v>
      </c>
      <c r="I144" s="2" t="s">
        <v>4700</v>
      </c>
      <c r="J144" s="2"/>
      <c r="K144" s="2" t="s">
        <v>4701</v>
      </c>
      <c r="L144" s="2" t="s">
        <v>3879</v>
      </c>
      <c r="M144" s="2"/>
      <c r="N144" s="2"/>
      <c r="O144" s="2">
        <v>1.0</v>
      </c>
      <c r="P144" s="2">
        <v>1.0</v>
      </c>
      <c r="Q144" s="2" t="s">
        <v>4702</v>
      </c>
      <c r="R144" s="39" t="s">
        <v>4703</v>
      </c>
      <c r="S144" s="2" t="s">
        <v>3874</v>
      </c>
      <c r="T144" s="2"/>
      <c r="U144" s="2" t="s">
        <v>4695</v>
      </c>
      <c r="V144" s="39" t="s">
        <v>4704</v>
      </c>
      <c r="W144" s="39" t="s">
        <v>4705</v>
      </c>
      <c r="X144" s="37">
        <v>45737.475810185184</v>
      </c>
      <c r="Y144" s="2"/>
      <c r="Z144" s="2"/>
      <c r="AA144" s="2"/>
      <c r="AB144" s="2"/>
      <c r="AC144" s="2"/>
      <c r="AD144" s="2"/>
      <c r="AE144" s="2"/>
      <c r="AF144" s="2"/>
      <c r="AG144" s="2"/>
      <c r="AH144" s="2"/>
      <c r="AI144" s="2"/>
      <c r="AJ144" s="2"/>
      <c r="AK144" s="2"/>
      <c r="AL144" s="2"/>
      <c r="AM144" s="2"/>
      <c r="AN144" s="2"/>
      <c r="AO144" s="2"/>
      <c r="AP144" s="2" t="s">
        <v>4706</v>
      </c>
    </row>
    <row r="145" ht="16.5" customHeight="1">
      <c r="A145" s="37">
        <v>45734.452418981484</v>
      </c>
      <c r="B145" s="38">
        <v>45734.0</v>
      </c>
      <c r="C145" s="2" t="s">
        <v>3648</v>
      </c>
      <c r="D145" s="2"/>
      <c r="E145" s="2"/>
      <c r="F145" s="2"/>
      <c r="G145" s="2"/>
      <c r="H145" s="2" t="s">
        <v>2185</v>
      </c>
      <c r="I145" s="2" t="s">
        <v>2186</v>
      </c>
      <c r="J145" s="2" t="s">
        <v>3808</v>
      </c>
      <c r="K145" s="2" t="s">
        <v>4707</v>
      </c>
      <c r="L145" s="2" t="s">
        <v>1862</v>
      </c>
      <c r="M145" s="2"/>
      <c r="N145" s="2"/>
      <c r="O145" s="2">
        <v>0.5</v>
      </c>
      <c r="P145" s="2">
        <v>0.5</v>
      </c>
      <c r="Q145" s="2" t="s">
        <v>3963</v>
      </c>
      <c r="R145" s="39" t="s">
        <v>4708</v>
      </c>
      <c r="S145" s="2" t="s">
        <v>3751</v>
      </c>
      <c r="T145" s="2" t="s">
        <v>4709</v>
      </c>
      <c r="U145" s="2" t="s">
        <v>4710</v>
      </c>
      <c r="V145" s="39" t="s">
        <v>4711</v>
      </c>
      <c r="W145" s="39" t="s">
        <v>4712</v>
      </c>
      <c r="X145" s="37">
        <v>45737.4549537037</v>
      </c>
      <c r="Y145" s="2"/>
      <c r="Z145" s="2"/>
      <c r="AA145" s="2"/>
      <c r="AB145" s="2"/>
      <c r="AC145" s="2"/>
      <c r="AD145" s="2"/>
      <c r="AE145" s="2"/>
      <c r="AF145" s="2"/>
      <c r="AG145" s="2"/>
      <c r="AH145" s="2"/>
      <c r="AI145" s="2"/>
      <c r="AJ145" s="2"/>
      <c r="AK145" s="2"/>
      <c r="AL145" s="2"/>
      <c r="AM145" s="2"/>
      <c r="AN145" s="2"/>
      <c r="AO145" s="2"/>
      <c r="AP145" s="2" t="s">
        <v>4713</v>
      </c>
    </row>
    <row r="146" ht="16.5" customHeight="1">
      <c r="A146" s="37">
        <v>45734.43141203704</v>
      </c>
      <c r="B146" s="38">
        <v>45734.0</v>
      </c>
      <c r="C146" s="2" t="s">
        <v>4354</v>
      </c>
      <c r="D146" s="2"/>
      <c r="E146" s="2"/>
      <c r="F146" s="2"/>
      <c r="G146" s="2"/>
      <c r="H146" s="2" t="s">
        <v>3030</v>
      </c>
      <c r="I146" s="2" t="s">
        <v>4714</v>
      </c>
      <c r="J146" s="2"/>
      <c r="K146" s="2" t="s">
        <v>4715</v>
      </c>
      <c r="L146" s="2" t="s">
        <v>1840</v>
      </c>
      <c r="M146" s="2"/>
      <c r="N146" s="2"/>
      <c r="O146" s="2">
        <v>1.0</v>
      </c>
      <c r="P146" s="2">
        <v>1.0</v>
      </c>
      <c r="Q146" s="2" t="s">
        <v>4716</v>
      </c>
      <c r="R146" s="39" t="s">
        <v>4717</v>
      </c>
      <c r="S146" s="2" t="s">
        <v>3874</v>
      </c>
      <c r="T146" s="2"/>
      <c r="U146" s="2" t="s">
        <v>4695</v>
      </c>
      <c r="V146" s="39" t="s">
        <v>4718</v>
      </c>
      <c r="W146" s="39" t="s">
        <v>4719</v>
      </c>
      <c r="X146" s="37">
        <v>45737.434166666666</v>
      </c>
      <c r="Y146" s="2"/>
      <c r="Z146" s="2"/>
      <c r="AA146" s="2"/>
      <c r="AB146" s="2"/>
      <c r="AC146" s="2"/>
      <c r="AD146" s="2"/>
      <c r="AE146" s="2"/>
      <c r="AF146" s="2"/>
      <c r="AG146" s="2"/>
      <c r="AH146" s="2"/>
      <c r="AI146" s="2"/>
      <c r="AJ146" s="2"/>
      <c r="AK146" s="2"/>
      <c r="AL146" s="2"/>
      <c r="AM146" s="2"/>
      <c r="AN146" s="2"/>
      <c r="AO146" s="2"/>
      <c r="AP146" s="2" t="s">
        <v>4720</v>
      </c>
    </row>
    <row r="147" ht="16.5" customHeight="1">
      <c r="A147" s="37">
        <v>45734.40519675926</v>
      </c>
      <c r="B147" s="38">
        <v>45734.0</v>
      </c>
      <c r="C147" s="2" t="s">
        <v>4354</v>
      </c>
      <c r="D147" s="2"/>
      <c r="E147" s="2"/>
      <c r="F147" s="2"/>
      <c r="G147" s="2"/>
      <c r="H147" s="2" t="s">
        <v>3779</v>
      </c>
      <c r="I147" s="2" t="s">
        <v>1777</v>
      </c>
      <c r="J147" s="2" t="s">
        <v>4721</v>
      </c>
      <c r="K147" s="2" t="s">
        <v>4722</v>
      </c>
      <c r="L147" s="2" t="s">
        <v>1840</v>
      </c>
      <c r="M147" s="2"/>
      <c r="N147" s="2"/>
      <c r="O147" s="2">
        <v>1.0</v>
      </c>
      <c r="P147" s="2">
        <v>1.0</v>
      </c>
      <c r="Q147" s="2" t="s">
        <v>4723</v>
      </c>
      <c r="R147" s="39" t="s">
        <v>4724</v>
      </c>
      <c r="S147" s="2" t="s">
        <v>3874</v>
      </c>
      <c r="T147" s="2"/>
      <c r="U147" s="2" t="s">
        <v>4725</v>
      </c>
      <c r="V147" s="39" t="s">
        <v>4726</v>
      </c>
      <c r="W147" s="39" t="s">
        <v>4727</v>
      </c>
      <c r="X147" s="37">
        <v>45772.61954861111</v>
      </c>
      <c r="Y147" s="2"/>
      <c r="Z147" s="2"/>
      <c r="AA147" s="2"/>
      <c r="AB147" s="2"/>
      <c r="AC147" s="2"/>
      <c r="AD147" s="2"/>
      <c r="AE147" s="2"/>
      <c r="AF147" s="2"/>
      <c r="AG147" s="2"/>
      <c r="AH147" s="2"/>
      <c r="AI147" s="2"/>
      <c r="AJ147" s="2"/>
      <c r="AK147" s="2"/>
      <c r="AL147" s="2"/>
      <c r="AM147" s="2"/>
      <c r="AN147" s="2"/>
      <c r="AO147" s="2"/>
      <c r="AP147" s="2" t="s">
        <v>4728</v>
      </c>
    </row>
    <row r="148" ht="16.5" customHeight="1">
      <c r="A148" s="37">
        <v>45733.53171296296</v>
      </c>
      <c r="B148" s="38">
        <v>45733.0</v>
      </c>
      <c r="C148" s="2" t="s">
        <v>3648</v>
      </c>
      <c r="D148" s="2" t="s">
        <v>4354</v>
      </c>
      <c r="E148" s="2"/>
      <c r="F148" s="2"/>
      <c r="G148" s="2"/>
      <c r="H148" s="2" t="s">
        <v>2085</v>
      </c>
      <c r="I148" s="2" t="s">
        <v>2089</v>
      </c>
      <c r="J148" s="2" t="s">
        <v>304</v>
      </c>
      <c r="K148" s="2" t="s">
        <v>4268</v>
      </c>
      <c r="L148" s="2" t="s">
        <v>1859</v>
      </c>
      <c r="M148" s="2"/>
      <c r="N148" s="2"/>
      <c r="O148" s="2">
        <v>1.5</v>
      </c>
      <c r="P148" s="2">
        <v>3.0</v>
      </c>
      <c r="Q148" s="2" t="s">
        <v>4729</v>
      </c>
      <c r="R148" s="2" t="s">
        <v>4730</v>
      </c>
      <c r="S148" s="2" t="s">
        <v>4731</v>
      </c>
      <c r="T148" s="2"/>
      <c r="U148" s="2" t="s">
        <v>4710</v>
      </c>
      <c r="V148" s="39" t="s">
        <v>4732</v>
      </c>
      <c r="W148" s="39" t="s">
        <v>4733</v>
      </c>
      <c r="X148" s="37">
        <v>45736.53138888889</v>
      </c>
      <c r="Y148" s="2"/>
      <c r="Z148" s="2"/>
      <c r="AA148" s="2"/>
      <c r="AB148" s="2"/>
      <c r="AC148" s="2"/>
      <c r="AD148" s="2"/>
      <c r="AE148" s="2"/>
      <c r="AF148" s="2"/>
      <c r="AG148" s="2"/>
      <c r="AH148" s="2"/>
      <c r="AI148" s="2"/>
      <c r="AJ148" s="2"/>
      <c r="AK148" s="2"/>
      <c r="AL148" s="2"/>
      <c r="AM148" s="2"/>
      <c r="AN148" s="2"/>
      <c r="AO148" s="2"/>
      <c r="AP148" s="2" t="s">
        <v>4734</v>
      </c>
    </row>
    <row r="149" ht="16.5" customHeight="1">
      <c r="A149" s="37">
        <v>45733.529965277776</v>
      </c>
      <c r="B149" s="38">
        <v>45733.0</v>
      </c>
      <c r="C149" s="2" t="s">
        <v>4354</v>
      </c>
      <c r="D149" s="2" t="s">
        <v>3648</v>
      </c>
      <c r="E149" s="2"/>
      <c r="F149" s="2"/>
      <c r="G149" s="2"/>
      <c r="H149" s="2" t="s">
        <v>2085</v>
      </c>
      <c r="I149" s="2" t="s">
        <v>2089</v>
      </c>
      <c r="J149" s="2" t="s">
        <v>304</v>
      </c>
      <c r="K149" s="2" t="s">
        <v>4735</v>
      </c>
      <c r="L149" s="2" t="s">
        <v>1859</v>
      </c>
      <c r="M149" s="2"/>
      <c r="N149" s="2"/>
      <c r="O149" s="2">
        <v>2.0</v>
      </c>
      <c r="P149" s="2">
        <v>4.0</v>
      </c>
      <c r="Q149" s="2" t="s">
        <v>4736</v>
      </c>
      <c r="R149" s="2" t="s">
        <v>4737</v>
      </c>
      <c r="S149" s="2" t="s">
        <v>4454</v>
      </c>
      <c r="T149" s="2"/>
      <c r="U149" s="2" t="s">
        <v>4738</v>
      </c>
      <c r="V149" s="39" t="s">
        <v>4739</v>
      </c>
      <c r="W149" s="39" t="s">
        <v>4740</v>
      </c>
      <c r="X149" s="37">
        <v>45736.531377314815</v>
      </c>
      <c r="Y149" s="2"/>
      <c r="Z149" s="2"/>
      <c r="AA149" s="2"/>
      <c r="AB149" s="2"/>
      <c r="AC149" s="2"/>
      <c r="AD149" s="2"/>
      <c r="AE149" s="2"/>
      <c r="AF149" s="2"/>
      <c r="AG149" s="2"/>
      <c r="AH149" s="2"/>
      <c r="AI149" s="2"/>
      <c r="AJ149" s="2"/>
      <c r="AK149" s="2"/>
      <c r="AL149" s="2"/>
      <c r="AM149" s="2"/>
      <c r="AN149" s="2"/>
      <c r="AO149" s="2"/>
      <c r="AP149" s="2" t="s">
        <v>4741</v>
      </c>
    </row>
    <row r="150" ht="16.5" customHeight="1">
      <c r="A150" s="37">
        <v>45730.56085648148</v>
      </c>
      <c r="B150" s="38">
        <v>45730.0</v>
      </c>
      <c r="C150" s="2" t="s">
        <v>4354</v>
      </c>
      <c r="D150" s="2" t="s">
        <v>3648</v>
      </c>
      <c r="E150" s="2"/>
      <c r="F150" s="2"/>
      <c r="G150" s="2"/>
      <c r="H150" s="2" t="s">
        <v>2574</v>
      </c>
      <c r="I150" s="2" t="s">
        <v>2578</v>
      </c>
      <c r="J150" s="2" t="s">
        <v>795</v>
      </c>
      <c r="K150" s="2" t="s">
        <v>4742</v>
      </c>
      <c r="L150" s="2" t="s">
        <v>1876</v>
      </c>
      <c r="M150" s="2"/>
      <c r="N150" s="2"/>
      <c r="O150" s="2">
        <v>1.0</v>
      </c>
      <c r="P150" s="2">
        <v>2.0</v>
      </c>
      <c r="Q150" s="2" t="s">
        <v>4743</v>
      </c>
      <c r="R150" s="2" t="s">
        <v>4744</v>
      </c>
      <c r="S150" s="2" t="s">
        <v>3751</v>
      </c>
      <c r="T150" s="2"/>
      <c r="U150" s="2" t="s">
        <v>4745</v>
      </c>
      <c r="V150" s="39" t="s">
        <v>4746</v>
      </c>
      <c r="W150" s="39" t="s">
        <v>4747</v>
      </c>
      <c r="X150" s="37">
        <v>45733.56267361111</v>
      </c>
      <c r="Y150" s="2"/>
      <c r="Z150" s="2"/>
      <c r="AA150" s="2"/>
      <c r="AB150" s="2"/>
      <c r="AC150" s="2"/>
      <c r="AD150" s="2"/>
      <c r="AE150" s="2"/>
      <c r="AF150" s="2"/>
      <c r="AG150" s="2"/>
      <c r="AH150" s="2"/>
      <c r="AI150" s="2"/>
      <c r="AJ150" s="2"/>
      <c r="AK150" s="2"/>
      <c r="AL150" s="2"/>
      <c r="AM150" s="2"/>
      <c r="AN150" s="2"/>
      <c r="AO150" s="2"/>
      <c r="AP150" s="2" t="s">
        <v>4748</v>
      </c>
    </row>
    <row r="151" ht="16.5" customHeight="1">
      <c r="A151" s="37">
        <v>45730.560590277775</v>
      </c>
      <c r="B151" s="38">
        <v>45730.0</v>
      </c>
      <c r="C151" s="2" t="s">
        <v>3648</v>
      </c>
      <c r="D151" s="2" t="s">
        <v>4354</v>
      </c>
      <c r="E151" s="2"/>
      <c r="F151" s="2"/>
      <c r="G151" s="2"/>
      <c r="H151" s="2" t="s">
        <v>2574</v>
      </c>
      <c r="I151" s="2" t="s">
        <v>2578</v>
      </c>
      <c r="J151" s="2" t="s">
        <v>795</v>
      </c>
      <c r="K151" s="2" t="s">
        <v>4749</v>
      </c>
      <c r="L151" s="2" t="s">
        <v>3681</v>
      </c>
      <c r="M151" s="2"/>
      <c r="N151" s="2"/>
      <c r="O151" s="2">
        <v>1.0</v>
      </c>
      <c r="P151" s="2">
        <v>2.0</v>
      </c>
      <c r="Q151" s="2" t="s">
        <v>4750</v>
      </c>
      <c r="R151" s="2" t="s">
        <v>4751</v>
      </c>
      <c r="S151" s="2" t="s">
        <v>3751</v>
      </c>
      <c r="T151" s="2"/>
      <c r="U151" s="2" t="s">
        <v>4752</v>
      </c>
      <c r="V151" s="39" t="s">
        <v>4753</v>
      </c>
      <c r="W151" s="39" t="s">
        <v>4754</v>
      </c>
      <c r="X151" s="37">
        <v>45733.55912037037</v>
      </c>
      <c r="Y151" s="2"/>
      <c r="Z151" s="2"/>
      <c r="AA151" s="2"/>
      <c r="AB151" s="2"/>
      <c r="AC151" s="2"/>
      <c r="AD151" s="2"/>
      <c r="AE151" s="2"/>
      <c r="AF151" s="2"/>
      <c r="AG151" s="2"/>
      <c r="AH151" s="2"/>
      <c r="AI151" s="2"/>
      <c r="AJ151" s="2"/>
      <c r="AK151" s="2"/>
      <c r="AL151" s="2"/>
      <c r="AM151" s="2"/>
      <c r="AN151" s="2"/>
      <c r="AO151" s="2"/>
      <c r="AP151" s="2" t="s">
        <v>4755</v>
      </c>
    </row>
    <row r="152" ht="16.5" customHeight="1">
      <c r="A152" s="37">
        <v>45730.51116898148</v>
      </c>
      <c r="B152" s="38">
        <v>45730.0</v>
      </c>
      <c r="C152" s="2" t="s">
        <v>4354</v>
      </c>
      <c r="D152" s="2" t="s">
        <v>3648</v>
      </c>
      <c r="E152" s="2"/>
      <c r="F152" s="2"/>
      <c r="G152" s="2"/>
      <c r="H152" s="2" t="s">
        <v>2919</v>
      </c>
      <c r="I152" s="2" t="s">
        <v>2929</v>
      </c>
      <c r="J152" s="2" t="s">
        <v>1128</v>
      </c>
      <c r="K152" s="2" t="s">
        <v>4756</v>
      </c>
      <c r="L152" s="2" t="s">
        <v>4757</v>
      </c>
      <c r="M152" s="2"/>
      <c r="N152" s="2"/>
      <c r="O152" s="2">
        <v>1.0</v>
      </c>
      <c r="P152" s="2">
        <v>2.0</v>
      </c>
      <c r="Q152" s="2" t="s">
        <v>4758</v>
      </c>
      <c r="R152" s="2" t="s">
        <v>4759</v>
      </c>
      <c r="S152" s="2" t="s">
        <v>4760</v>
      </c>
      <c r="T152" s="2"/>
      <c r="U152" s="2" t="s">
        <v>4761</v>
      </c>
      <c r="V152" s="39" t="s">
        <v>4762</v>
      </c>
      <c r="W152" s="39" t="s">
        <v>4763</v>
      </c>
      <c r="X152" s="37">
        <v>45733.55774305556</v>
      </c>
      <c r="Y152" s="2"/>
      <c r="Z152" s="2"/>
      <c r="AA152" s="2"/>
      <c r="AB152" s="2"/>
      <c r="AC152" s="2"/>
      <c r="AD152" s="2"/>
      <c r="AE152" s="2"/>
      <c r="AF152" s="2"/>
      <c r="AG152" s="2"/>
      <c r="AH152" s="2"/>
      <c r="AI152" s="2"/>
      <c r="AJ152" s="2"/>
      <c r="AK152" s="2"/>
      <c r="AL152" s="2"/>
      <c r="AM152" s="2"/>
      <c r="AN152" s="2"/>
      <c r="AO152" s="2"/>
      <c r="AP152" s="2" t="s">
        <v>4764</v>
      </c>
    </row>
    <row r="153" ht="16.5" customHeight="1">
      <c r="A153" s="37">
        <v>45730.50907407407</v>
      </c>
      <c r="B153" s="38">
        <v>45730.0</v>
      </c>
      <c r="C153" s="2" t="s">
        <v>3648</v>
      </c>
      <c r="D153" s="2" t="s">
        <v>4354</v>
      </c>
      <c r="E153" s="2"/>
      <c r="F153" s="2"/>
      <c r="G153" s="2"/>
      <c r="H153" s="2" t="s">
        <v>2919</v>
      </c>
      <c r="I153" s="2" t="s">
        <v>4765</v>
      </c>
      <c r="J153" s="2" t="s">
        <v>4766</v>
      </c>
      <c r="K153" s="2" t="s">
        <v>4767</v>
      </c>
      <c r="L153" s="2" t="s">
        <v>3681</v>
      </c>
      <c r="M153" s="2"/>
      <c r="N153" s="2"/>
      <c r="O153" s="2">
        <v>1.0</v>
      </c>
      <c r="P153" s="2">
        <v>2.0</v>
      </c>
      <c r="Q153" s="2" t="s">
        <v>4768</v>
      </c>
      <c r="R153" s="2" t="s">
        <v>4769</v>
      </c>
      <c r="S153" s="2" t="s">
        <v>4770</v>
      </c>
      <c r="T153" s="2"/>
      <c r="U153" s="2" t="s">
        <v>4752</v>
      </c>
      <c r="V153" s="39" t="s">
        <v>4771</v>
      </c>
      <c r="W153" s="39" t="s">
        <v>4772</v>
      </c>
      <c r="X153" s="37">
        <v>45733.557708333334</v>
      </c>
      <c r="Y153" s="2"/>
      <c r="Z153" s="2"/>
      <c r="AA153" s="2"/>
      <c r="AB153" s="2"/>
      <c r="AC153" s="2"/>
      <c r="AD153" s="2"/>
      <c r="AE153" s="2"/>
      <c r="AF153" s="2"/>
      <c r="AG153" s="2"/>
      <c r="AH153" s="2"/>
      <c r="AI153" s="2"/>
      <c r="AJ153" s="2"/>
      <c r="AK153" s="2"/>
      <c r="AL153" s="2"/>
      <c r="AM153" s="2"/>
      <c r="AN153" s="2"/>
      <c r="AO153" s="2"/>
      <c r="AP153" s="2" t="s">
        <v>4773</v>
      </c>
    </row>
    <row r="154" ht="16.5" customHeight="1">
      <c r="A154" s="37">
        <v>45728.433912037035</v>
      </c>
      <c r="B154" s="38">
        <v>45728.0</v>
      </c>
      <c r="C154" s="2" t="s">
        <v>4354</v>
      </c>
      <c r="D154" s="2"/>
      <c r="E154" s="2"/>
      <c r="F154" s="2"/>
      <c r="G154" s="2"/>
      <c r="H154" s="2" t="s">
        <v>4774</v>
      </c>
      <c r="I154" s="2" t="s">
        <v>2452</v>
      </c>
      <c r="J154" s="2" t="s">
        <v>1128</v>
      </c>
      <c r="K154" s="2" t="s">
        <v>4775</v>
      </c>
      <c r="L154" s="2" t="s">
        <v>4776</v>
      </c>
      <c r="M154" s="2"/>
      <c r="N154" s="2"/>
      <c r="O154" s="2">
        <v>0.5</v>
      </c>
      <c r="P154" s="2">
        <v>0.5</v>
      </c>
      <c r="Q154" s="2" t="s">
        <v>4777</v>
      </c>
      <c r="R154" s="39" t="s">
        <v>4778</v>
      </c>
      <c r="S154" s="2" t="s">
        <v>4779</v>
      </c>
      <c r="T154" s="2"/>
      <c r="U154" s="2" t="s">
        <v>4780</v>
      </c>
      <c r="V154" s="39" t="s">
        <v>4781</v>
      </c>
      <c r="W154" s="39" t="s">
        <v>4782</v>
      </c>
      <c r="X154" s="37">
        <v>45733.558587962965</v>
      </c>
      <c r="Y154" s="2"/>
      <c r="Z154" s="2"/>
      <c r="AA154" s="2"/>
      <c r="AB154" s="2"/>
      <c r="AC154" s="2"/>
      <c r="AD154" s="2"/>
      <c r="AE154" s="2"/>
      <c r="AF154" s="2"/>
      <c r="AG154" s="2"/>
      <c r="AH154" s="2"/>
      <c r="AI154" s="2"/>
      <c r="AJ154" s="2"/>
      <c r="AK154" s="2"/>
      <c r="AL154" s="2"/>
      <c r="AM154" s="2"/>
      <c r="AN154" s="2"/>
      <c r="AO154" s="2"/>
      <c r="AP154" s="2" t="s">
        <v>4783</v>
      </c>
    </row>
    <row r="155" ht="16.5" customHeight="1">
      <c r="A155" s="37">
        <v>45727.68601851852</v>
      </c>
      <c r="B155" s="38">
        <v>45727.0</v>
      </c>
      <c r="C155" s="2" t="s">
        <v>4354</v>
      </c>
      <c r="D155" s="2"/>
      <c r="E155" s="2"/>
      <c r="F155" s="2"/>
      <c r="G155" s="2"/>
      <c r="H155" s="2" t="s">
        <v>4784</v>
      </c>
      <c r="I155" s="2" t="s">
        <v>4785</v>
      </c>
      <c r="J155" s="2" t="s">
        <v>1128</v>
      </c>
      <c r="K155" s="2" t="s">
        <v>4786</v>
      </c>
      <c r="L155" s="2" t="s">
        <v>3681</v>
      </c>
      <c r="M155" s="2"/>
      <c r="N155" s="2"/>
      <c r="O155" s="2">
        <v>1.0</v>
      </c>
      <c r="P155" s="2">
        <v>1.0</v>
      </c>
      <c r="Q155" s="2" t="s">
        <v>4787</v>
      </c>
      <c r="R155" s="39" t="s">
        <v>4788</v>
      </c>
      <c r="S155" s="2" t="s">
        <v>4113</v>
      </c>
      <c r="T155" s="2"/>
      <c r="U155" s="2" t="s">
        <v>4789</v>
      </c>
      <c r="V155" s="39" t="s">
        <v>4790</v>
      </c>
      <c r="W155" s="39" t="s">
        <v>4791</v>
      </c>
      <c r="X155" s="37">
        <v>45733.56148148148</v>
      </c>
      <c r="Y155" s="2"/>
      <c r="Z155" s="2"/>
      <c r="AA155" s="2"/>
      <c r="AB155" s="2"/>
      <c r="AC155" s="2"/>
      <c r="AD155" s="2"/>
      <c r="AE155" s="2"/>
      <c r="AF155" s="2"/>
      <c r="AG155" s="2"/>
      <c r="AH155" s="2"/>
      <c r="AI155" s="2"/>
      <c r="AJ155" s="2"/>
      <c r="AK155" s="2"/>
      <c r="AL155" s="2"/>
      <c r="AM155" s="2"/>
      <c r="AN155" s="2"/>
      <c r="AO155" s="2"/>
      <c r="AP155" s="2" t="s">
        <v>4792</v>
      </c>
    </row>
    <row r="156" ht="16.5" customHeight="1">
      <c r="A156" s="37">
        <v>45726.620358796295</v>
      </c>
      <c r="B156" s="38">
        <v>45726.0</v>
      </c>
      <c r="C156" s="2" t="s">
        <v>3648</v>
      </c>
      <c r="D156" s="2"/>
      <c r="E156" s="2"/>
      <c r="F156" s="2"/>
      <c r="G156" s="2"/>
      <c r="H156" s="2" t="s">
        <v>2085</v>
      </c>
      <c r="I156" s="2" t="s">
        <v>2089</v>
      </c>
      <c r="J156" s="2"/>
      <c r="K156" s="2" t="s">
        <v>4268</v>
      </c>
      <c r="L156" s="2" t="s">
        <v>1859</v>
      </c>
      <c r="M156" s="2"/>
      <c r="N156" s="2"/>
      <c r="O156" s="2">
        <v>2.0</v>
      </c>
      <c r="P156" s="2">
        <v>6.0</v>
      </c>
      <c r="Q156" s="2" t="s">
        <v>4793</v>
      </c>
      <c r="R156" s="2" t="s">
        <v>4794</v>
      </c>
      <c r="S156" s="2" t="s">
        <v>3751</v>
      </c>
      <c r="T156" s="2"/>
      <c r="U156" s="2" t="s">
        <v>4795</v>
      </c>
      <c r="V156" s="39" t="s">
        <v>4796</v>
      </c>
      <c r="W156" s="39" t="s">
        <v>4797</v>
      </c>
      <c r="X156" s="37">
        <v>45733.63451388889</v>
      </c>
      <c r="Y156" s="2"/>
      <c r="Z156" s="2"/>
      <c r="AA156" s="2"/>
      <c r="AB156" s="2"/>
      <c r="AC156" s="2"/>
      <c r="AD156" s="2"/>
      <c r="AE156" s="2"/>
      <c r="AF156" s="2"/>
      <c r="AG156" s="2"/>
      <c r="AH156" s="2"/>
      <c r="AI156" s="2"/>
      <c r="AJ156" s="2"/>
      <c r="AK156" s="2"/>
      <c r="AL156" s="2"/>
      <c r="AM156" s="2"/>
      <c r="AN156" s="2"/>
      <c r="AO156" s="2"/>
      <c r="AP156" s="2" t="s">
        <v>4798</v>
      </c>
    </row>
    <row r="157" ht="16.5" customHeight="1">
      <c r="A157" s="37">
        <v>45723.68894675926</v>
      </c>
      <c r="B157" s="38">
        <v>45723.0</v>
      </c>
      <c r="C157" s="2" t="s">
        <v>3648</v>
      </c>
      <c r="D157" s="2"/>
      <c r="E157" s="2"/>
      <c r="F157" s="2"/>
      <c r="G157" s="2"/>
      <c r="H157" s="2" t="s">
        <v>2085</v>
      </c>
      <c r="I157" s="2" t="s">
        <v>2089</v>
      </c>
      <c r="J157" s="2"/>
      <c r="K157" s="2" t="s">
        <v>4268</v>
      </c>
      <c r="L157" s="2" t="s">
        <v>1859</v>
      </c>
      <c r="M157" s="2"/>
      <c r="N157" s="2"/>
      <c r="O157" s="2">
        <v>1.0</v>
      </c>
      <c r="P157" s="2">
        <v>1.0</v>
      </c>
      <c r="Q157" s="2" t="s">
        <v>4799</v>
      </c>
      <c r="R157" s="39" t="s">
        <v>4800</v>
      </c>
      <c r="S157" s="2" t="s">
        <v>3867</v>
      </c>
      <c r="T157" s="2" t="s">
        <v>4801</v>
      </c>
      <c r="U157" s="2" t="s">
        <v>4802</v>
      </c>
      <c r="V157" s="39" t="s">
        <v>4803</v>
      </c>
      <c r="W157" s="39" t="s">
        <v>4804</v>
      </c>
      <c r="X157" s="37">
        <v>45733.63453703704</v>
      </c>
      <c r="Y157" s="2"/>
      <c r="Z157" s="2"/>
      <c r="AA157" s="2"/>
      <c r="AB157" s="2"/>
      <c r="AC157" s="2"/>
      <c r="AD157" s="2"/>
      <c r="AE157" s="2"/>
      <c r="AF157" s="2"/>
      <c r="AG157" s="2"/>
      <c r="AH157" s="2"/>
      <c r="AI157" s="2"/>
      <c r="AJ157" s="2"/>
      <c r="AK157" s="2"/>
      <c r="AL157" s="2"/>
      <c r="AM157" s="2"/>
      <c r="AN157" s="2"/>
      <c r="AO157" s="2"/>
      <c r="AP157" s="2" t="s">
        <v>4805</v>
      </c>
    </row>
    <row r="158" ht="16.5" customHeight="1">
      <c r="A158" s="37">
        <v>45723.646157407406</v>
      </c>
      <c r="B158" s="38">
        <v>45723.0</v>
      </c>
      <c r="C158" s="2" t="s">
        <v>3648</v>
      </c>
      <c r="D158" s="2"/>
      <c r="E158" s="2"/>
      <c r="F158" s="2"/>
      <c r="G158" s="2"/>
      <c r="H158" s="2" t="s">
        <v>2608</v>
      </c>
      <c r="I158" s="2" t="s">
        <v>4806</v>
      </c>
      <c r="J158" s="2"/>
      <c r="K158" s="2" t="s">
        <v>4807</v>
      </c>
      <c r="L158" s="2" t="s">
        <v>1859</v>
      </c>
      <c r="M158" s="2"/>
      <c r="N158" s="2"/>
      <c r="O158" s="2">
        <v>1.0</v>
      </c>
      <c r="P158" s="2">
        <v>1.0</v>
      </c>
      <c r="Q158" s="2" t="s">
        <v>3756</v>
      </c>
      <c r="R158" s="39" t="s">
        <v>4808</v>
      </c>
      <c r="S158" s="2" t="s">
        <v>3742</v>
      </c>
      <c r="T158" s="2"/>
      <c r="U158" s="2" t="s">
        <v>4802</v>
      </c>
      <c r="V158" s="39" t="s">
        <v>4809</v>
      </c>
      <c r="W158" s="39" t="s">
        <v>4810</v>
      </c>
      <c r="X158" s="37">
        <v>45730.43417824074</v>
      </c>
      <c r="Y158" s="2"/>
      <c r="Z158" s="2"/>
      <c r="AA158" s="2"/>
      <c r="AB158" s="2"/>
      <c r="AC158" s="2"/>
      <c r="AD158" s="2"/>
      <c r="AE158" s="2"/>
      <c r="AF158" s="2"/>
      <c r="AG158" s="2"/>
      <c r="AH158" s="2"/>
      <c r="AI158" s="2"/>
      <c r="AJ158" s="2"/>
      <c r="AK158" s="2"/>
      <c r="AL158" s="2"/>
      <c r="AM158" s="2"/>
      <c r="AN158" s="2"/>
      <c r="AO158" s="2"/>
      <c r="AP158" s="2" t="s">
        <v>4811</v>
      </c>
    </row>
    <row r="159" ht="16.5" customHeight="1">
      <c r="A159" s="37">
        <v>45723.59726851852</v>
      </c>
      <c r="B159" s="38">
        <v>45723.0</v>
      </c>
      <c r="C159" s="2" t="s">
        <v>3648</v>
      </c>
      <c r="D159" s="2"/>
      <c r="E159" s="2"/>
      <c r="F159" s="2"/>
      <c r="G159" s="2"/>
      <c r="H159" s="2" t="s">
        <v>3255</v>
      </c>
      <c r="I159" s="2" t="s">
        <v>3256</v>
      </c>
      <c r="J159" s="2"/>
      <c r="K159" s="2" t="s">
        <v>3696</v>
      </c>
      <c r="L159" s="2" t="s">
        <v>4614</v>
      </c>
      <c r="M159" s="2"/>
      <c r="N159" s="2"/>
      <c r="O159" s="2">
        <v>1.5</v>
      </c>
      <c r="P159" s="2">
        <v>1.5</v>
      </c>
      <c r="Q159" s="2" t="s">
        <v>4812</v>
      </c>
      <c r="R159" s="2" t="s">
        <v>4813</v>
      </c>
      <c r="S159" s="2" t="s">
        <v>4814</v>
      </c>
      <c r="T159" s="2"/>
      <c r="U159" s="2" t="s">
        <v>4802</v>
      </c>
      <c r="V159" s="39" t="s">
        <v>4815</v>
      </c>
      <c r="W159" s="39" t="s">
        <v>4816</v>
      </c>
      <c r="X159" s="37">
        <v>45733.560162037036</v>
      </c>
      <c r="Y159" s="2"/>
      <c r="Z159" s="2"/>
      <c r="AA159" s="2"/>
      <c r="AB159" s="2"/>
      <c r="AC159" s="2"/>
      <c r="AD159" s="2"/>
      <c r="AE159" s="2"/>
      <c r="AF159" s="2"/>
      <c r="AG159" s="2"/>
      <c r="AH159" s="2"/>
      <c r="AI159" s="2"/>
      <c r="AJ159" s="2"/>
      <c r="AK159" s="2"/>
      <c r="AL159" s="2"/>
      <c r="AM159" s="2"/>
      <c r="AN159" s="2"/>
      <c r="AO159" s="2"/>
      <c r="AP159" s="2" t="s">
        <v>4817</v>
      </c>
    </row>
    <row r="160" ht="16.5" customHeight="1">
      <c r="A160" s="37">
        <v>45721.560266203705</v>
      </c>
      <c r="B160" s="38">
        <v>45721.0</v>
      </c>
      <c r="C160" s="2" t="s">
        <v>4354</v>
      </c>
      <c r="D160" s="2" t="s">
        <v>1584</v>
      </c>
      <c r="E160" s="2"/>
      <c r="F160" s="2"/>
      <c r="G160" s="2"/>
      <c r="H160" s="2" t="s">
        <v>3255</v>
      </c>
      <c r="I160" s="2" t="s">
        <v>4818</v>
      </c>
      <c r="J160" s="2" t="s">
        <v>1128</v>
      </c>
      <c r="K160" s="2" t="s">
        <v>3696</v>
      </c>
      <c r="L160" s="2" t="s">
        <v>1867</v>
      </c>
      <c r="M160" s="2"/>
      <c r="N160" s="2"/>
      <c r="O160" s="2">
        <v>1.0</v>
      </c>
      <c r="P160" s="2">
        <v>2.0</v>
      </c>
      <c r="Q160" s="2" t="s">
        <v>4702</v>
      </c>
      <c r="R160" s="39" t="s">
        <v>4819</v>
      </c>
      <c r="S160" s="2" t="s">
        <v>3867</v>
      </c>
      <c r="T160" s="2"/>
      <c r="U160" s="2" t="s">
        <v>4820</v>
      </c>
      <c r="V160" s="39" t="s">
        <v>4821</v>
      </c>
      <c r="W160" s="39" t="s">
        <v>4822</v>
      </c>
      <c r="X160" s="37">
        <v>45733.56018518518</v>
      </c>
      <c r="Y160" s="2"/>
      <c r="Z160" s="2"/>
      <c r="AA160" s="2"/>
      <c r="AB160" s="2"/>
      <c r="AC160" s="2"/>
      <c r="AD160" s="2"/>
      <c r="AE160" s="2"/>
      <c r="AF160" s="2"/>
      <c r="AG160" s="2"/>
      <c r="AH160" s="2"/>
      <c r="AI160" s="2"/>
      <c r="AJ160" s="2"/>
      <c r="AK160" s="2"/>
      <c r="AL160" s="2"/>
      <c r="AM160" s="2"/>
      <c r="AN160" s="2"/>
      <c r="AO160" s="2"/>
      <c r="AP160" s="2" t="s">
        <v>4823</v>
      </c>
    </row>
    <row r="161" ht="16.5" customHeight="1">
      <c r="A161" s="37">
        <v>45721.52280092592</v>
      </c>
      <c r="B161" s="38">
        <v>45721.0</v>
      </c>
      <c r="C161" s="2" t="s">
        <v>4354</v>
      </c>
      <c r="D161" s="2" t="s">
        <v>1584</v>
      </c>
      <c r="E161" s="2"/>
      <c r="F161" s="2"/>
      <c r="G161" s="2"/>
      <c r="H161" s="2" t="s">
        <v>3296</v>
      </c>
      <c r="I161" s="2" t="s">
        <v>4824</v>
      </c>
      <c r="J161" s="2" t="s">
        <v>1128</v>
      </c>
      <c r="K161" s="2" t="s">
        <v>4825</v>
      </c>
      <c r="L161" s="2" t="s">
        <v>1867</v>
      </c>
      <c r="M161" s="2"/>
      <c r="N161" s="2"/>
      <c r="O161" s="2">
        <v>1.0</v>
      </c>
      <c r="P161" s="2">
        <v>2.0</v>
      </c>
      <c r="Q161" s="2" t="s">
        <v>4826</v>
      </c>
      <c r="R161" s="39" t="s">
        <v>4827</v>
      </c>
      <c r="S161" s="2" t="s">
        <v>3867</v>
      </c>
      <c r="T161" s="2"/>
      <c r="U161" s="2" t="s">
        <v>4828</v>
      </c>
      <c r="V161" s="39" t="s">
        <v>4829</v>
      </c>
      <c r="W161" s="39" t="s">
        <v>4830</v>
      </c>
      <c r="X161" s="37">
        <v>45733.55855324074</v>
      </c>
      <c r="Y161" s="2"/>
      <c r="Z161" s="2"/>
      <c r="AA161" s="2"/>
      <c r="AB161" s="2"/>
      <c r="AC161" s="2"/>
      <c r="AD161" s="2"/>
      <c r="AE161" s="2"/>
      <c r="AF161" s="2"/>
      <c r="AG161" s="2"/>
      <c r="AH161" s="2"/>
      <c r="AI161" s="2"/>
      <c r="AJ161" s="2"/>
      <c r="AK161" s="2"/>
      <c r="AL161" s="2"/>
      <c r="AM161" s="2"/>
      <c r="AN161" s="2"/>
      <c r="AO161" s="2"/>
      <c r="AP161" s="2" t="s">
        <v>4831</v>
      </c>
    </row>
    <row r="162" ht="16.5" customHeight="1">
      <c r="A162" s="37">
        <v>45720.66908564815</v>
      </c>
      <c r="B162" s="38">
        <v>45720.0</v>
      </c>
      <c r="C162" s="2" t="s">
        <v>4354</v>
      </c>
      <c r="D162" s="2" t="s">
        <v>1584</v>
      </c>
      <c r="E162" s="2"/>
      <c r="F162" s="2"/>
      <c r="G162" s="2"/>
      <c r="H162" s="2" t="s">
        <v>4490</v>
      </c>
      <c r="I162" s="2" t="s">
        <v>4491</v>
      </c>
      <c r="J162" s="2" t="s">
        <v>1128</v>
      </c>
      <c r="K162" s="2" t="s">
        <v>4492</v>
      </c>
      <c r="L162" s="2" t="s">
        <v>2252</v>
      </c>
      <c r="M162" s="2"/>
      <c r="N162" s="2"/>
      <c r="O162" s="2">
        <v>1.0</v>
      </c>
      <c r="P162" s="2">
        <v>1.0</v>
      </c>
      <c r="Q162" s="2" t="s">
        <v>4832</v>
      </c>
      <c r="R162" s="39" t="s">
        <v>4833</v>
      </c>
      <c r="S162" s="2" t="s">
        <v>4200</v>
      </c>
      <c r="T162" s="2"/>
      <c r="U162" s="2" t="s">
        <v>4834</v>
      </c>
      <c r="V162" s="39" t="s">
        <v>4835</v>
      </c>
      <c r="W162" s="39" t="s">
        <v>4836</v>
      </c>
      <c r="X162" s="37">
        <v>45733.58526620371</v>
      </c>
      <c r="Y162" s="2"/>
      <c r="Z162" s="2"/>
      <c r="AA162" s="2"/>
      <c r="AB162" s="2"/>
      <c r="AC162" s="2"/>
      <c r="AD162" s="2"/>
      <c r="AE162" s="2"/>
      <c r="AF162" s="2"/>
      <c r="AG162" s="2"/>
      <c r="AH162" s="2"/>
      <c r="AI162" s="2"/>
      <c r="AJ162" s="2"/>
      <c r="AK162" s="2"/>
      <c r="AL162" s="2"/>
      <c r="AM162" s="2"/>
      <c r="AN162" s="2"/>
      <c r="AO162" s="2"/>
      <c r="AP162" s="2" t="s">
        <v>4837</v>
      </c>
    </row>
    <row r="163" ht="16.5" customHeight="1">
      <c r="A163" s="37">
        <v>45719.52585648148</v>
      </c>
      <c r="B163" s="38">
        <v>45719.0</v>
      </c>
      <c r="C163" s="2" t="s">
        <v>4354</v>
      </c>
      <c r="D163" s="2"/>
      <c r="E163" s="2"/>
      <c r="F163" s="2"/>
      <c r="G163" s="2"/>
      <c r="H163" s="2" t="s">
        <v>2317</v>
      </c>
      <c r="I163" s="2" t="s">
        <v>2318</v>
      </c>
      <c r="J163" s="2" t="s">
        <v>1128</v>
      </c>
      <c r="K163" s="2" t="s">
        <v>4838</v>
      </c>
      <c r="L163" s="2" t="s">
        <v>1876</v>
      </c>
      <c r="M163" s="2"/>
      <c r="N163" s="2"/>
      <c r="O163" s="2">
        <v>3.0</v>
      </c>
      <c r="P163" s="2">
        <v>3.0</v>
      </c>
      <c r="Q163" s="2" t="s">
        <v>4839</v>
      </c>
      <c r="R163" s="2" t="s">
        <v>4840</v>
      </c>
      <c r="S163" s="2" t="s">
        <v>3751</v>
      </c>
      <c r="T163" s="2"/>
      <c r="U163" s="2" t="s">
        <v>4841</v>
      </c>
      <c r="V163" s="39" t="s">
        <v>4842</v>
      </c>
      <c r="W163" s="39" t="s">
        <v>4843</v>
      </c>
      <c r="X163" s="37">
        <v>45733.56010416667</v>
      </c>
      <c r="Y163" s="2"/>
      <c r="Z163" s="2"/>
      <c r="AA163" s="2"/>
      <c r="AB163" s="2"/>
      <c r="AC163" s="2"/>
      <c r="AD163" s="2"/>
      <c r="AE163" s="2"/>
      <c r="AF163" s="2"/>
      <c r="AG163" s="2"/>
      <c r="AH163" s="2"/>
      <c r="AI163" s="2"/>
      <c r="AJ163" s="2"/>
      <c r="AK163" s="2"/>
      <c r="AL163" s="2"/>
      <c r="AM163" s="2"/>
      <c r="AN163" s="2"/>
      <c r="AO163" s="2"/>
      <c r="AP163" s="2" t="s">
        <v>4844</v>
      </c>
    </row>
    <row r="164" ht="16.5" customHeight="1">
      <c r="A164" s="37">
        <v>45716.64512731481</v>
      </c>
      <c r="B164" s="38">
        <v>45716.0</v>
      </c>
      <c r="C164" s="2" t="s">
        <v>4354</v>
      </c>
      <c r="D164" s="2"/>
      <c r="E164" s="2"/>
      <c r="F164" s="2"/>
      <c r="G164" s="2"/>
      <c r="H164" s="2" t="s">
        <v>4845</v>
      </c>
      <c r="I164" s="2" t="s">
        <v>2452</v>
      </c>
      <c r="J164" s="2" t="s">
        <v>1128</v>
      </c>
      <c r="K164" s="2" t="s">
        <v>4846</v>
      </c>
      <c r="L164" s="2" t="s">
        <v>1840</v>
      </c>
      <c r="M164" s="2"/>
      <c r="N164" s="2"/>
      <c r="O164" s="2">
        <v>1.0</v>
      </c>
      <c r="P164" s="2">
        <v>1.0</v>
      </c>
      <c r="Q164" s="2" t="s">
        <v>4847</v>
      </c>
      <c r="R164" s="39" t="s">
        <v>4848</v>
      </c>
      <c r="S164" s="2" t="s">
        <v>4113</v>
      </c>
      <c r="T164" s="2"/>
      <c r="U164" s="2" t="s">
        <v>4849</v>
      </c>
      <c r="V164" s="39" t="s">
        <v>4850</v>
      </c>
      <c r="W164" s="39" t="s">
        <v>4851</v>
      </c>
      <c r="X164" s="37">
        <v>45733.58662037037</v>
      </c>
      <c r="Y164" s="2"/>
      <c r="Z164" s="2"/>
      <c r="AA164" s="2"/>
      <c r="AB164" s="2"/>
      <c r="AC164" s="2"/>
      <c r="AD164" s="2"/>
      <c r="AE164" s="2"/>
      <c r="AF164" s="2"/>
      <c r="AG164" s="2"/>
      <c r="AH164" s="2"/>
      <c r="AI164" s="2"/>
      <c r="AJ164" s="2"/>
      <c r="AK164" s="2"/>
      <c r="AL164" s="2"/>
      <c r="AM164" s="2"/>
      <c r="AN164" s="2"/>
      <c r="AO164" s="2"/>
      <c r="AP164" s="2" t="s">
        <v>4852</v>
      </c>
    </row>
    <row r="165" ht="16.5" customHeight="1">
      <c r="A165" s="37">
        <v>45715.63149305555</v>
      </c>
      <c r="B165" s="38">
        <v>45715.0</v>
      </c>
      <c r="C165" s="2" t="s">
        <v>4354</v>
      </c>
      <c r="D165" s="2"/>
      <c r="E165" s="2"/>
      <c r="F165" s="2"/>
      <c r="G165" s="2"/>
      <c r="H165" s="2" t="s">
        <v>2976</v>
      </c>
      <c r="I165" s="2" t="s">
        <v>4853</v>
      </c>
      <c r="J165" s="2" t="s">
        <v>1128</v>
      </c>
      <c r="K165" s="2" t="s">
        <v>4854</v>
      </c>
      <c r="L165" s="2" t="s">
        <v>1859</v>
      </c>
      <c r="M165" s="2"/>
      <c r="N165" s="2"/>
      <c r="O165" s="2">
        <v>1.0</v>
      </c>
      <c r="P165" s="2">
        <v>1.0</v>
      </c>
      <c r="Q165" s="2" t="s">
        <v>4855</v>
      </c>
      <c r="R165" s="39" t="s">
        <v>4856</v>
      </c>
      <c r="S165" s="2" t="s">
        <v>4200</v>
      </c>
      <c r="T165" s="2"/>
      <c r="U165" s="2" t="s">
        <v>4857</v>
      </c>
      <c r="V165" s="39" t="s">
        <v>4858</v>
      </c>
      <c r="W165" s="39" t="s">
        <v>4859</v>
      </c>
      <c r="X165" s="37">
        <v>45718.63216435185</v>
      </c>
      <c r="Y165" s="2"/>
      <c r="Z165" s="2"/>
      <c r="AA165" s="2"/>
      <c r="AB165" s="2"/>
      <c r="AC165" s="2"/>
      <c r="AD165" s="2"/>
      <c r="AE165" s="2"/>
      <c r="AF165" s="2"/>
      <c r="AG165" s="2"/>
      <c r="AH165" s="2"/>
      <c r="AI165" s="2"/>
      <c r="AJ165" s="2"/>
      <c r="AK165" s="2"/>
      <c r="AL165" s="2"/>
      <c r="AM165" s="2"/>
      <c r="AN165" s="2"/>
      <c r="AO165" s="2"/>
      <c r="AP165" s="2" t="s">
        <v>4860</v>
      </c>
    </row>
    <row r="166" ht="16.5" customHeight="1">
      <c r="A166" s="37">
        <v>45715.541967592595</v>
      </c>
      <c r="B166" s="38">
        <v>45715.0</v>
      </c>
      <c r="C166" s="2" t="s">
        <v>4354</v>
      </c>
      <c r="D166" s="2"/>
      <c r="E166" s="2"/>
      <c r="F166" s="2"/>
      <c r="G166" s="2"/>
      <c r="H166" s="2" t="s">
        <v>2330</v>
      </c>
      <c r="I166" s="2" t="s">
        <v>4861</v>
      </c>
      <c r="J166" s="2" t="s">
        <v>1128</v>
      </c>
      <c r="K166" s="2" t="s">
        <v>4862</v>
      </c>
      <c r="L166" s="2" t="s">
        <v>3681</v>
      </c>
      <c r="M166" s="2"/>
      <c r="N166" s="2"/>
      <c r="O166" s="2">
        <v>1.0</v>
      </c>
      <c r="P166" s="2">
        <v>1.0</v>
      </c>
      <c r="Q166" s="2" t="s">
        <v>4863</v>
      </c>
      <c r="R166" s="2" t="s">
        <v>4864</v>
      </c>
      <c r="S166" s="2" t="s">
        <v>3751</v>
      </c>
      <c r="T166" s="2"/>
      <c r="U166" s="2" t="s">
        <v>4865</v>
      </c>
      <c r="V166" s="39" t="s">
        <v>4866</v>
      </c>
      <c r="W166" s="39" t="s">
        <v>4867</v>
      </c>
      <c r="X166" s="37">
        <v>45718.54188657407</v>
      </c>
      <c r="Y166" s="2"/>
      <c r="Z166" s="2"/>
      <c r="AA166" s="2"/>
      <c r="AB166" s="2"/>
      <c r="AC166" s="2"/>
      <c r="AD166" s="2"/>
      <c r="AE166" s="2"/>
      <c r="AF166" s="2"/>
      <c r="AG166" s="2"/>
      <c r="AH166" s="2"/>
      <c r="AI166" s="2"/>
      <c r="AJ166" s="2"/>
      <c r="AK166" s="2"/>
      <c r="AL166" s="2"/>
      <c r="AM166" s="2"/>
      <c r="AN166" s="2"/>
      <c r="AO166" s="2"/>
      <c r="AP166" s="2" t="s">
        <v>4868</v>
      </c>
    </row>
    <row r="167" ht="16.5" customHeight="1">
      <c r="A167" s="37">
        <v>45715.46517361111</v>
      </c>
      <c r="B167" s="38">
        <v>45715.0</v>
      </c>
      <c r="C167" s="2" t="s">
        <v>3648</v>
      </c>
      <c r="D167" s="2" t="s">
        <v>4869</v>
      </c>
      <c r="E167" s="2"/>
      <c r="F167" s="2"/>
      <c r="G167" s="2"/>
      <c r="H167" s="2" t="s">
        <v>4870</v>
      </c>
      <c r="I167" s="2" t="s">
        <v>3014</v>
      </c>
      <c r="J167" s="2"/>
      <c r="K167" s="2" t="s">
        <v>4871</v>
      </c>
      <c r="L167" s="2" t="s">
        <v>1862</v>
      </c>
      <c r="M167" s="2"/>
      <c r="N167" s="2"/>
      <c r="O167" s="2">
        <v>1.5</v>
      </c>
      <c r="P167" s="2">
        <v>3.5</v>
      </c>
      <c r="Q167" s="2" t="s">
        <v>4872</v>
      </c>
      <c r="R167" s="39" t="s">
        <v>4873</v>
      </c>
      <c r="S167" s="2" t="s">
        <v>3874</v>
      </c>
      <c r="T167" s="2"/>
      <c r="U167" s="2" t="s">
        <v>4874</v>
      </c>
      <c r="V167" s="39" t="s">
        <v>4875</v>
      </c>
      <c r="W167" s="39" t="s">
        <v>4876</v>
      </c>
      <c r="X167" s="37">
        <v>45733.57846064815</v>
      </c>
      <c r="Y167" s="2"/>
      <c r="Z167" s="2"/>
      <c r="AA167" s="2"/>
      <c r="AB167" s="2"/>
      <c r="AC167" s="2"/>
      <c r="AD167" s="2"/>
      <c r="AE167" s="2"/>
      <c r="AF167" s="2"/>
      <c r="AG167" s="2"/>
      <c r="AH167" s="2"/>
      <c r="AI167" s="2"/>
      <c r="AJ167" s="2"/>
      <c r="AK167" s="2"/>
      <c r="AL167" s="2"/>
      <c r="AM167" s="2"/>
      <c r="AN167" s="2"/>
      <c r="AO167" s="2"/>
      <c r="AP167" s="2" t="s">
        <v>4877</v>
      </c>
    </row>
    <row r="168" ht="16.5" customHeight="1">
      <c r="A168" s="37">
        <v>45715.460543981484</v>
      </c>
      <c r="B168" s="38">
        <v>45715.0</v>
      </c>
      <c r="C168" s="2" t="s">
        <v>4354</v>
      </c>
      <c r="D168" s="2" t="s">
        <v>4878</v>
      </c>
      <c r="E168" s="2"/>
      <c r="F168" s="2"/>
      <c r="G168" s="2"/>
      <c r="H168" s="2" t="s">
        <v>3005</v>
      </c>
      <c r="I168" s="2" t="s">
        <v>3014</v>
      </c>
      <c r="J168" s="2" t="s">
        <v>1128</v>
      </c>
      <c r="K168" s="2" t="s">
        <v>4879</v>
      </c>
      <c r="L168" s="2" t="s">
        <v>1862</v>
      </c>
      <c r="M168" s="2"/>
      <c r="N168" s="2"/>
      <c r="O168" s="2">
        <v>1.0</v>
      </c>
      <c r="P168" s="2">
        <v>4.5</v>
      </c>
      <c r="Q168" s="2" t="s">
        <v>4880</v>
      </c>
      <c r="R168" s="39" t="s">
        <v>4881</v>
      </c>
      <c r="S168" s="2" t="s">
        <v>3751</v>
      </c>
      <c r="T168" s="2"/>
      <c r="U168" s="2" t="s">
        <v>4882</v>
      </c>
      <c r="V168" s="39" t="s">
        <v>4883</v>
      </c>
      <c r="W168" s="39" t="s">
        <v>4884</v>
      </c>
      <c r="X168" s="37">
        <v>45733.5784375</v>
      </c>
      <c r="Y168" s="2"/>
      <c r="Z168" s="2"/>
      <c r="AA168" s="2"/>
      <c r="AB168" s="2"/>
      <c r="AC168" s="2"/>
      <c r="AD168" s="2"/>
      <c r="AE168" s="2"/>
      <c r="AF168" s="2"/>
      <c r="AG168" s="2"/>
      <c r="AH168" s="2"/>
      <c r="AI168" s="2"/>
      <c r="AJ168" s="2"/>
      <c r="AK168" s="2"/>
      <c r="AL168" s="2"/>
      <c r="AM168" s="2"/>
      <c r="AN168" s="2"/>
      <c r="AO168" s="2"/>
      <c r="AP168" s="2" t="s">
        <v>4885</v>
      </c>
    </row>
    <row r="169" ht="16.5" customHeight="1">
      <c r="A169" s="37">
        <v>45715.45847222222</v>
      </c>
      <c r="B169" s="38">
        <v>45715.0</v>
      </c>
      <c r="C169" s="2" t="s">
        <v>4354</v>
      </c>
      <c r="D169" s="2" t="s">
        <v>1584</v>
      </c>
      <c r="E169" s="2"/>
      <c r="F169" s="2"/>
      <c r="G169" s="2"/>
      <c r="H169" s="2" t="s">
        <v>3779</v>
      </c>
      <c r="I169" s="2" t="s">
        <v>1777</v>
      </c>
      <c r="J169" s="2" t="s">
        <v>1128</v>
      </c>
      <c r="K169" s="2" t="s">
        <v>4886</v>
      </c>
      <c r="L169" s="2" t="s">
        <v>1840</v>
      </c>
      <c r="M169" s="2"/>
      <c r="N169" s="2"/>
      <c r="O169" s="2">
        <v>1.0</v>
      </c>
      <c r="P169" s="2">
        <v>2.0</v>
      </c>
      <c r="Q169" s="2" t="s">
        <v>4887</v>
      </c>
      <c r="R169" s="39" t="s">
        <v>4888</v>
      </c>
      <c r="S169" s="2" t="s">
        <v>3751</v>
      </c>
      <c r="T169" s="2"/>
      <c r="U169" s="2" t="s">
        <v>4882</v>
      </c>
      <c r="V169" s="39" t="s">
        <v>4889</v>
      </c>
      <c r="W169" s="39" t="s">
        <v>4890</v>
      </c>
      <c r="X169" s="37">
        <v>45733.584652777776</v>
      </c>
      <c r="Y169" s="2"/>
      <c r="Z169" s="2"/>
      <c r="AA169" s="2"/>
      <c r="AB169" s="2"/>
      <c r="AC169" s="2"/>
      <c r="AD169" s="2"/>
      <c r="AE169" s="2"/>
      <c r="AF169" s="2"/>
      <c r="AG169" s="2"/>
      <c r="AH169" s="2"/>
      <c r="AI169" s="2"/>
      <c r="AJ169" s="2"/>
      <c r="AK169" s="2"/>
      <c r="AL169" s="2"/>
      <c r="AM169" s="2"/>
      <c r="AN169" s="2"/>
      <c r="AO169" s="2"/>
      <c r="AP169" s="2" t="s">
        <v>4891</v>
      </c>
    </row>
    <row r="170" ht="16.5" customHeight="1">
      <c r="A170" s="37">
        <v>45713.7941087963</v>
      </c>
      <c r="B170" s="38">
        <v>45713.0</v>
      </c>
      <c r="C170" s="2" t="s">
        <v>3637</v>
      </c>
      <c r="D170" s="2" t="s">
        <v>3648</v>
      </c>
      <c r="E170" s="2"/>
      <c r="F170" s="2"/>
      <c r="G170" s="2"/>
      <c r="H170" s="2" t="s">
        <v>2317</v>
      </c>
      <c r="I170" s="2" t="s">
        <v>2318</v>
      </c>
      <c r="J170" s="2"/>
      <c r="K170" s="2" t="s">
        <v>4892</v>
      </c>
      <c r="L170" s="2" t="s">
        <v>3681</v>
      </c>
      <c r="M170" s="2"/>
      <c r="N170" s="2"/>
      <c r="O170" s="2">
        <v>3.0</v>
      </c>
      <c r="P170" s="2">
        <v>6.0</v>
      </c>
      <c r="Q170" s="2" t="s">
        <v>4893</v>
      </c>
      <c r="R170" s="2" t="s">
        <v>4894</v>
      </c>
      <c r="S170" s="2" t="s">
        <v>3874</v>
      </c>
      <c r="T170" s="2"/>
      <c r="U170" s="2" t="s">
        <v>4895</v>
      </c>
      <c r="V170" s="39" t="s">
        <v>4896</v>
      </c>
      <c r="W170" s="39" t="s">
        <v>4897</v>
      </c>
      <c r="X170" s="37">
        <v>45733.631319444445</v>
      </c>
      <c r="Y170" s="2"/>
      <c r="Z170" s="2"/>
      <c r="AA170" s="2"/>
      <c r="AB170" s="2"/>
      <c r="AC170" s="2"/>
      <c r="AD170" s="2"/>
      <c r="AE170" s="2"/>
      <c r="AF170" s="2"/>
      <c r="AG170" s="2"/>
      <c r="AH170" s="2"/>
      <c r="AI170" s="2"/>
      <c r="AJ170" s="2"/>
      <c r="AK170" s="2"/>
      <c r="AL170" s="2"/>
      <c r="AM170" s="2"/>
      <c r="AN170" s="2"/>
      <c r="AO170" s="2"/>
      <c r="AP170" s="2" t="s">
        <v>4898</v>
      </c>
    </row>
    <row r="171" ht="16.5" customHeight="1">
      <c r="A171" s="37">
        <v>45712.60444444444</v>
      </c>
      <c r="B171" s="38">
        <v>45712.0</v>
      </c>
      <c r="C171" s="2" t="s">
        <v>4354</v>
      </c>
      <c r="D171" s="2" t="s">
        <v>3637</v>
      </c>
      <c r="E171" s="2"/>
      <c r="F171" s="2"/>
      <c r="G171" s="2"/>
      <c r="H171" s="2" t="s">
        <v>2317</v>
      </c>
      <c r="I171" s="2" t="s">
        <v>2318</v>
      </c>
      <c r="J171" s="2" t="s">
        <v>1128</v>
      </c>
      <c r="K171" s="2" t="s">
        <v>4899</v>
      </c>
      <c r="L171" s="2" t="s">
        <v>1876</v>
      </c>
      <c r="M171" s="2"/>
      <c r="N171" s="2"/>
      <c r="O171" s="2">
        <v>4.5</v>
      </c>
      <c r="P171" s="2">
        <v>8.0</v>
      </c>
      <c r="Q171" s="2" t="s">
        <v>4900</v>
      </c>
      <c r="R171" s="2" t="s">
        <v>4901</v>
      </c>
      <c r="S171" s="2" t="s">
        <v>3867</v>
      </c>
      <c r="T171" s="2"/>
      <c r="U171" s="2" t="s">
        <v>4902</v>
      </c>
      <c r="V171" s="39" t="s">
        <v>4903</v>
      </c>
      <c r="W171" s="39" t="s">
        <v>4904</v>
      </c>
      <c r="X171" s="37">
        <v>45733.63134259259</v>
      </c>
      <c r="Y171" s="2"/>
      <c r="Z171" s="2"/>
      <c r="AA171" s="2"/>
      <c r="AB171" s="2"/>
      <c r="AC171" s="2"/>
      <c r="AD171" s="2"/>
      <c r="AE171" s="2"/>
      <c r="AF171" s="2"/>
      <c r="AG171" s="2"/>
      <c r="AH171" s="2"/>
      <c r="AI171" s="2"/>
      <c r="AJ171" s="2"/>
      <c r="AK171" s="2"/>
      <c r="AL171" s="2"/>
      <c r="AM171" s="2"/>
      <c r="AN171" s="2"/>
      <c r="AO171" s="2"/>
      <c r="AP171" s="2" t="s">
        <v>4905</v>
      </c>
    </row>
    <row r="172" ht="16.5" customHeight="1">
      <c r="A172" s="37">
        <v>45709.75461805556</v>
      </c>
      <c r="B172" s="38">
        <v>45709.0</v>
      </c>
      <c r="C172" s="2" t="s">
        <v>4354</v>
      </c>
      <c r="D172" s="2" t="s">
        <v>4906</v>
      </c>
      <c r="E172" s="2"/>
      <c r="F172" s="2"/>
      <c r="G172" s="2"/>
      <c r="H172" s="2" t="s">
        <v>2317</v>
      </c>
      <c r="I172" s="2" t="s">
        <v>2318</v>
      </c>
      <c r="J172" s="2" t="s">
        <v>1128</v>
      </c>
      <c r="K172" s="2" t="s">
        <v>4907</v>
      </c>
      <c r="L172" s="2" t="s">
        <v>3681</v>
      </c>
      <c r="M172" s="2"/>
      <c r="N172" s="2"/>
      <c r="O172" s="2">
        <v>7.5</v>
      </c>
      <c r="P172" s="2">
        <v>20.0</v>
      </c>
      <c r="Q172" s="2" t="s">
        <v>4908</v>
      </c>
      <c r="R172" s="2" t="s">
        <v>4909</v>
      </c>
      <c r="S172" s="2" t="s">
        <v>3867</v>
      </c>
      <c r="T172" s="2"/>
      <c r="U172" s="2" t="s">
        <v>4910</v>
      </c>
      <c r="V172" s="39" t="s">
        <v>4911</v>
      </c>
      <c r="W172" s="39" t="s">
        <v>4912</v>
      </c>
      <c r="X172" s="37">
        <v>45733.631377314814</v>
      </c>
      <c r="Y172" s="2"/>
      <c r="Z172" s="2"/>
      <c r="AA172" s="2"/>
      <c r="AB172" s="2"/>
      <c r="AC172" s="2"/>
      <c r="AD172" s="2"/>
      <c r="AE172" s="2"/>
      <c r="AF172" s="2"/>
      <c r="AG172" s="2"/>
      <c r="AH172" s="2"/>
      <c r="AI172" s="2"/>
      <c r="AJ172" s="2"/>
      <c r="AK172" s="2"/>
      <c r="AL172" s="2"/>
      <c r="AM172" s="2"/>
      <c r="AN172" s="2"/>
      <c r="AO172" s="2"/>
      <c r="AP172" s="2" t="s">
        <v>4913</v>
      </c>
    </row>
    <row r="173" ht="16.5" customHeight="1">
      <c r="A173" s="37">
        <v>45709.75025462963</v>
      </c>
      <c r="B173" s="38">
        <v>45709.0</v>
      </c>
      <c r="C173" s="2" t="s">
        <v>3637</v>
      </c>
      <c r="D173" s="2" t="s">
        <v>4914</v>
      </c>
      <c r="E173" s="2"/>
      <c r="F173" s="2"/>
      <c r="G173" s="2"/>
      <c r="H173" s="2" t="s">
        <v>2317</v>
      </c>
      <c r="I173" s="2" t="s">
        <v>2318</v>
      </c>
      <c r="J173" s="2"/>
      <c r="K173" s="2" t="s">
        <v>4892</v>
      </c>
      <c r="L173" s="2" t="s">
        <v>1876</v>
      </c>
      <c r="M173" s="2"/>
      <c r="N173" s="2"/>
      <c r="O173" s="2">
        <v>3.0</v>
      </c>
      <c r="P173" s="2">
        <v>20.0</v>
      </c>
      <c r="Q173" s="2" t="s">
        <v>4915</v>
      </c>
      <c r="R173" s="39" t="s">
        <v>4916</v>
      </c>
      <c r="S173" s="2" t="s">
        <v>3867</v>
      </c>
      <c r="T173" s="2"/>
      <c r="U173" s="2" t="s">
        <v>4917</v>
      </c>
      <c r="V173" s="39" t="s">
        <v>4918</v>
      </c>
      <c r="W173" s="39" t="s">
        <v>4919</v>
      </c>
      <c r="X173" s="37">
        <v>45733.631423611114</v>
      </c>
      <c r="Y173" s="2"/>
      <c r="Z173" s="2"/>
      <c r="AA173" s="2"/>
      <c r="AB173" s="2"/>
      <c r="AC173" s="2"/>
      <c r="AD173" s="2"/>
      <c r="AE173" s="2"/>
      <c r="AF173" s="2"/>
      <c r="AG173" s="2"/>
      <c r="AH173" s="2"/>
      <c r="AI173" s="2"/>
      <c r="AJ173" s="2"/>
      <c r="AK173" s="2"/>
      <c r="AL173" s="2"/>
      <c r="AM173" s="2"/>
      <c r="AN173" s="2"/>
      <c r="AO173" s="2"/>
      <c r="AP173" s="2" t="s">
        <v>4920</v>
      </c>
    </row>
    <row r="174" ht="16.5" customHeight="1">
      <c r="A174" s="37">
        <v>45709.744375</v>
      </c>
      <c r="B174" s="38">
        <v>45709.0</v>
      </c>
      <c r="C174" s="2" t="s">
        <v>3637</v>
      </c>
      <c r="D174" s="2"/>
      <c r="E174" s="2"/>
      <c r="F174" s="2"/>
      <c r="G174" s="2"/>
      <c r="H174" s="2" t="s">
        <v>1954</v>
      </c>
      <c r="I174" s="2" t="s">
        <v>1961</v>
      </c>
      <c r="J174" s="2"/>
      <c r="K174" s="2" t="s">
        <v>4293</v>
      </c>
      <c r="L174" s="2" t="s">
        <v>1862</v>
      </c>
      <c r="M174" s="2"/>
      <c r="N174" s="2"/>
      <c r="O174" s="2">
        <v>1.5</v>
      </c>
      <c r="P174" s="2">
        <v>1.5</v>
      </c>
      <c r="Q174" s="2" t="s">
        <v>4921</v>
      </c>
      <c r="R174" s="39" t="s">
        <v>4922</v>
      </c>
      <c r="S174" s="2" t="s">
        <v>4113</v>
      </c>
      <c r="T174" s="2"/>
      <c r="U174" s="2" t="s">
        <v>4917</v>
      </c>
      <c r="V174" s="39" t="s">
        <v>4923</v>
      </c>
      <c r="W174" s="39" t="s">
        <v>4924</v>
      </c>
      <c r="X174" s="37">
        <v>45714.67089120371</v>
      </c>
      <c r="Y174" s="2"/>
      <c r="Z174" s="2"/>
      <c r="AA174" s="2"/>
      <c r="AB174" s="2"/>
      <c r="AC174" s="2"/>
      <c r="AD174" s="2"/>
      <c r="AE174" s="2"/>
      <c r="AF174" s="2"/>
      <c r="AG174" s="2"/>
      <c r="AH174" s="2"/>
      <c r="AI174" s="2"/>
      <c r="AJ174" s="2"/>
      <c r="AK174" s="2"/>
      <c r="AL174" s="2"/>
      <c r="AM174" s="2"/>
      <c r="AN174" s="2"/>
      <c r="AO174" s="2"/>
      <c r="AP174" s="2" t="s">
        <v>4925</v>
      </c>
    </row>
    <row r="175" ht="16.5" customHeight="1">
      <c r="A175" s="37">
        <v>45708.94768518519</v>
      </c>
      <c r="B175" s="38">
        <v>45708.0</v>
      </c>
      <c r="C175" s="2" t="s">
        <v>3637</v>
      </c>
      <c r="D175" s="2" t="s">
        <v>4914</v>
      </c>
      <c r="E175" s="2"/>
      <c r="F175" s="2"/>
      <c r="G175" s="2"/>
      <c r="H175" s="2" t="s">
        <v>2317</v>
      </c>
      <c r="I175" s="2" t="s">
        <v>2318</v>
      </c>
      <c r="J175" s="2"/>
      <c r="K175" s="2" t="s">
        <v>4892</v>
      </c>
      <c r="L175" s="2" t="s">
        <v>3681</v>
      </c>
      <c r="M175" s="2"/>
      <c r="N175" s="2"/>
      <c r="O175" s="2">
        <v>6.0</v>
      </c>
      <c r="P175" s="2">
        <v>22.0</v>
      </c>
      <c r="Q175" s="2" t="s">
        <v>4926</v>
      </c>
      <c r="R175" s="39" t="s">
        <v>4927</v>
      </c>
      <c r="S175" s="2" t="s">
        <v>3867</v>
      </c>
      <c r="T175" s="2"/>
      <c r="U175" s="2" t="s">
        <v>4928</v>
      </c>
      <c r="V175" s="39" t="s">
        <v>4929</v>
      </c>
      <c r="W175" s="39" t="s">
        <v>4930</v>
      </c>
      <c r="X175" s="37">
        <v>45730.43510416667</v>
      </c>
      <c r="Y175" s="2"/>
      <c r="Z175" s="2"/>
      <c r="AA175" s="2"/>
      <c r="AB175" s="2"/>
      <c r="AC175" s="2"/>
      <c r="AD175" s="2"/>
      <c r="AE175" s="2"/>
      <c r="AF175" s="2"/>
      <c r="AG175" s="2"/>
      <c r="AH175" s="2"/>
      <c r="AI175" s="2"/>
      <c r="AJ175" s="2"/>
      <c r="AK175" s="2"/>
      <c r="AL175" s="2"/>
      <c r="AM175" s="2"/>
      <c r="AN175" s="2"/>
      <c r="AO175" s="2"/>
      <c r="AP175" s="2" t="s">
        <v>4931</v>
      </c>
    </row>
    <row r="176" ht="16.5" customHeight="1">
      <c r="A176" s="37">
        <v>45708.73320601852</v>
      </c>
      <c r="B176" s="38">
        <v>45708.0</v>
      </c>
      <c r="C176" s="2" t="s">
        <v>4354</v>
      </c>
      <c r="D176" s="2" t="s">
        <v>4906</v>
      </c>
      <c r="E176" s="2"/>
      <c r="F176" s="2"/>
      <c r="G176" s="2"/>
      <c r="H176" s="2" t="s">
        <v>2317</v>
      </c>
      <c r="I176" s="2" t="s">
        <v>2318</v>
      </c>
      <c r="J176" s="2"/>
      <c r="K176" s="2" t="s">
        <v>4892</v>
      </c>
      <c r="L176" s="2" t="s">
        <v>3681</v>
      </c>
      <c r="M176" s="2"/>
      <c r="N176" s="2"/>
      <c r="O176" s="2">
        <v>7.0</v>
      </c>
      <c r="P176" s="2">
        <v>22.0</v>
      </c>
      <c r="Q176" s="2" t="s">
        <v>4932</v>
      </c>
      <c r="R176" s="39" t="s">
        <v>4933</v>
      </c>
      <c r="S176" s="2" t="s">
        <v>3867</v>
      </c>
      <c r="T176" s="2"/>
      <c r="U176" s="2" t="s">
        <v>4934</v>
      </c>
      <c r="V176" s="39" t="s">
        <v>4935</v>
      </c>
      <c r="W176" s="39" t="s">
        <v>4936</v>
      </c>
      <c r="X176" s="37">
        <v>45730.43509259259</v>
      </c>
      <c r="Y176" s="2"/>
      <c r="Z176" s="2"/>
      <c r="AA176" s="2"/>
      <c r="AB176" s="2"/>
      <c r="AC176" s="2"/>
      <c r="AD176" s="2"/>
      <c r="AE176" s="2"/>
      <c r="AF176" s="2"/>
      <c r="AG176" s="2"/>
      <c r="AH176" s="2"/>
      <c r="AI176" s="2"/>
      <c r="AJ176" s="2"/>
      <c r="AK176" s="2"/>
      <c r="AL176" s="2"/>
      <c r="AM176" s="2"/>
      <c r="AN176" s="2"/>
      <c r="AO176" s="2"/>
      <c r="AP176" s="2" t="s">
        <v>4937</v>
      </c>
    </row>
    <row r="177" ht="16.5" customHeight="1">
      <c r="A177" s="37">
        <v>45707.75202546296</v>
      </c>
      <c r="B177" s="38">
        <v>45707.0</v>
      </c>
      <c r="C177" s="2" t="s">
        <v>4354</v>
      </c>
      <c r="D177" s="2" t="s">
        <v>4906</v>
      </c>
      <c r="E177" s="2"/>
      <c r="F177" s="2"/>
      <c r="G177" s="2"/>
      <c r="H177" s="2" t="s">
        <v>2317</v>
      </c>
      <c r="I177" s="2" t="s">
        <v>2318</v>
      </c>
      <c r="J177" s="2" t="s">
        <v>1128</v>
      </c>
      <c r="K177" s="2" t="s">
        <v>4907</v>
      </c>
      <c r="L177" s="2" t="s">
        <v>1876</v>
      </c>
      <c r="M177" s="2"/>
      <c r="N177" s="2"/>
      <c r="O177" s="2">
        <v>5.0</v>
      </c>
      <c r="P177" s="2">
        <v>13.0</v>
      </c>
      <c r="Q177" s="2" t="s">
        <v>4938</v>
      </c>
      <c r="R177" s="2" t="s">
        <v>4939</v>
      </c>
      <c r="S177" s="2" t="s">
        <v>3867</v>
      </c>
      <c r="T177" s="2"/>
      <c r="U177" s="2" t="s">
        <v>4940</v>
      </c>
      <c r="V177" s="39" t="s">
        <v>4941</v>
      </c>
      <c r="W177" s="39" t="s">
        <v>4942</v>
      </c>
      <c r="X177" s="37">
        <v>45730.435520833336</v>
      </c>
      <c r="Y177" s="2"/>
      <c r="Z177" s="2"/>
      <c r="AA177" s="2"/>
      <c r="AB177" s="2"/>
      <c r="AC177" s="2"/>
      <c r="AD177" s="2"/>
      <c r="AE177" s="2"/>
      <c r="AF177" s="2"/>
      <c r="AG177" s="2"/>
      <c r="AH177" s="2"/>
      <c r="AI177" s="2"/>
      <c r="AJ177" s="2"/>
      <c r="AK177" s="2"/>
      <c r="AL177" s="2"/>
      <c r="AM177" s="2"/>
      <c r="AN177" s="2"/>
      <c r="AO177" s="2"/>
      <c r="AP177" s="2" t="s">
        <v>4943</v>
      </c>
    </row>
    <row r="178" ht="16.5" customHeight="1">
      <c r="A178" s="37">
        <v>45706.808842592596</v>
      </c>
      <c r="B178" s="38">
        <v>45706.0</v>
      </c>
      <c r="C178" s="2" t="s">
        <v>3637</v>
      </c>
      <c r="D178" s="2"/>
      <c r="E178" s="2"/>
      <c r="F178" s="2"/>
      <c r="G178" s="2"/>
      <c r="H178" s="2" t="s">
        <v>1328</v>
      </c>
      <c r="I178" s="2" t="s">
        <v>4944</v>
      </c>
      <c r="J178" s="2"/>
      <c r="K178" s="2" t="s">
        <v>4945</v>
      </c>
      <c r="L178" s="2" t="s">
        <v>4946</v>
      </c>
      <c r="M178" s="2"/>
      <c r="N178" s="2"/>
      <c r="O178" s="2">
        <v>1.5</v>
      </c>
      <c r="P178" s="2">
        <v>1.5</v>
      </c>
      <c r="Q178" s="2" t="s">
        <v>4947</v>
      </c>
      <c r="R178" s="39" t="s">
        <v>4948</v>
      </c>
      <c r="S178" s="2" t="s">
        <v>4200</v>
      </c>
      <c r="T178" s="2" t="s">
        <v>4949</v>
      </c>
      <c r="U178" s="2" t="s">
        <v>4950</v>
      </c>
      <c r="V178" s="39" t="s">
        <v>4951</v>
      </c>
      <c r="W178" s="39" t="s">
        <v>4952</v>
      </c>
      <c r="X178" s="37">
        <v>45709.80917824074</v>
      </c>
      <c r="Y178" s="2"/>
      <c r="Z178" s="2"/>
      <c r="AA178" s="2"/>
      <c r="AB178" s="2"/>
      <c r="AC178" s="2"/>
      <c r="AD178" s="2"/>
      <c r="AE178" s="2"/>
      <c r="AF178" s="2"/>
      <c r="AG178" s="2"/>
      <c r="AH178" s="2"/>
      <c r="AI178" s="2"/>
      <c r="AJ178" s="2"/>
      <c r="AK178" s="2"/>
      <c r="AL178" s="2"/>
      <c r="AM178" s="2"/>
      <c r="AN178" s="2"/>
      <c r="AO178" s="2"/>
      <c r="AP178" s="2" t="s">
        <v>4953</v>
      </c>
    </row>
    <row r="179" ht="16.5" customHeight="1">
      <c r="A179" s="37">
        <v>45706.80670138889</v>
      </c>
      <c r="B179" s="38">
        <v>45706.0</v>
      </c>
      <c r="C179" s="2" t="s">
        <v>3637</v>
      </c>
      <c r="D179" s="2" t="s">
        <v>1584</v>
      </c>
      <c r="E179" s="2"/>
      <c r="F179" s="2"/>
      <c r="G179" s="2"/>
      <c r="H179" s="2" t="s">
        <v>1954</v>
      </c>
      <c r="I179" s="2" t="s">
        <v>1961</v>
      </c>
      <c r="J179" s="2"/>
      <c r="K179" s="2" t="s">
        <v>4293</v>
      </c>
      <c r="L179" s="2" t="s">
        <v>1862</v>
      </c>
      <c r="M179" s="2"/>
      <c r="N179" s="2"/>
      <c r="O179" s="2">
        <v>6.5</v>
      </c>
      <c r="P179" s="2">
        <v>10.5</v>
      </c>
      <c r="Q179" s="2" t="s">
        <v>4954</v>
      </c>
      <c r="R179" s="2" t="s">
        <v>4955</v>
      </c>
      <c r="S179" s="2" t="s">
        <v>3751</v>
      </c>
      <c r="T179" s="2"/>
      <c r="U179" s="2" t="s">
        <v>4950</v>
      </c>
      <c r="V179" s="39" t="s">
        <v>4956</v>
      </c>
      <c r="W179" s="39" t="s">
        <v>4957</v>
      </c>
      <c r="X179" s="37">
        <v>45714.671064814815</v>
      </c>
      <c r="Y179" s="2"/>
      <c r="Z179" s="2"/>
      <c r="AA179" s="2"/>
      <c r="AB179" s="2"/>
      <c r="AC179" s="2"/>
      <c r="AD179" s="2"/>
      <c r="AE179" s="2"/>
      <c r="AF179" s="2"/>
      <c r="AG179" s="2"/>
      <c r="AH179" s="2"/>
      <c r="AI179" s="2"/>
      <c r="AJ179" s="2"/>
      <c r="AK179" s="2"/>
      <c r="AL179" s="2"/>
      <c r="AM179" s="2"/>
      <c r="AN179" s="2"/>
      <c r="AO179" s="2"/>
      <c r="AP179" s="2" t="s">
        <v>4958</v>
      </c>
    </row>
    <row r="180" ht="16.5" customHeight="1">
      <c r="A180" s="37">
        <v>45706.65415509259</v>
      </c>
      <c r="B180" s="38">
        <v>45706.0</v>
      </c>
      <c r="C180" s="2" t="s">
        <v>3648</v>
      </c>
      <c r="D180" s="2" t="s">
        <v>4869</v>
      </c>
      <c r="E180" s="2"/>
      <c r="F180" s="2"/>
      <c r="G180" s="2"/>
      <c r="H180" s="2" t="s">
        <v>1810</v>
      </c>
      <c r="I180" s="2" t="s">
        <v>3159</v>
      </c>
      <c r="J180" s="2"/>
      <c r="K180" s="2" t="s">
        <v>4959</v>
      </c>
      <c r="L180" s="2" t="s">
        <v>1862</v>
      </c>
      <c r="M180" s="2"/>
      <c r="N180" s="2"/>
      <c r="O180" s="2">
        <v>5.0</v>
      </c>
      <c r="P180" s="2">
        <v>8.0</v>
      </c>
      <c r="Q180" s="2" t="s">
        <v>4960</v>
      </c>
      <c r="R180" s="2" t="s">
        <v>4961</v>
      </c>
      <c r="S180" s="2" t="s">
        <v>3751</v>
      </c>
      <c r="T180" s="2"/>
      <c r="U180" s="2" t="s">
        <v>4962</v>
      </c>
      <c r="V180" s="39" t="s">
        <v>4963</v>
      </c>
      <c r="W180" s="39" t="s">
        <v>4964</v>
      </c>
      <c r="X180" s="37">
        <v>45709.65635416667</v>
      </c>
      <c r="Y180" s="2"/>
      <c r="Z180" s="2"/>
      <c r="AA180" s="2"/>
      <c r="AB180" s="2"/>
      <c r="AC180" s="2"/>
      <c r="AD180" s="2"/>
      <c r="AE180" s="2"/>
      <c r="AF180" s="2"/>
      <c r="AG180" s="2"/>
      <c r="AH180" s="2"/>
      <c r="AI180" s="2"/>
      <c r="AJ180" s="2"/>
      <c r="AK180" s="2"/>
      <c r="AL180" s="2"/>
      <c r="AM180" s="2"/>
      <c r="AN180" s="2"/>
      <c r="AO180" s="2"/>
      <c r="AP180" s="2" t="s">
        <v>4965</v>
      </c>
    </row>
    <row r="181" ht="16.5" customHeight="1">
      <c r="A181" s="37">
        <v>45706.649050925924</v>
      </c>
      <c r="B181" s="38">
        <v>45706.0</v>
      </c>
      <c r="C181" s="2" t="s">
        <v>4354</v>
      </c>
      <c r="D181" s="2" t="s">
        <v>3648</v>
      </c>
      <c r="E181" s="2"/>
      <c r="F181" s="2"/>
      <c r="G181" s="2"/>
      <c r="H181" s="2" t="s">
        <v>1810</v>
      </c>
      <c r="I181" s="2" t="s">
        <v>4966</v>
      </c>
      <c r="J181" s="2" t="s">
        <v>1128</v>
      </c>
      <c r="K181" s="2" t="s">
        <v>4967</v>
      </c>
      <c r="L181" s="2" t="s">
        <v>1862</v>
      </c>
      <c r="M181" s="2"/>
      <c r="N181" s="2"/>
      <c r="O181" s="2">
        <v>2.0</v>
      </c>
      <c r="P181" s="2">
        <v>7.0</v>
      </c>
      <c r="Q181" s="2" t="s">
        <v>4968</v>
      </c>
      <c r="R181" s="2" t="s">
        <v>4969</v>
      </c>
      <c r="S181" s="2" t="s">
        <v>3874</v>
      </c>
      <c r="T181" s="2"/>
      <c r="U181" s="2" t="s">
        <v>4970</v>
      </c>
      <c r="V181" s="39" t="s">
        <v>4971</v>
      </c>
      <c r="W181" s="39" t="s">
        <v>4972</v>
      </c>
      <c r="X181" s="37">
        <v>45709.64939814815</v>
      </c>
      <c r="Y181" s="2"/>
      <c r="Z181" s="2"/>
      <c r="AA181" s="2"/>
      <c r="AB181" s="2"/>
      <c r="AC181" s="2"/>
      <c r="AD181" s="2"/>
      <c r="AE181" s="2"/>
      <c r="AF181" s="2"/>
      <c r="AG181" s="2"/>
      <c r="AH181" s="2"/>
      <c r="AI181" s="2"/>
      <c r="AJ181" s="2"/>
      <c r="AK181" s="2"/>
      <c r="AL181" s="2"/>
      <c r="AM181" s="2"/>
      <c r="AN181" s="2"/>
      <c r="AO181" s="2"/>
      <c r="AP181" s="2" t="s">
        <v>4973</v>
      </c>
    </row>
    <row r="182" ht="16.5" customHeight="1">
      <c r="A182" s="37">
        <v>45705.66842592593</v>
      </c>
      <c r="B182" s="38">
        <v>45705.0</v>
      </c>
      <c r="C182" s="2" t="s">
        <v>3648</v>
      </c>
      <c r="D182" s="2" t="s">
        <v>4354</v>
      </c>
      <c r="E182" s="2"/>
      <c r="F182" s="2"/>
      <c r="G182" s="2"/>
      <c r="H182" s="2" t="s">
        <v>2317</v>
      </c>
      <c r="I182" s="2" t="s">
        <v>4974</v>
      </c>
      <c r="J182" s="2"/>
      <c r="K182" s="2" t="s">
        <v>4975</v>
      </c>
      <c r="L182" s="2" t="s">
        <v>3681</v>
      </c>
      <c r="M182" s="2"/>
      <c r="N182" s="2"/>
      <c r="O182" s="2">
        <v>6.0</v>
      </c>
      <c r="P182" s="2">
        <v>12.0</v>
      </c>
      <c r="Q182" s="2" t="s">
        <v>4976</v>
      </c>
      <c r="R182" s="2" t="s">
        <v>4977</v>
      </c>
      <c r="S182" s="2" t="s">
        <v>3874</v>
      </c>
      <c r="T182" s="2" t="s">
        <v>4978</v>
      </c>
      <c r="U182" s="2" t="s">
        <v>4979</v>
      </c>
      <c r="V182" s="39" t="s">
        <v>4980</v>
      </c>
      <c r="W182" s="39" t="s">
        <v>4981</v>
      </c>
      <c r="X182" s="37">
        <v>45730.43555555555</v>
      </c>
      <c r="Y182" s="2"/>
      <c r="Z182" s="2"/>
      <c r="AA182" s="2"/>
      <c r="AB182" s="2"/>
      <c r="AC182" s="2"/>
      <c r="AD182" s="2"/>
      <c r="AE182" s="2"/>
      <c r="AF182" s="2"/>
      <c r="AG182" s="2"/>
      <c r="AH182" s="2"/>
      <c r="AI182" s="2"/>
      <c r="AJ182" s="2"/>
      <c r="AK182" s="2"/>
      <c r="AL182" s="2"/>
      <c r="AM182" s="2"/>
      <c r="AN182" s="2"/>
      <c r="AO182" s="2"/>
      <c r="AP182" s="2" t="s">
        <v>4982</v>
      </c>
    </row>
    <row r="183" ht="16.5" customHeight="1">
      <c r="A183" s="37">
        <v>45705.66473379629</v>
      </c>
      <c r="B183" s="38">
        <v>45705.0</v>
      </c>
      <c r="C183" s="2" t="s">
        <v>4354</v>
      </c>
      <c r="D183" s="2" t="s">
        <v>3648</v>
      </c>
      <c r="E183" s="2"/>
      <c r="F183" s="2"/>
      <c r="G183" s="2"/>
      <c r="H183" s="2" t="s">
        <v>2317</v>
      </c>
      <c r="I183" s="2" t="s">
        <v>2318</v>
      </c>
      <c r="J183" s="2" t="s">
        <v>1128</v>
      </c>
      <c r="K183" s="2" t="s">
        <v>4838</v>
      </c>
      <c r="L183" s="2" t="s">
        <v>1876</v>
      </c>
      <c r="M183" s="2"/>
      <c r="N183" s="2"/>
      <c r="O183" s="2">
        <v>6.0</v>
      </c>
      <c r="P183" s="2">
        <v>12.0</v>
      </c>
      <c r="Q183" s="2" t="s">
        <v>4983</v>
      </c>
      <c r="R183" s="2" t="s">
        <v>4984</v>
      </c>
      <c r="S183" s="2" t="s">
        <v>3867</v>
      </c>
      <c r="T183" s="2"/>
      <c r="U183" s="2" t="s">
        <v>4985</v>
      </c>
      <c r="V183" s="39" t="s">
        <v>4986</v>
      </c>
      <c r="W183" s="39" t="s">
        <v>4987</v>
      </c>
      <c r="X183" s="37">
        <v>45730.435578703706</v>
      </c>
      <c r="Y183" s="2"/>
      <c r="Z183" s="2"/>
      <c r="AA183" s="2"/>
      <c r="AB183" s="2"/>
      <c r="AC183" s="2"/>
      <c r="AD183" s="2"/>
      <c r="AE183" s="2"/>
      <c r="AF183" s="2"/>
      <c r="AG183" s="2"/>
      <c r="AH183" s="2"/>
      <c r="AI183" s="2"/>
      <c r="AJ183" s="2"/>
      <c r="AK183" s="2"/>
      <c r="AL183" s="2"/>
      <c r="AM183" s="2"/>
      <c r="AN183" s="2"/>
      <c r="AO183" s="2"/>
      <c r="AP183" s="2" t="s">
        <v>4988</v>
      </c>
    </row>
    <row r="184" ht="16.5" customHeight="1">
      <c r="A184" s="37">
        <v>45702.42883101852</v>
      </c>
      <c r="B184" s="38">
        <v>45702.0</v>
      </c>
      <c r="C184" s="2" t="s">
        <v>3648</v>
      </c>
      <c r="D184" s="2"/>
      <c r="E184" s="2"/>
      <c r="F184" s="2"/>
      <c r="G184" s="2"/>
      <c r="H184" s="2" t="s">
        <v>1998</v>
      </c>
      <c r="I184" s="2" t="s">
        <v>1999</v>
      </c>
      <c r="J184" s="2" t="s">
        <v>4117</v>
      </c>
      <c r="K184" s="2" t="s">
        <v>4118</v>
      </c>
      <c r="L184" s="2" t="s">
        <v>1848</v>
      </c>
      <c r="M184" s="2"/>
      <c r="N184" s="2"/>
      <c r="O184" s="2">
        <v>0.5</v>
      </c>
      <c r="P184" s="2">
        <v>0.5</v>
      </c>
      <c r="Q184" s="2" t="s">
        <v>4702</v>
      </c>
      <c r="R184" s="2" t="s">
        <v>4989</v>
      </c>
      <c r="S184" s="2" t="s">
        <v>3874</v>
      </c>
      <c r="T184" s="2"/>
      <c r="U184" s="2" t="s">
        <v>4990</v>
      </c>
      <c r="V184" s="39" t="s">
        <v>4991</v>
      </c>
      <c r="W184" s="39" t="s">
        <v>4992</v>
      </c>
      <c r="X184" s="37">
        <v>45705.430868055555</v>
      </c>
      <c r="Y184" s="2"/>
      <c r="Z184" s="2"/>
      <c r="AA184" s="2"/>
      <c r="AB184" s="2"/>
      <c r="AC184" s="2"/>
      <c r="AD184" s="2"/>
      <c r="AE184" s="2"/>
      <c r="AF184" s="2"/>
      <c r="AG184" s="2"/>
      <c r="AH184" s="2"/>
      <c r="AI184" s="2"/>
      <c r="AJ184" s="2"/>
      <c r="AK184" s="2"/>
      <c r="AL184" s="2"/>
      <c r="AM184" s="2"/>
      <c r="AN184" s="2"/>
      <c r="AO184" s="2"/>
      <c r="AP184" s="2" t="s">
        <v>4993</v>
      </c>
    </row>
    <row r="185" ht="16.5" customHeight="1">
      <c r="A185" s="37">
        <v>45700.95694444444</v>
      </c>
      <c r="B185" s="38">
        <v>45700.0</v>
      </c>
      <c r="C185" s="2" t="s">
        <v>3637</v>
      </c>
      <c r="D185" s="2"/>
      <c r="E185" s="2"/>
      <c r="F185" s="2"/>
      <c r="G185" s="2"/>
      <c r="H185" s="2" t="s">
        <v>2212</v>
      </c>
      <c r="I185" s="2" t="s">
        <v>4994</v>
      </c>
      <c r="J185" s="2"/>
      <c r="K185" s="2" t="s">
        <v>4995</v>
      </c>
      <c r="L185" s="2" t="s">
        <v>2631</v>
      </c>
      <c r="M185" s="2"/>
      <c r="N185" s="2"/>
      <c r="O185" s="2">
        <v>1.5</v>
      </c>
      <c r="P185" s="2">
        <v>1.5</v>
      </c>
      <c r="Q185" s="2" t="s">
        <v>4996</v>
      </c>
      <c r="R185" s="39" t="s">
        <v>4997</v>
      </c>
      <c r="S185" s="2" t="s">
        <v>4998</v>
      </c>
      <c r="T185" s="2" t="s">
        <v>4999</v>
      </c>
      <c r="U185" s="2" t="s">
        <v>5000</v>
      </c>
      <c r="V185" s="39" t="s">
        <v>5001</v>
      </c>
      <c r="W185" s="39" t="s">
        <v>5002</v>
      </c>
      <c r="X185" s="37">
        <v>45703.95884259259</v>
      </c>
      <c r="Y185" s="2"/>
      <c r="Z185" s="2"/>
      <c r="AA185" s="2"/>
      <c r="AB185" s="2"/>
      <c r="AC185" s="2"/>
      <c r="AD185" s="2"/>
      <c r="AE185" s="2"/>
      <c r="AF185" s="2"/>
      <c r="AG185" s="2"/>
      <c r="AH185" s="2"/>
      <c r="AI185" s="2"/>
      <c r="AJ185" s="2"/>
      <c r="AK185" s="2"/>
      <c r="AL185" s="2"/>
      <c r="AM185" s="2"/>
      <c r="AN185" s="2"/>
      <c r="AO185" s="2"/>
      <c r="AP185" s="2" t="s">
        <v>5003</v>
      </c>
    </row>
    <row r="186" ht="16.5" customHeight="1">
      <c r="A186" s="37">
        <v>45700.56857638889</v>
      </c>
      <c r="B186" s="38">
        <v>45700.0</v>
      </c>
      <c r="C186" s="2" t="s">
        <v>4354</v>
      </c>
      <c r="D186" s="2"/>
      <c r="E186" s="2"/>
      <c r="F186" s="2"/>
      <c r="G186" s="2"/>
      <c r="H186" s="2" t="s">
        <v>5004</v>
      </c>
      <c r="I186" s="2" t="s">
        <v>2052</v>
      </c>
      <c r="J186" s="2" t="s">
        <v>1128</v>
      </c>
      <c r="K186" s="2" t="s">
        <v>5005</v>
      </c>
      <c r="L186" s="2" t="s">
        <v>1867</v>
      </c>
      <c r="M186" s="2"/>
      <c r="N186" s="2"/>
      <c r="O186" s="2">
        <v>1.0</v>
      </c>
      <c r="P186" s="2">
        <v>1.0</v>
      </c>
      <c r="Q186" s="2" t="s">
        <v>3963</v>
      </c>
      <c r="R186" s="39" t="s">
        <v>5006</v>
      </c>
      <c r="S186" s="2" t="s">
        <v>3751</v>
      </c>
      <c r="T186" s="2" t="s">
        <v>5007</v>
      </c>
      <c r="U186" s="2" t="s">
        <v>5008</v>
      </c>
      <c r="V186" s="39" t="s">
        <v>5009</v>
      </c>
      <c r="W186" s="39" t="s">
        <v>5010</v>
      </c>
      <c r="X186" s="37">
        <v>45703.5697337963</v>
      </c>
      <c r="Y186" s="2"/>
      <c r="Z186" s="2"/>
      <c r="AA186" s="2"/>
      <c r="AB186" s="2"/>
      <c r="AC186" s="2"/>
      <c r="AD186" s="2"/>
      <c r="AE186" s="2"/>
      <c r="AF186" s="2"/>
      <c r="AG186" s="2"/>
      <c r="AH186" s="2"/>
      <c r="AI186" s="2"/>
      <c r="AJ186" s="2"/>
      <c r="AK186" s="2"/>
      <c r="AL186" s="2"/>
      <c r="AM186" s="2"/>
      <c r="AN186" s="2"/>
      <c r="AO186" s="2"/>
      <c r="AP186" s="2" t="s">
        <v>5011</v>
      </c>
    </row>
    <row r="187" ht="16.5" customHeight="1">
      <c r="A187" s="37">
        <v>45699.65079861111</v>
      </c>
      <c r="B187" s="38">
        <v>45699.0</v>
      </c>
      <c r="C187" s="2" t="s">
        <v>4354</v>
      </c>
      <c r="D187" s="2" t="s">
        <v>3648</v>
      </c>
      <c r="E187" s="2"/>
      <c r="F187" s="2"/>
      <c r="G187" s="2"/>
      <c r="H187" s="2" t="s">
        <v>4123</v>
      </c>
      <c r="I187" s="2" t="s">
        <v>2112</v>
      </c>
      <c r="J187" s="2" t="s">
        <v>1128</v>
      </c>
      <c r="K187" s="2" t="s">
        <v>5012</v>
      </c>
      <c r="L187" s="2" t="s">
        <v>1867</v>
      </c>
      <c r="M187" s="2"/>
      <c r="N187" s="2"/>
      <c r="O187" s="2">
        <v>5.5</v>
      </c>
      <c r="P187" s="2">
        <v>11.0</v>
      </c>
      <c r="Q187" s="2" t="s">
        <v>5013</v>
      </c>
      <c r="R187" s="2" t="s">
        <v>5014</v>
      </c>
      <c r="S187" s="2" t="s">
        <v>3867</v>
      </c>
      <c r="T187" s="2" t="s">
        <v>5015</v>
      </c>
      <c r="U187" s="2" t="s">
        <v>5016</v>
      </c>
      <c r="V187" s="39" t="s">
        <v>5017</v>
      </c>
      <c r="W187" s="39" t="s">
        <v>5018</v>
      </c>
      <c r="X187" s="37">
        <v>45702.65319444444</v>
      </c>
      <c r="Y187" s="2"/>
      <c r="Z187" s="2"/>
      <c r="AA187" s="2"/>
      <c r="AB187" s="2"/>
      <c r="AC187" s="2"/>
      <c r="AD187" s="2"/>
      <c r="AE187" s="2"/>
      <c r="AF187" s="2"/>
      <c r="AG187" s="2"/>
      <c r="AH187" s="2"/>
      <c r="AI187" s="2"/>
      <c r="AJ187" s="2"/>
      <c r="AK187" s="2"/>
      <c r="AL187" s="2"/>
      <c r="AM187" s="2"/>
      <c r="AN187" s="2"/>
      <c r="AO187" s="2"/>
      <c r="AP187" s="2" t="s">
        <v>5019</v>
      </c>
    </row>
    <row r="188" ht="16.5" customHeight="1">
      <c r="A188" s="37">
        <v>45699.65039351852</v>
      </c>
      <c r="B188" s="38">
        <v>45699.0</v>
      </c>
      <c r="C188" s="2" t="s">
        <v>3648</v>
      </c>
      <c r="D188" s="2" t="s">
        <v>4354</v>
      </c>
      <c r="E188" s="2"/>
      <c r="F188" s="2"/>
      <c r="G188" s="2"/>
      <c r="H188" s="2" t="s">
        <v>4123</v>
      </c>
      <c r="I188" s="2" t="s">
        <v>2112</v>
      </c>
      <c r="J188" s="2"/>
      <c r="K188" s="2" t="s">
        <v>5012</v>
      </c>
      <c r="L188" s="2" t="s">
        <v>1867</v>
      </c>
      <c r="M188" s="2"/>
      <c r="N188" s="2"/>
      <c r="O188" s="2">
        <v>5.5</v>
      </c>
      <c r="P188" s="2">
        <v>11.0</v>
      </c>
      <c r="Q188" s="2" t="s">
        <v>5020</v>
      </c>
      <c r="R188" s="2" t="s">
        <v>5021</v>
      </c>
      <c r="S188" s="2" t="s">
        <v>3867</v>
      </c>
      <c r="T188" s="2"/>
      <c r="U188" s="2" t="s">
        <v>5022</v>
      </c>
      <c r="V188" s="39" t="s">
        <v>5023</v>
      </c>
      <c r="W188" s="39" t="s">
        <v>5024</v>
      </c>
      <c r="X188" s="37">
        <v>45702.65319444444</v>
      </c>
      <c r="Y188" s="2"/>
      <c r="Z188" s="2"/>
      <c r="AA188" s="2"/>
      <c r="AB188" s="2"/>
      <c r="AC188" s="2"/>
      <c r="AD188" s="2"/>
      <c r="AE188" s="2"/>
      <c r="AF188" s="2"/>
      <c r="AG188" s="2"/>
      <c r="AH188" s="2"/>
      <c r="AI188" s="2"/>
      <c r="AJ188" s="2"/>
      <c r="AK188" s="2"/>
      <c r="AL188" s="2"/>
      <c r="AM188" s="2"/>
      <c r="AN188" s="2"/>
      <c r="AO188" s="2"/>
      <c r="AP188" s="2" t="s">
        <v>5025</v>
      </c>
    </row>
    <row r="189" ht="16.5" customHeight="1">
      <c r="A189" s="37">
        <v>45699.61783564815</v>
      </c>
      <c r="B189" s="38">
        <v>45699.0</v>
      </c>
      <c r="C189" s="2" t="s">
        <v>3637</v>
      </c>
      <c r="D189" s="2"/>
      <c r="E189" s="2"/>
      <c r="F189" s="2"/>
      <c r="G189" s="2"/>
      <c r="H189" s="2" t="s">
        <v>3177</v>
      </c>
      <c r="I189" s="2" t="s">
        <v>5026</v>
      </c>
      <c r="J189" s="2"/>
      <c r="K189" s="2" t="s">
        <v>5027</v>
      </c>
      <c r="L189" s="2" t="s">
        <v>1862</v>
      </c>
      <c r="M189" s="2"/>
      <c r="N189" s="2"/>
      <c r="O189" s="2">
        <v>1.5</v>
      </c>
      <c r="P189" s="2">
        <v>1.5</v>
      </c>
      <c r="Q189" s="2" t="s">
        <v>5028</v>
      </c>
      <c r="R189" s="2" t="s">
        <v>5029</v>
      </c>
      <c r="S189" s="2" t="s">
        <v>4113</v>
      </c>
      <c r="T189" s="2" t="s">
        <v>5030</v>
      </c>
      <c r="U189" s="2" t="s">
        <v>5031</v>
      </c>
      <c r="V189" s="39" t="s">
        <v>5032</v>
      </c>
      <c r="W189" s="39" t="s">
        <v>5033</v>
      </c>
      <c r="X189" s="37">
        <v>45702.61837962963</v>
      </c>
      <c r="Y189" s="2"/>
      <c r="Z189" s="2"/>
      <c r="AA189" s="2"/>
      <c r="AB189" s="2"/>
      <c r="AC189" s="2"/>
      <c r="AD189" s="2"/>
      <c r="AE189" s="2"/>
      <c r="AF189" s="2"/>
      <c r="AG189" s="2"/>
      <c r="AH189" s="2"/>
      <c r="AI189" s="2"/>
      <c r="AJ189" s="2"/>
      <c r="AK189" s="2"/>
      <c r="AL189" s="2"/>
      <c r="AM189" s="2"/>
      <c r="AN189" s="2"/>
      <c r="AO189" s="2"/>
      <c r="AP189" s="2" t="s">
        <v>5034</v>
      </c>
    </row>
    <row r="190" ht="16.5" customHeight="1">
      <c r="A190" s="37">
        <v>45698.55689814815</v>
      </c>
      <c r="B190" s="38">
        <v>45698.0</v>
      </c>
      <c r="C190" s="2" t="s">
        <v>3648</v>
      </c>
      <c r="D190" s="2"/>
      <c r="E190" s="2"/>
      <c r="F190" s="2"/>
      <c r="G190" s="2"/>
      <c r="H190" s="2" t="s">
        <v>5035</v>
      </c>
      <c r="I190" s="2" t="s">
        <v>5036</v>
      </c>
      <c r="J190" s="2"/>
      <c r="K190" s="2" t="s">
        <v>5037</v>
      </c>
      <c r="L190" s="2" t="s">
        <v>3681</v>
      </c>
      <c r="M190" s="2"/>
      <c r="N190" s="2"/>
      <c r="O190" s="2">
        <v>0.25</v>
      </c>
      <c r="P190" s="2">
        <v>0.25</v>
      </c>
      <c r="Q190" s="2" t="s">
        <v>5038</v>
      </c>
      <c r="R190" s="39" t="s">
        <v>5039</v>
      </c>
      <c r="S190" s="2" t="s">
        <v>3874</v>
      </c>
      <c r="T190" s="2" t="s">
        <v>5040</v>
      </c>
      <c r="U190" s="2" t="s">
        <v>5041</v>
      </c>
      <c r="V190" s="39" t="s">
        <v>5042</v>
      </c>
      <c r="W190" s="39" t="s">
        <v>5043</v>
      </c>
      <c r="X190" s="37">
        <v>45702.43708333333</v>
      </c>
      <c r="Y190" s="2"/>
      <c r="Z190" s="2"/>
      <c r="AA190" s="2"/>
      <c r="AB190" s="2"/>
      <c r="AC190" s="2"/>
      <c r="AD190" s="2"/>
      <c r="AE190" s="2"/>
      <c r="AF190" s="2"/>
      <c r="AG190" s="2"/>
      <c r="AH190" s="2"/>
      <c r="AI190" s="2"/>
      <c r="AJ190" s="2"/>
      <c r="AK190" s="2"/>
      <c r="AL190" s="2"/>
      <c r="AM190" s="2"/>
      <c r="AN190" s="2"/>
      <c r="AO190" s="2"/>
      <c r="AP190" s="2" t="s">
        <v>5044</v>
      </c>
    </row>
    <row r="191" ht="16.5" customHeight="1">
      <c r="A191" s="37">
        <v>45698.541134259256</v>
      </c>
      <c r="B191" s="38">
        <v>45698.0</v>
      </c>
      <c r="C191" s="2" t="s">
        <v>4354</v>
      </c>
      <c r="D191" s="2"/>
      <c r="E191" s="2"/>
      <c r="F191" s="2"/>
      <c r="G191" s="2"/>
      <c r="H191" s="2" t="s">
        <v>5045</v>
      </c>
      <c r="I191" s="2" t="s">
        <v>2134</v>
      </c>
      <c r="J191" s="2" t="s">
        <v>1128</v>
      </c>
      <c r="K191" s="2" t="s">
        <v>5046</v>
      </c>
      <c r="L191" s="2" t="s">
        <v>1840</v>
      </c>
      <c r="M191" s="2"/>
      <c r="N191" s="2"/>
      <c r="O191" s="2">
        <v>1.0</v>
      </c>
      <c r="P191" s="2">
        <v>1.0</v>
      </c>
      <c r="Q191" s="2" t="s">
        <v>5047</v>
      </c>
      <c r="R191" s="2" t="s">
        <v>5048</v>
      </c>
      <c r="S191" s="2" t="s">
        <v>4998</v>
      </c>
      <c r="T191" s="2"/>
      <c r="U191" s="2" t="s">
        <v>5049</v>
      </c>
      <c r="V191" s="39" t="s">
        <v>5050</v>
      </c>
      <c r="W191" s="39" t="s">
        <v>5051</v>
      </c>
      <c r="X191" s="37">
        <v>45702.437210648146</v>
      </c>
      <c r="Y191" s="2"/>
      <c r="Z191" s="2"/>
      <c r="AA191" s="2"/>
      <c r="AB191" s="2"/>
      <c r="AC191" s="2"/>
      <c r="AD191" s="2"/>
      <c r="AE191" s="2"/>
      <c r="AF191" s="2"/>
      <c r="AG191" s="2"/>
      <c r="AH191" s="2"/>
      <c r="AI191" s="2"/>
      <c r="AJ191" s="2"/>
      <c r="AK191" s="2"/>
      <c r="AL191" s="2"/>
      <c r="AM191" s="2"/>
      <c r="AN191" s="2"/>
      <c r="AO191" s="2"/>
      <c r="AP191" s="2" t="s">
        <v>5052</v>
      </c>
    </row>
    <row r="192" ht="16.5" customHeight="1">
      <c r="A192" s="37">
        <v>45694.782002314816</v>
      </c>
      <c r="B192" s="38">
        <v>45694.0</v>
      </c>
      <c r="C192" s="2" t="s">
        <v>3637</v>
      </c>
      <c r="D192" s="2" t="s">
        <v>4354</v>
      </c>
      <c r="E192" s="2"/>
      <c r="F192" s="2"/>
      <c r="G192" s="2"/>
      <c r="H192" s="2" t="s">
        <v>3322</v>
      </c>
      <c r="I192" s="2" t="s">
        <v>3323</v>
      </c>
      <c r="J192" s="2"/>
      <c r="K192" s="2" t="s">
        <v>5053</v>
      </c>
      <c r="L192" s="2" t="s">
        <v>2011</v>
      </c>
      <c r="M192" s="2"/>
      <c r="N192" s="2"/>
      <c r="O192" s="2">
        <v>4.0</v>
      </c>
      <c r="P192" s="2">
        <v>8.0</v>
      </c>
      <c r="Q192" s="2" t="s">
        <v>5054</v>
      </c>
      <c r="R192" s="2" t="s">
        <v>5055</v>
      </c>
      <c r="S192" s="2" t="s">
        <v>4998</v>
      </c>
      <c r="T192" s="2"/>
      <c r="U192" s="2" t="s">
        <v>5056</v>
      </c>
      <c r="V192" s="39" t="s">
        <v>5057</v>
      </c>
      <c r="W192" s="39" t="s">
        <v>5058</v>
      </c>
      <c r="X192" s="37">
        <v>45702.43730324074</v>
      </c>
      <c r="Y192" s="2"/>
      <c r="Z192" s="2"/>
      <c r="AA192" s="2"/>
      <c r="AB192" s="2"/>
      <c r="AC192" s="2"/>
      <c r="AD192" s="2"/>
      <c r="AE192" s="2"/>
      <c r="AF192" s="2"/>
      <c r="AG192" s="2"/>
      <c r="AH192" s="2"/>
      <c r="AI192" s="2"/>
      <c r="AJ192" s="2"/>
      <c r="AK192" s="2"/>
      <c r="AL192" s="2"/>
      <c r="AM192" s="2"/>
      <c r="AN192" s="2"/>
      <c r="AO192" s="2"/>
      <c r="AP192" s="2" t="s">
        <v>5059</v>
      </c>
    </row>
    <row r="193" ht="16.5" customHeight="1">
      <c r="A193" s="37">
        <v>45694.65625</v>
      </c>
      <c r="B193" s="38">
        <v>45694.0</v>
      </c>
      <c r="C193" s="2" t="s">
        <v>4354</v>
      </c>
      <c r="D193" s="2" t="s">
        <v>3637</v>
      </c>
      <c r="E193" s="2"/>
      <c r="F193" s="2"/>
      <c r="G193" s="2"/>
      <c r="H193" s="2" t="s">
        <v>5060</v>
      </c>
      <c r="I193" s="2" t="s">
        <v>3323</v>
      </c>
      <c r="J193" s="2" t="s">
        <v>1128</v>
      </c>
      <c r="K193" s="2" t="s">
        <v>5053</v>
      </c>
      <c r="L193" s="2" t="s">
        <v>5061</v>
      </c>
      <c r="M193" s="2"/>
      <c r="N193" s="2"/>
      <c r="O193" s="2">
        <v>4.5</v>
      </c>
      <c r="P193" s="2">
        <v>10.0</v>
      </c>
      <c r="Q193" s="2" t="s">
        <v>5062</v>
      </c>
      <c r="R193" s="2" t="s">
        <v>5063</v>
      </c>
      <c r="S193" s="2" t="s">
        <v>4113</v>
      </c>
      <c r="T193" s="2"/>
      <c r="U193" s="2" t="s">
        <v>4940</v>
      </c>
      <c r="V193" s="39" t="s">
        <v>5064</v>
      </c>
      <c r="W193" s="39" t="s">
        <v>5065</v>
      </c>
      <c r="X193" s="37">
        <v>45702.43734953704</v>
      </c>
      <c r="Y193" s="2"/>
      <c r="Z193" s="2"/>
      <c r="AA193" s="2"/>
      <c r="AB193" s="2"/>
      <c r="AC193" s="2"/>
      <c r="AD193" s="2"/>
      <c r="AE193" s="2"/>
      <c r="AF193" s="2"/>
      <c r="AG193" s="2"/>
      <c r="AH193" s="2"/>
      <c r="AI193" s="2"/>
      <c r="AJ193" s="2"/>
      <c r="AK193" s="2"/>
      <c r="AL193" s="2"/>
      <c r="AM193" s="2"/>
      <c r="AN193" s="2"/>
      <c r="AO193" s="2"/>
      <c r="AP193" s="2" t="s">
        <v>5066</v>
      </c>
    </row>
    <row r="194" ht="16.5" customHeight="1">
      <c r="A194" s="37">
        <v>45693.618101851855</v>
      </c>
      <c r="B194" s="38">
        <v>45693.0</v>
      </c>
      <c r="C194" s="2" t="s">
        <v>4354</v>
      </c>
      <c r="D194" s="2" t="s">
        <v>4869</v>
      </c>
      <c r="E194" s="2"/>
      <c r="F194" s="2"/>
      <c r="G194" s="2"/>
      <c r="H194" s="2" t="s">
        <v>2130</v>
      </c>
      <c r="I194" s="2" t="s">
        <v>2137</v>
      </c>
      <c r="J194" s="2" t="s">
        <v>1128</v>
      </c>
      <c r="K194" s="2" t="s">
        <v>4227</v>
      </c>
      <c r="L194" s="2" t="s">
        <v>1840</v>
      </c>
      <c r="M194" s="2"/>
      <c r="N194" s="2"/>
      <c r="O194" s="2">
        <v>2.0</v>
      </c>
      <c r="P194" s="2">
        <v>4.0</v>
      </c>
      <c r="Q194" s="2" t="s">
        <v>5067</v>
      </c>
      <c r="R194" s="39" t="s">
        <v>5068</v>
      </c>
      <c r="S194" s="2" t="s">
        <v>3874</v>
      </c>
      <c r="T194" s="2"/>
      <c r="U194" s="2" t="s">
        <v>5069</v>
      </c>
      <c r="V194" s="39" t="s">
        <v>5070</v>
      </c>
      <c r="W194" s="39" t="s">
        <v>5071</v>
      </c>
      <c r="X194" s="37">
        <v>45702.437430555554</v>
      </c>
      <c r="Y194" s="2"/>
      <c r="Z194" s="2"/>
      <c r="AA194" s="2"/>
      <c r="AB194" s="2"/>
      <c r="AC194" s="2"/>
      <c r="AD194" s="2"/>
      <c r="AE194" s="2"/>
      <c r="AF194" s="2"/>
      <c r="AG194" s="2"/>
      <c r="AH194" s="2"/>
      <c r="AI194" s="2"/>
      <c r="AJ194" s="2"/>
      <c r="AK194" s="2"/>
      <c r="AL194" s="2"/>
      <c r="AM194" s="2"/>
      <c r="AN194" s="2"/>
      <c r="AO194" s="2"/>
      <c r="AP194" s="2" t="s">
        <v>5072</v>
      </c>
    </row>
    <row r="195" ht="16.5" customHeight="1">
      <c r="A195" s="37">
        <v>45693.535358796296</v>
      </c>
      <c r="B195" s="38">
        <v>45693.0</v>
      </c>
      <c r="C195" s="2" t="s">
        <v>4354</v>
      </c>
      <c r="D195" s="2"/>
      <c r="E195" s="2"/>
      <c r="F195" s="2"/>
      <c r="G195" s="2"/>
      <c r="H195" s="2" t="s">
        <v>2714</v>
      </c>
      <c r="I195" s="2" t="s">
        <v>2715</v>
      </c>
      <c r="J195" s="2"/>
      <c r="K195" s="2" t="s">
        <v>5073</v>
      </c>
      <c r="L195" s="2" t="s">
        <v>3681</v>
      </c>
      <c r="M195" s="2"/>
      <c r="N195" s="2"/>
      <c r="O195" s="2">
        <v>1.0</v>
      </c>
      <c r="P195" s="2">
        <v>1.0</v>
      </c>
      <c r="Q195" s="2" t="s">
        <v>5074</v>
      </c>
      <c r="R195" s="39" t="s">
        <v>5075</v>
      </c>
      <c r="S195" s="2" t="s">
        <v>3751</v>
      </c>
      <c r="T195" s="2" t="s">
        <v>5076</v>
      </c>
      <c r="U195" s="2" t="s">
        <v>5077</v>
      </c>
      <c r="V195" s="39" t="s">
        <v>5078</v>
      </c>
      <c r="W195" s="39" t="s">
        <v>5079</v>
      </c>
      <c r="X195" s="37">
        <v>45702.4375</v>
      </c>
      <c r="Y195" s="2"/>
      <c r="Z195" s="2"/>
      <c r="AA195" s="2"/>
      <c r="AB195" s="2"/>
      <c r="AC195" s="2"/>
      <c r="AD195" s="2"/>
      <c r="AE195" s="2"/>
      <c r="AF195" s="2"/>
      <c r="AG195" s="2"/>
      <c r="AH195" s="2"/>
      <c r="AI195" s="2"/>
      <c r="AJ195" s="2"/>
      <c r="AK195" s="2"/>
      <c r="AL195" s="2"/>
      <c r="AM195" s="2"/>
      <c r="AN195" s="2"/>
      <c r="AO195" s="2"/>
      <c r="AP195" s="2" t="s">
        <v>5080</v>
      </c>
    </row>
    <row r="196" ht="16.5" customHeight="1">
      <c r="A196" s="37">
        <v>45693.48265046296</v>
      </c>
      <c r="B196" s="38">
        <v>45693.0</v>
      </c>
      <c r="C196" s="2" t="s">
        <v>3648</v>
      </c>
      <c r="D196" s="2" t="s">
        <v>4869</v>
      </c>
      <c r="E196" s="2"/>
      <c r="F196" s="2"/>
      <c r="G196" s="2"/>
      <c r="H196" s="2" t="s">
        <v>2667</v>
      </c>
      <c r="I196" s="2" t="s">
        <v>5081</v>
      </c>
      <c r="J196" s="2"/>
      <c r="K196" s="2" t="s">
        <v>4475</v>
      </c>
      <c r="L196" s="2" t="s">
        <v>1867</v>
      </c>
      <c r="M196" s="2"/>
      <c r="N196" s="2"/>
      <c r="O196" s="2">
        <v>1.5</v>
      </c>
      <c r="P196" s="2">
        <v>4.5</v>
      </c>
      <c r="Q196" s="2" t="s">
        <v>5082</v>
      </c>
      <c r="R196" s="2" t="s">
        <v>5083</v>
      </c>
      <c r="S196" s="2" t="s">
        <v>5084</v>
      </c>
      <c r="T196" s="2"/>
      <c r="U196" s="2" t="s">
        <v>5085</v>
      </c>
      <c r="V196" s="39" t="s">
        <v>5086</v>
      </c>
      <c r="W196" s="39" t="s">
        <v>5087</v>
      </c>
      <c r="X196" s="37">
        <v>45733.58865740741</v>
      </c>
      <c r="Y196" s="2"/>
      <c r="Z196" s="2"/>
      <c r="AA196" s="2"/>
      <c r="AB196" s="2"/>
      <c r="AC196" s="2"/>
      <c r="AD196" s="2"/>
      <c r="AE196" s="2"/>
      <c r="AF196" s="2"/>
      <c r="AG196" s="2"/>
      <c r="AH196" s="2"/>
      <c r="AI196" s="2"/>
      <c r="AJ196" s="2"/>
      <c r="AK196" s="2"/>
      <c r="AL196" s="2"/>
      <c r="AM196" s="2"/>
      <c r="AN196" s="2"/>
      <c r="AO196" s="2"/>
      <c r="AP196" s="2" t="s">
        <v>5088</v>
      </c>
    </row>
    <row r="197" ht="16.5" customHeight="1">
      <c r="A197" s="37">
        <v>45693.479212962964</v>
      </c>
      <c r="B197" s="38">
        <v>45693.0</v>
      </c>
      <c r="C197" s="2" t="s">
        <v>4354</v>
      </c>
      <c r="D197" s="2" t="s">
        <v>4878</v>
      </c>
      <c r="E197" s="2"/>
      <c r="F197" s="2"/>
      <c r="G197" s="2"/>
      <c r="H197" s="2" t="s">
        <v>2667</v>
      </c>
      <c r="I197" s="2" t="s">
        <v>2696</v>
      </c>
      <c r="J197" s="2" t="s">
        <v>1128</v>
      </c>
      <c r="K197" s="2" t="s">
        <v>5089</v>
      </c>
      <c r="L197" s="2" t="s">
        <v>1867</v>
      </c>
      <c r="M197" s="2"/>
      <c r="N197" s="2"/>
      <c r="O197" s="2">
        <v>2.0</v>
      </c>
      <c r="P197" s="2">
        <v>6.0</v>
      </c>
      <c r="Q197" s="2" t="s">
        <v>5090</v>
      </c>
      <c r="R197" s="2" t="s">
        <v>5091</v>
      </c>
      <c r="S197" s="2" t="s">
        <v>3751</v>
      </c>
      <c r="T197" s="2"/>
      <c r="U197" s="2" t="s">
        <v>5077</v>
      </c>
      <c r="V197" s="39" t="s">
        <v>5092</v>
      </c>
      <c r="W197" s="39" t="s">
        <v>5093</v>
      </c>
      <c r="X197" s="37">
        <v>45702.43753472222</v>
      </c>
      <c r="Y197" s="2"/>
      <c r="Z197" s="2"/>
      <c r="AA197" s="2"/>
      <c r="AB197" s="2"/>
      <c r="AC197" s="2"/>
      <c r="AD197" s="2"/>
      <c r="AE197" s="2"/>
      <c r="AF197" s="2"/>
      <c r="AG197" s="2"/>
      <c r="AH197" s="2"/>
      <c r="AI197" s="2"/>
      <c r="AJ197" s="2"/>
      <c r="AK197" s="2"/>
      <c r="AL197" s="2"/>
      <c r="AM197" s="2"/>
      <c r="AN197" s="2"/>
      <c r="AO197" s="2"/>
      <c r="AP197" s="2" t="s">
        <v>5094</v>
      </c>
    </row>
    <row r="198" ht="16.5" customHeight="1">
      <c r="A198" s="37">
        <v>45691.85622685185</v>
      </c>
      <c r="B198" s="38">
        <v>45691.0</v>
      </c>
      <c r="C198" s="2" t="s">
        <v>3637</v>
      </c>
      <c r="D198" s="2"/>
      <c r="E198" s="2"/>
      <c r="F198" s="2"/>
      <c r="G198" s="2"/>
      <c r="H198" s="2" t="s">
        <v>2205</v>
      </c>
      <c r="I198" s="2" t="s">
        <v>2206</v>
      </c>
      <c r="J198" s="2"/>
      <c r="K198" s="2" t="s">
        <v>4163</v>
      </c>
      <c r="L198" s="2" t="s">
        <v>1867</v>
      </c>
      <c r="M198" s="2"/>
      <c r="N198" s="2"/>
      <c r="O198" s="2">
        <v>1.0</v>
      </c>
      <c r="P198" s="2">
        <v>1.0</v>
      </c>
      <c r="Q198" s="2" t="s">
        <v>5095</v>
      </c>
      <c r="R198" s="2" t="s">
        <v>5096</v>
      </c>
      <c r="S198" s="2" t="s">
        <v>3751</v>
      </c>
      <c r="T198" s="2"/>
      <c r="U198" s="2" t="s">
        <v>5097</v>
      </c>
      <c r="V198" s="39" t="s">
        <v>5098</v>
      </c>
      <c r="W198" s="39" t="s">
        <v>5099</v>
      </c>
      <c r="X198" s="37">
        <v>45702.43760416667</v>
      </c>
      <c r="Y198" s="2"/>
      <c r="Z198" s="2"/>
      <c r="AA198" s="2"/>
      <c r="AB198" s="2"/>
      <c r="AC198" s="2"/>
      <c r="AD198" s="2"/>
      <c r="AE198" s="2"/>
      <c r="AF198" s="2"/>
      <c r="AG198" s="2"/>
      <c r="AH198" s="2"/>
      <c r="AI198" s="2"/>
      <c r="AJ198" s="2"/>
      <c r="AK198" s="2"/>
      <c r="AL198" s="2"/>
      <c r="AM198" s="2"/>
      <c r="AN198" s="2"/>
      <c r="AO198" s="2"/>
      <c r="AP198" s="2" t="s">
        <v>5100</v>
      </c>
    </row>
    <row r="199" ht="16.5" customHeight="1">
      <c r="A199" s="37">
        <v>45691.85512731481</v>
      </c>
      <c r="B199" s="38">
        <v>45691.0</v>
      </c>
      <c r="C199" s="2" t="s">
        <v>3637</v>
      </c>
      <c r="D199" s="2" t="s">
        <v>5101</v>
      </c>
      <c r="E199" s="2"/>
      <c r="F199" s="2"/>
      <c r="G199" s="2"/>
      <c r="H199" s="2" t="s">
        <v>5102</v>
      </c>
      <c r="I199" s="2" t="s">
        <v>5103</v>
      </c>
      <c r="J199" s="2"/>
      <c r="K199" s="2" t="s">
        <v>5104</v>
      </c>
      <c r="L199" s="2" t="s">
        <v>3681</v>
      </c>
      <c r="M199" s="2"/>
      <c r="N199" s="2"/>
      <c r="O199" s="2">
        <v>6.0</v>
      </c>
      <c r="P199" s="2">
        <v>18.0</v>
      </c>
      <c r="Q199" s="2" t="s">
        <v>5105</v>
      </c>
      <c r="R199" s="2" t="s">
        <v>5106</v>
      </c>
      <c r="S199" s="2" t="s">
        <v>5107</v>
      </c>
      <c r="T199" s="2" t="s">
        <v>5108</v>
      </c>
      <c r="U199" s="2" t="s">
        <v>5109</v>
      </c>
      <c r="V199" s="39" t="s">
        <v>5110</v>
      </c>
      <c r="W199" s="39" t="s">
        <v>5111</v>
      </c>
      <c r="X199" s="37">
        <v>45694.85784722222</v>
      </c>
      <c r="Y199" s="2"/>
      <c r="Z199" s="2"/>
      <c r="AA199" s="2"/>
      <c r="AB199" s="2"/>
      <c r="AC199" s="2"/>
      <c r="AD199" s="2"/>
      <c r="AE199" s="2"/>
      <c r="AF199" s="2"/>
      <c r="AG199" s="2"/>
      <c r="AH199" s="2"/>
      <c r="AI199" s="2"/>
      <c r="AJ199" s="2"/>
      <c r="AK199" s="2"/>
      <c r="AL199" s="2"/>
      <c r="AM199" s="2"/>
      <c r="AN199" s="2"/>
      <c r="AO199" s="2"/>
      <c r="AP199" s="2" t="s">
        <v>5112</v>
      </c>
    </row>
    <row r="200" ht="16.5" customHeight="1">
      <c r="A200" s="37">
        <v>45691.63039351852</v>
      </c>
      <c r="B200" s="38">
        <v>45691.0</v>
      </c>
      <c r="C200" s="2" t="s">
        <v>4354</v>
      </c>
      <c r="D200" s="2" t="s">
        <v>4878</v>
      </c>
      <c r="E200" s="2"/>
      <c r="F200" s="2"/>
      <c r="G200" s="2"/>
      <c r="H200" s="2" t="s">
        <v>5102</v>
      </c>
      <c r="I200" s="2" t="s">
        <v>5103</v>
      </c>
      <c r="J200" s="2" t="s">
        <v>1128</v>
      </c>
      <c r="K200" s="2" t="s">
        <v>5113</v>
      </c>
      <c r="L200" s="2" t="s">
        <v>3681</v>
      </c>
      <c r="M200" s="2"/>
      <c r="N200" s="2"/>
      <c r="O200" s="2">
        <v>6.0</v>
      </c>
      <c r="P200" s="2">
        <v>16.0</v>
      </c>
      <c r="Q200" s="2" t="s">
        <v>5114</v>
      </c>
      <c r="R200" s="2" t="s">
        <v>5115</v>
      </c>
      <c r="S200" s="2" t="s">
        <v>3751</v>
      </c>
      <c r="T200" s="2" t="s">
        <v>5116</v>
      </c>
      <c r="U200" s="2" t="s">
        <v>5117</v>
      </c>
      <c r="V200" s="39" t="s">
        <v>5118</v>
      </c>
      <c r="W200" s="39" t="s">
        <v>5119</v>
      </c>
      <c r="X200" s="37">
        <v>45694.63217592592</v>
      </c>
      <c r="Y200" s="2"/>
      <c r="Z200" s="2"/>
      <c r="AA200" s="2"/>
      <c r="AB200" s="2"/>
      <c r="AC200" s="2"/>
      <c r="AD200" s="2"/>
      <c r="AE200" s="2"/>
      <c r="AF200" s="2"/>
      <c r="AG200" s="2"/>
      <c r="AH200" s="2"/>
      <c r="AI200" s="2"/>
      <c r="AJ200" s="2"/>
      <c r="AK200" s="2"/>
      <c r="AL200" s="2"/>
      <c r="AM200" s="2"/>
      <c r="AN200" s="2"/>
      <c r="AO200" s="2"/>
      <c r="AP200" s="2" t="s">
        <v>5120</v>
      </c>
    </row>
    <row r="201" ht="16.5" customHeight="1">
      <c r="A201" s="37">
        <v>45691.629953703705</v>
      </c>
      <c r="B201" s="38">
        <v>45691.0</v>
      </c>
      <c r="C201" s="2" t="s">
        <v>3648</v>
      </c>
      <c r="D201" s="2" t="s">
        <v>4869</v>
      </c>
      <c r="E201" s="2"/>
      <c r="F201" s="2"/>
      <c r="G201" s="2"/>
      <c r="H201" s="2" t="s">
        <v>5121</v>
      </c>
      <c r="I201" s="2" t="s">
        <v>5122</v>
      </c>
      <c r="J201" s="2"/>
      <c r="K201" s="2" t="s">
        <v>5123</v>
      </c>
      <c r="L201" s="2" t="s">
        <v>3681</v>
      </c>
      <c r="M201" s="2"/>
      <c r="N201" s="2"/>
      <c r="O201" s="2">
        <v>4.0</v>
      </c>
      <c r="P201" s="2">
        <v>18.0</v>
      </c>
      <c r="Q201" s="2" t="s">
        <v>5124</v>
      </c>
      <c r="R201" s="39" t="s">
        <v>5125</v>
      </c>
      <c r="S201" s="2" t="s">
        <v>3874</v>
      </c>
      <c r="T201" s="2" t="s">
        <v>5126</v>
      </c>
      <c r="U201" s="2" t="s">
        <v>5127</v>
      </c>
      <c r="V201" s="39" t="s">
        <v>5128</v>
      </c>
      <c r="W201" s="39" t="s">
        <v>5129</v>
      </c>
      <c r="X201" s="37">
        <v>45694.63217592592</v>
      </c>
      <c r="Y201" s="2"/>
      <c r="Z201" s="2"/>
      <c r="AA201" s="2"/>
      <c r="AB201" s="2"/>
      <c r="AC201" s="2"/>
      <c r="AD201" s="2"/>
      <c r="AE201" s="2"/>
      <c r="AF201" s="2"/>
      <c r="AG201" s="2"/>
      <c r="AH201" s="2"/>
      <c r="AI201" s="2"/>
      <c r="AJ201" s="2"/>
      <c r="AK201" s="2"/>
      <c r="AL201" s="2"/>
      <c r="AM201" s="2"/>
      <c r="AN201" s="2"/>
      <c r="AO201" s="2"/>
      <c r="AP201" s="2" t="s">
        <v>5130</v>
      </c>
    </row>
    <row r="202" ht="16.5" customHeight="1">
      <c r="A202" s="37">
        <v>45688.64879629629</v>
      </c>
      <c r="B202" s="38">
        <v>45688.0</v>
      </c>
      <c r="C202" s="2" t="s">
        <v>4354</v>
      </c>
      <c r="D202" s="2"/>
      <c r="E202" s="2"/>
      <c r="F202" s="2"/>
      <c r="G202" s="2"/>
      <c r="H202" s="2" t="s">
        <v>3255</v>
      </c>
      <c r="I202" s="2" t="s">
        <v>3256</v>
      </c>
      <c r="J202" s="2" t="s">
        <v>1128</v>
      </c>
      <c r="K202" s="2" t="s">
        <v>5131</v>
      </c>
      <c r="L202" s="2" t="s">
        <v>1867</v>
      </c>
      <c r="M202" s="2"/>
      <c r="N202" s="2"/>
      <c r="O202" s="2">
        <v>1.0</v>
      </c>
      <c r="P202" s="2">
        <v>1.0</v>
      </c>
      <c r="Q202" s="2" t="s">
        <v>5132</v>
      </c>
      <c r="R202" s="39" t="s">
        <v>5133</v>
      </c>
      <c r="S202" s="2" t="s">
        <v>3751</v>
      </c>
      <c r="T202" s="2"/>
      <c r="U202" s="2" t="s">
        <v>5134</v>
      </c>
      <c r="V202" s="39" t="s">
        <v>5135</v>
      </c>
      <c r="W202" s="39" t="s">
        <v>5136</v>
      </c>
      <c r="X202" s="37">
        <v>45702.43765046296</v>
      </c>
      <c r="Y202" s="2"/>
      <c r="Z202" s="2"/>
      <c r="AA202" s="2"/>
      <c r="AB202" s="2"/>
      <c r="AC202" s="2"/>
      <c r="AD202" s="2"/>
      <c r="AE202" s="2"/>
      <c r="AF202" s="2"/>
      <c r="AG202" s="2"/>
      <c r="AH202" s="2"/>
      <c r="AI202" s="2"/>
      <c r="AJ202" s="2"/>
      <c r="AK202" s="2"/>
      <c r="AL202" s="2"/>
      <c r="AM202" s="2"/>
      <c r="AN202" s="2"/>
      <c r="AO202" s="2"/>
      <c r="AP202" s="2" t="s">
        <v>5137</v>
      </c>
    </row>
    <row r="203" ht="16.5" customHeight="1">
      <c r="A203" s="37">
        <v>45688.560532407406</v>
      </c>
      <c r="B203" s="38">
        <v>45688.0</v>
      </c>
      <c r="C203" s="2" t="s">
        <v>3648</v>
      </c>
      <c r="D203" s="2" t="s">
        <v>1584</v>
      </c>
      <c r="E203" s="2"/>
      <c r="F203" s="2"/>
      <c r="G203" s="2"/>
      <c r="H203" s="2" t="s">
        <v>5138</v>
      </c>
      <c r="I203" s="2" t="s">
        <v>5139</v>
      </c>
      <c r="J203" s="2"/>
      <c r="K203" s="2" t="s">
        <v>4147</v>
      </c>
      <c r="L203" s="2" t="s">
        <v>2502</v>
      </c>
      <c r="M203" s="2"/>
      <c r="N203" s="2"/>
      <c r="O203" s="2">
        <v>0.5</v>
      </c>
      <c r="P203" s="2">
        <v>1.0</v>
      </c>
      <c r="Q203" s="2" t="s">
        <v>5140</v>
      </c>
      <c r="R203" s="2" t="s">
        <v>5141</v>
      </c>
      <c r="S203" s="2" t="s">
        <v>3758</v>
      </c>
      <c r="T203" s="2"/>
      <c r="U203" s="2" t="s">
        <v>5127</v>
      </c>
      <c r="V203" s="39" t="s">
        <v>5142</v>
      </c>
      <c r="W203" s="39" t="s">
        <v>5143</v>
      </c>
      <c r="X203" s="37">
        <v>45702.43775462963</v>
      </c>
      <c r="Y203" s="2"/>
      <c r="Z203" s="2"/>
      <c r="AA203" s="2"/>
      <c r="AB203" s="2"/>
      <c r="AC203" s="2"/>
      <c r="AD203" s="2"/>
      <c r="AE203" s="2"/>
      <c r="AF203" s="2"/>
      <c r="AG203" s="2"/>
      <c r="AH203" s="2"/>
      <c r="AI203" s="2"/>
      <c r="AJ203" s="2"/>
      <c r="AK203" s="2"/>
      <c r="AL203" s="2"/>
      <c r="AM203" s="2"/>
      <c r="AN203" s="2"/>
      <c r="AO203" s="2"/>
      <c r="AP203" s="2" t="s">
        <v>5144</v>
      </c>
    </row>
    <row r="204" ht="16.5" customHeight="1">
      <c r="A204" s="37">
        <v>45687.64465277778</v>
      </c>
      <c r="B204" s="38">
        <v>45687.0</v>
      </c>
      <c r="C204" s="2" t="s">
        <v>4354</v>
      </c>
      <c r="D204" s="2" t="s">
        <v>3637</v>
      </c>
      <c r="E204" s="2"/>
      <c r="F204" s="2"/>
      <c r="G204" s="2"/>
      <c r="H204" s="2" t="s">
        <v>2944</v>
      </c>
      <c r="I204" s="2" t="s">
        <v>2954</v>
      </c>
      <c r="J204" s="2" t="s">
        <v>1128</v>
      </c>
      <c r="K204" s="2" t="s">
        <v>5145</v>
      </c>
      <c r="L204" s="2" t="s">
        <v>3681</v>
      </c>
      <c r="M204" s="2"/>
      <c r="N204" s="2"/>
      <c r="O204" s="2">
        <v>1.0</v>
      </c>
      <c r="P204" s="2">
        <v>1.0</v>
      </c>
      <c r="Q204" s="2" t="s">
        <v>5146</v>
      </c>
      <c r="R204" s="39" t="s">
        <v>5147</v>
      </c>
      <c r="S204" s="2" t="s">
        <v>3874</v>
      </c>
      <c r="T204" s="2"/>
      <c r="U204" s="2" t="s">
        <v>5148</v>
      </c>
      <c r="V204" s="39" t="s">
        <v>5149</v>
      </c>
      <c r="W204" s="39" t="s">
        <v>5150</v>
      </c>
      <c r="X204" s="37">
        <v>45690.64623842593</v>
      </c>
      <c r="Y204" s="2"/>
      <c r="Z204" s="2"/>
      <c r="AA204" s="2"/>
      <c r="AB204" s="2"/>
      <c r="AC204" s="2"/>
      <c r="AD204" s="2"/>
      <c r="AE204" s="2"/>
      <c r="AF204" s="2"/>
      <c r="AG204" s="2"/>
      <c r="AH204" s="2"/>
      <c r="AI204" s="2"/>
      <c r="AJ204" s="2"/>
      <c r="AK204" s="2"/>
      <c r="AL204" s="2"/>
      <c r="AM204" s="2"/>
      <c r="AN204" s="2"/>
      <c r="AO204" s="2"/>
      <c r="AP204" s="2" t="s">
        <v>5151</v>
      </c>
    </row>
    <row r="205" ht="16.5" customHeight="1">
      <c r="A205" s="37">
        <v>45687.59415509259</v>
      </c>
      <c r="B205" s="38">
        <v>45687.0</v>
      </c>
      <c r="C205" s="2" t="s">
        <v>4354</v>
      </c>
      <c r="D205" s="2" t="s">
        <v>4878</v>
      </c>
      <c r="E205" s="2"/>
      <c r="F205" s="2"/>
      <c r="G205" s="2"/>
      <c r="H205" s="2" t="s">
        <v>2658</v>
      </c>
      <c r="I205" s="2" t="s">
        <v>2659</v>
      </c>
      <c r="J205" s="2" t="s">
        <v>1128</v>
      </c>
      <c r="K205" s="2" t="s">
        <v>5152</v>
      </c>
      <c r="L205" s="2" t="s">
        <v>3681</v>
      </c>
      <c r="M205" s="2"/>
      <c r="N205" s="2"/>
      <c r="O205" s="2">
        <v>1.0</v>
      </c>
      <c r="P205" s="2">
        <v>3.0</v>
      </c>
      <c r="Q205" s="2" t="s">
        <v>5153</v>
      </c>
      <c r="R205" s="2" t="s">
        <v>5154</v>
      </c>
      <c r="S205" s="2" t="s">
        <v>4200</v>
      </c>
      <c r="T205" s="2" t="s">
        <v>5155</v>
      </c>
      <c r="U205" s="2" t="s">
        <v>5148</v>
      </c>
      <c r="V205" s="39" t="s">
        <v>5156</v>
      </c>
      <c r="W205" s="39" t="s">
        <v>5157</v>
      </c>
      <c r="X205" s="37">
        <v>45702.43784722222</v>
      </c>
      <c r="Y205" s="2"/>
      <c r="Z205" s="2"/>
      <c r="AA205" s="2"/>
      <c r="AB205" s="2"/>
      <c r="AC205" s="2"/>
      <c r="AD205" s="2"/>
      <c r="AE205" s="2"/>
      <c r="AF205" s="2"/>
      <c r="AG205" s="2"/>
      <c r="AH205" s="2"/>
      <c r="AI205" s="2"/>
      <c r="AJ205" s="2"/>
      <c r="AK205" s="2"/>
      <c r="AL205" s="2"/>
      <c r="AM205" s="2"/>
      <c r="AN205" s="2"/>
      <c r="AO205" s="2"/>
      <c r="AP205" s="2" t="s">
        <v>5158</v>
      </c>
    </row>
    <row r="206" ht="16.5" customHeight="1">
      <c r="A206" s="37">
        <v>45687.53084490741</v>
      </c>
      <c r="B206" s="38">
        <v>45687.0</v>
      </c>
      <c r="C206" s="2" t="s">
        <v>3648</v>
      </c>
      <c r="D206" s="2" t="s">
        <v>4354</v>
      </c>
      <c r="E206" s="2"/>
      <c r="F206" s="2"/>
      <c r="G206" s="2"/>
      <c r="H206" s="2" t="s">
        <v>2130</v>
      </c>
      <c r="I206" s="2" t="s">
        <v>2137</v>
      </c>
      <c r="J206" s="2"/>
      <c r="K206" s="2" t="s">
        <v>5159</v>
      </c>
      <c r="L206" s="2" t="s">
        <v>3782</v>
      </c>
      <c r="M206" s="2"/>
      <c r="N206" s="2"/>
      <c r="O206" s="2">
        <v>2.0</v>
      </c>
      <c r="P206" s="2">
        <v>4.0</v>
      </c>
      <c r="Q206" s="2" t="s">
        <v>5160</v>
      </c>
      <c r="R206" s="2" t="s">
        <v>5161</v>
      </c>
      <c r="S206" s="2" t="s">
        <v>3874</v>
      </c>
      <c r="T206" s="2"/>
      <c r="U206" s="2" t="s">
        <v>5162</v>
      </c>
      <c r="V206" s="39" t="s">
        <v>5163</v>
      </c>
      <c r="W206" s="39" t="s">
        <v>5164</v>
      </c>
      <c r="X206" s="37">
        <v>45702.437893518516</v>
      </c>
      <c r="Y206" s="2"/>
      <c r="Z206" s="2"/>
      <c r="AA206" s="2"/>
      <c r="AB206" s="2"/>
      <c r="AC206" s="2"/>
      <c r="AD206" s="2"/>
      <c r="AE206" s="2"/>
      <c r="AF206" s="2"/>
      <c r="AG206" s="2"/>
      <c r="AH206" s="2"/>
      <c r="AI206" s="2"/>
      <c r="AJ206" s="2"/>
      <c r="AK206" s="2"/>
      <c r="AL206" s="2"/>
      <c r="AM206" s="2"/>
      <c r="AN206" s="2"/>
      <c r="AO206" s="2"/>
      <c r="AP206" s="2" t="s">
        <v>5165</v>
      </c>
    </row>
    <row r="207" ht="16.5" customHeight="1">
      <c r="A207" s="37">
        <v>45687.530810185184</v>
      </c>
      <c r="B207" s="38">
        <v>45687.0</v>
      </c>
      <c r="C207" s="2" t="s">
        <v>4354</v>
      </c>
      <c r="D207" s="2" t="s">
        <v>3648</v>
      </c>
      <c r="E207" s="2"/>
      <c r="F207" s="2"/>
      <c r="G207" s="2"/>
      <c r="H207" s="2" t="s">
        <v>2130</v>
      </c>
      <c r="I207" s="2" t="s">
        <v>2137</v>
      </c>
      <c r="J207" s="2" t="s">
        <v>1128</v>
      </c>
      <c r="K207" s="2" t="s">
        <v>5159</v>
      </c>
      <c r="L207" s="2" t="s">
        <v>3782</v>
      </c>
      <c r="M207" s="2"/>
      <c r="N207" s="2"/>
      <c r="O207" s="2">
        <v>2.0</v>
      </c>
      <c r="P207" s="2">
        <v>4.0</v>
      </c>
      <c r="Q207" s="2" t="s">
        <v>5166</v>
      </c>
      <c r="R207" s="2" t="s">
        <v>5167</v>
      </c>
      <c r="S207" s="2" t="s">
        <v>3751</v>
      </c>
      <c r="T207" s="2" t="s">
        <v>5168</v>
      </c>
      <c r="U207" s="2" t="s">
        <v>5148</v>
      </c>
      <c r="V207" s="39" t="s">
        <v>5169</v>
      </c>
      <c r="W207" s="39" t="s">
        <v>5170</v>
      </c>
      <c r="X207" s="37">
        <v>45702.437951388885</v>
      </c>
      <c r="Y207" s="2"/>
      <c r="Z207" s="2"/>
      <c r="AA207" s="2"/>
      <c r="AB207" s="2"/>
      <c r="AC207" s="2"/>
      <c r="AD207" s="2"/>
      <c r="AE207" s="2"/>
      <c r="AF207" s="2"/>
      <c r="AG207" s="2"/>
      <c r="AH207" s="2"/>
      <c r="AI207" s="2"/>
      <c r="AJ207" s="2"/>
      <c r="AK207" s="2"/>
      <c r="AL207" s="2"/>
      <c r="AM207" s="2"/>
      <c r="AN207" s="2"/>
      <c r="AO207" s="2"/>
      <c r="AP207" s="2" t="s">
        <v>5171</v>
      </c>
    </row>
    <row r="208" ht="16.5" customHeight="1">
      <c r="A208" s="37">
        <v>45686.61576388889</v>
      </c>
      <c r="B208" s="38">
        <v>45686.0</v>
      </c>
      <c r="C208" s="2" t="s">
        <v>3648</v>
      </c>
      <c r="D208" s="2" t="s">
        <v>4869</v>
      </c>
      <c r="E208" s="2"/>
      <c r="F208" s="2"/>
      <c r="G208" s="2"/>
      <c r="H208" s="2" t="s">
        <v>2130</v>
      </c>
      <c r="I208" s="2" t="s">
        <v>2137</v>
      </c>
      <c r="J208" s="2"/>
      <c r="K208" s="2" t="s">
        <v>5159</v>
      </c>
      <c r="L208" s="2" t="s">
        <v>3782</v>
      </c>
      <c r="M208" s="2"/>
      <c r="N208" s="2"/>
      <c r="O208" s="2">
        <v>5.0</v>
      </c>
      <c r="P208" s="2">
        <v>12.0</v>
      </c>
      <c r="Q208" s="2" t="s">
        <v>5172</v>
      </c>
      <c r="R208" s="39" t="s">
        <v>5173</v>
      </c>
      <c r="S208" s="2" t="s">
        <v>5174</v>
      </c>
      <c r="T208" s="2"/>
      <c r="U208" s="2" t="s">
        <v>5162</v>
      </c>
      <c r="V208" s="39" t="s">
        <v>5175</v>
      </c>
      <c r="W208" s="39" t="s">
        <v>5176</v>
      </c>
      <c r="X208" s="37">
        <v>45702.43800925926</v>
      </c>
      <c r="Y208" s="2"/>
      <c r="Z208" s="2"/>
      <c r="AA208" s="2"/>
      <c r="AB208" s="2"/>
      <c r="AC208" s="2"/>
      <c r="AD208" s="2"/>
      <c r="AE208" s="2"/>
      <c r="AF208" s="2"/>
      <c r="AG208" s="2"/>
      <c r="AH208" s="2"/>
      <c r="AI208" s="2"/>
      <c r="AJ208" s="2"/>
      <c r="AK208" s="2"/>
      <c r="AL208" s="2"/>
      <c r="AM208" s="2"/>
      <c r="AN208" s="2"/>
      <c r="AO208" s="2"/>
      <c r="AP208" s="2" t="s">
        <v>5177</v>
      </c>
    </row>
    <row r="209" ht="16.5" customHeight="1">
      <c r="A209" s="37">
        <v>45686.613171296296</v>
      </c>
      <c r="B209" s="38">
        <v>45686.0</v>
      </c>
      <c r="C209" s="2" t="s">
        <v>4354</v>
      </c>
      <c r="D209" s="2" t="s">
        <v>4878</v>
      </c>
      <c r="E209" s="2"/>
      <c r="F209" s="2"/>
      <c r="G209" s="2"/>
      <c r="H209" s="2" t="s">
        <v>2130</v>
      </c>
      <c r="I209" s="2" t="s">
        <v>2137</v>
      </c>
      <c r="J209" s="2" t="s">
        <v>1128</v>
      </c>
      <c r="K209" s="2" t="s">
        <v>5159</v>
      </c>
      <c r="L209" s="2" t="s">
        <v>3782</v>
      </c>
      <c r="M209" s="2"/>
      <c r="N209" s="2"/>
      <c r="O209" s="2">
        <v>5.0</v>
      </c>
      <c r="P209" s="2">
        <v>12.0</v>
      </c>
      <c r="Q209" s="2" t="s">
        <v>5178</v>
      </c>
      <c r="R209" s="2" t="s">
        <v>5179</v>
      </c>
      <c r="S209" s="2" t="s">
        <v>3867</v>
      </c>
      <c r="T209" s="2"/>
      <c r="U209" s="2" t="s">
        <v>5180</v>
      </c>
      <c r="V209" s="39" t="s">
        <v>5181</v>
      </c>
      <c r="W209" s="39" t="s">
        <v>5182</v>
      </c>
      <c r="X209" s="37">
        <v>45702.43809027778</v>
      </c>
      <c r="Y209" s="2"/>
      <c r="Z209" s="2"/>
      <c r="AA209" s="2"/>
      <c r="AB209" s="2"/>
      <c r="AC209" s="2"/>
      <c r="AD209" s="2"/>
      <c r="AE209" s="2"/>
      <c r="AF209" s="2"/>
      <c r="AG209" s="2"/>
      <c r="AH209" s="2"/>
      <c r="AI209" s="2"/>
      <c r="AJ209" s="2"/>
      <c r="AK209" s="2"/>
      <c r="AL209" s="2"/>
      <c r="AM209" s="2"/>
      <c r="AN209" s="2"/>
      <c r="AO209" s="2"/>
      <c r="AP209" s="2" t="s">
        <v>5183</v>
      </c>
    </row>
    <row r="210" ht="16.5" customHeight="1">
      <c r="A210" s="37">
        <v>45685.636296296296</v>
      </c>
      <c r="B210" s="38">
        <v>45685.0</v>
      </c>
      <c r="C210" s="2" t="s">
        <v>3648</v>
      </c>
      <c r="D210" s="2" t="s">
        <v>4354</v>
      </c>
      <c r="E210" s="2"/>
      <c r="F210" s="2"/>
      <c r="G210" s="2"/>
      <c r="H210" s="2" t="s">
        <v>2330</v>
      </c>
      <c r="I210" s="2" t="s">
        <v>5184</v>
      </c>
      <c r="J210" s="2"/>
      <c r="K210" s="2" t="s">
        <v>5185</v>
      </c>
      <c r="L210" s="2" t="s">
        <v>3681</v>
      </c>
      <c r="M210" s="2"/>
      <c r="N210" s="2"/>
      <c r="O210" s="2">
        <v>2.0</v>
      </c>
      <c r="P210" s="2">
        <v>8.0</v>
      </c>
      <c r="Q210" s="2" t="s">
        <v>5186</v>
      </c>
      <c r="R210" s="2" t="s">
        <v>5187</v>
      </c>
      <c r="S210" s="2" t="s">
        <v>4060</v>
      </c>
      <c r="T210" s="2"/>
      <c r="U210" s="2" t="s">
        <v>5188</v>
      </c>
      <c r="V210" s="39" t="s">
        <v>5189</v>
      </c>
      <c r="W210" s="39" t="s">
        <v>5190</v>
      </c>
      <c r="X210" s="37">
        <v>45702.43814814815</v>
      </c>
      <c r="Y210" s="2"/>
      <c r="Z210" s="2"/>
      <c r="AA210" s="2"/>
      <c r="AB210" s="2"/>
      <c r="AC210" s="2"/>
      <c r="AD210" s="2"/>
      <c r="AE210" s="2"/>
      <c r="AF210" s="2"/>
      <c r="AG210" s="2"/>
      <c r="AH210" s="2"/>
      <c r="AI210" s="2"/>
      <c r="AJ210" s="2"/>
      <c r="AK210" s="2"/>
      <c r="AL210" s="2"/>
      <c r="AM210" s="2"/>
      <c r="AN210" s="2"/>
      <c r="AO210" s="2"/>
      <c r="AP210" s="2" t="s">
        <v>5191</v>
      </c>
    </row>
    <row r="211" ht="16.5" customHeight="1">
      <c r="A211" s="37">
        <v>45685.59821759259</v>
      </c>
      <c r="B211" s="38">
        <v>45685.0</v>
      </c>
      <c r="C211" s="2" t="s">
        <v>4354</v>
      </c>
      <c r="D211" s="2" t="s">
        <v>4878</v>
      </c>
      <c r="E211" s="2"/>
      <c r="F211" s="2"/>
      <c r="G211" s="2"/>
      <c r="H211" s="2" t="s">
        <v>2330</v>
      </c>
      <c r="I211" s="2" t="s">
        <v>4861</v>
      </c>
      <c r="J211" s="2" t="s">
        <v>1128</v>
      </c>
      <c r="K211" s="2" t="s">
        <v>5192</v>
      </c>
      <c r="L211" s="2" t="s">
        <v>1876</v>
      </c>
      <c r="M211" s="2"/>
      <c r="N211" s="2"/>
      <c r="O211" s="2">
        <v>4.0</v>
      </c>
      <c r="P211" s="2">
        <v>8.0</v>
      </c>
      <c r="Q211" s="2" t="s">
        <v>5193</v>
      </c>
      <c r="R211" s="2" t="s">
        <v>5194</v>
      </c>
      <c r="S211" s="2" t="s">
        <v>3751</v>
      </c>
      <c r="T211" s="2"/>
      <c r="U211" s="2" t="s">
        <v>5195</v>
      </c>
      <c r="V211" s="39" t="s">
        <v>5196</v>
      </c>
      <c r="W211" s="39" t="s">
        <v>5197</v>
      </c>
      <c r="X211" s="37">
        <v>45702.438159722224</v>
      </c>
      <c r="Y211" s="2"/>
      <c r="Z211" s="2"/>
      <c r="AA211" s="2"/>
      <c r="AB211" s="2"/>
      <c r="AC211" s="2"/>
      <c r="AD211" s="2"/>
      <c r="AE211" s="2"/>
      <c r="AF211" s="2"/>
      <c r="AG211" s="2"/>
      <c r="AH211" s="2"/>
      <c r="AI211" s="2"/>
      <c r="AJ211" s="2"/>
      <c r="AK211" s="2"/>
      <c r="AL211" s="2"/>
      <c r="AM211" s="2"/>
      <c r="AN211" s="2"/>
      <c r="AO211" s="2"/>
      <c r="AP211" s="2" t="s">
        <v>5198</v>
      </c>
    </row>
    <row r="212" ht="16.5" customHeight="1">
      <c r="A212" s="37">
        <v>45685.47462962963</v>
      </c>
      <c r="B212" s="38">
        <v>45685.0</v>
      </c>
      <c r="C212" s="2" t="s">
        <v>3637</v>
      </c>
      <c r="D212" s="2"/>
      <c r="E212" s="2"/>
      <c r="F212" s="2"/>
      <c r="G212" s="2"/>
      <c r="H212" s="2" t="s">
        <v>1810</v>
      </c>
      <c r="I212" s="2" t="s">
        <v>5199</v>
      </c>
      <c r="J212" s="2"/>
      <c r="K212" s="2" t="s">
        <v>5200</v>
      </c>
      <c r="L212" s="2" t="s">
        <v>1859</v>
      </c>
      <c r="M212" s="2"/>
      <c r="N212" s="2"/>
      <c r="O212" s="2">
        <v>1.0</v>
      </c>
      <c r="P212" s="2">
        <v>1.0</v>
      </c>
      <c r="Q212" s="2" t="s">
        <v>5201</v>
      </c>
      <c r="R212" s="39" t="s">
        <v>5202</v>
      </c>
      <c r="S212" s="2" t="s">
        <v>4113</v>
      </c>
      <c r="T212" s="2" t="s">
        <v>5203</v>
      </c>
      <c r="U212" s="2" t="s">
        <v>5204</v>
      </c>
      <c r="V212" s="39" t="s">
        <v>5205</v>
      </c>
      <c r="W212" s="39" t="s">
        <v>5206</v>
      </c>
      <c r="X212" s="37">
        <v>45702.43819444445</v>
      </c>
      <c r="Y212" s="2"/>
      <c r="Z212" s="2"/>
      <c r="AA212" s="2"/>
      <c r="AB212" s="2"/>
      <c r="AC212" s="2"/>
      <c r="AD212" s="2"/>
      <c r="AE212" s="2"/>
      <c r="AF212" s="2"/>
      <c r="AG212" s="2"/>
      <c r="AH212" s="2"/>
      <c r="AI212" s="2"/>
      <c r="AJ212" s="2"/>
      <c r="AK212" s="2"/>
      <c r="AL212" s="2"/>
      <c r="AM212" s="2"/>
      <c r="AN212" s="2"/>
      <c r="AO212" s="2"/>
      <c r="AP212" s="2" t="s">
        <v>5207</v>
      </c>
    </row>
    <row r="213" ht="16.5" customHeight="1">
      <c r="A213" s="37">
        <v>45684.915613425925</v>
      </c>
      <c r="B213" s="38">
        <v>45684.0</v>
      </c>
      <c r="C213" s="2" t="s">
        <v>3637</v>
      </c>
      <c r="D213" s="2"/>
      <c r="E213" s="2"/>
      <c r="F213" s="2"/>
      <c r="G213" s="2"/>
      <c r="H213" s="2" t="s">
        <v>2130</v>
      </c>
      <c r="I213" s="2" t="s">
        <v>5208</v>
      </c>
      <c r="J213" s="2"/>
      <c r="K213" s="2" t="s">
        <v>4018</v>
      </c>
      <c r="L213" s="2" t="s">
        <v>1831</v>
      </c>
      <c r="M213" s="2"/>
      <c r="N213" s="2"/>
      <c r="O213" s="2">
        <v>0.5</v>
      </c>
      <c r="P213" s="2">
        <v>0.5</v>
      </c>
      <c r="Q213" s="2" t="s">
        <v>5209</v>
      </c>
      <c r="R213" s="2" t="s">
        <v>5210</v>
      </c>
      <c r="S213" s="2" t="s">
        <v>5211</v>
      </c>
      <c r="T213" s="2"/>
      <c r="U213" s="2" t="s">
        <v>5212</v>
      </c>
      <c r="V213" s="39" t="s">
        <v>5213</v>
      </c>
      <c r="W213" s="39" t="s">
        <v>5214</v>
      </c>
      <c r="X213" s="37">
        <v>45687.91715277778</v>
      </c>
      <c r="Y213" s="2"/>
      <c r="Z213" s="2"/>
      <c r="AA213" s="2"/>
      <c r="AB213" s="2"/>
      <c r="AC213" s="2"/>
      <c r="AD213" s="2"/>
      <c r="AE213" s="2"/>
      <c r="AF213" s="2"/>
      <c r="AG213" s="2"/>
      <c r="AH213" s="2"/>
      <c r="AI213" s="2"/>
      <c r="AJ213" s="2"/>
      <c r="AK213" s="2"/>
      <c r="AL213" s="2"/>
      <c r="AM213" s="2"/>
      <c r="AN213" s="2"/>
      <c r="AO213" s="2"/>
      <c r="AP213" s="2" t="s">
        <v>5215</v>
      </c>
    </row>
    <row r="214" ht="16.5" customHeight="1">
      <c r="A214" s="37">
        <v>45684.91355324074</v>
      </c>
      <c r="B214" s="38">
        <v>45684.0</v>
      </c>
      <c r="C214" s="2" t="s">
        <v>3637</v>
      </c>
      <c r="D214" s="2"/>
      <c r="E214" s="2"/>
      <c r="F214" s="2"/>
      <c r="G214" s="2"/>
      <c r="H214" s="2" t="s">
        <v>1863</v>
      </c>
      <c r="I214" s="2" t="s">
        <v>1864</v>
      </c>
      <c r="J214" s="2"/>
      <c r="K214" s="2" t="s">
        <v>5216</v>
      </c>
      <c r="L214" s="2" t="s">
        <v>1867</v>
      </c>
      <c r="M214" s="2"/>
      <c r="N214" s="2"/>
      <c r="O214" s="2">
        <v>7.0</v>
      </c>
      <c r="P214" s="2">
        <v>15.0</v>
      </c>
      <c r="Q214" s="2" t="s">
        <v>5217</v>
      </c>
      <c r="R214" s="2" t="s">
        <v>5218</v>
      </c>
      <c r="S214" s="2" t="s">
        <v>3867</v>
      </c>
      <c r="T214" s="2" t="s">
        <v>5219</v>
      </c>
      <c r="U214" s="2" t="s">
        <v>5212</v>
      </c>
      <c r="V214" s="39" t="s">
        <v>5220</v>
      </c>
      <c r="W214" s="39" t="s">
        <v>5221</v>
      </c>
      <c r="X214" s="37">
        <v>45702.438252314816</v>
      </c>
      <c r="Y214" s="2"/>
      <c r="Z214" s="2"/>
      <c r="AA214" s="2"/>
      <c r="AB214" s="2"/>
      <c r="AC214" s="2"/>
      <c r="AD214" s="2"/>
      <c r="AE214" s="2"/>
      <c r="AF214" s="2"/>
      <c r="AG214" s="2"/>
      <c r="AH214" s="2"/>
      <c r="AI214" s="2"/>
      <c r="AJ214" s="2"/>
      <c r="AK214" s="2"/>
      <c r="AL214" s="2"/>
      <c r="AM214" s="2"/>
      <c r="AN214" s="2"/>
      <c r="AO214" s="2"/>
      <c r="AP214" s="2" t="s">
        <v>5222</v>
      </c>
    </row>
    <row r="215" ht="16.5" customHeight="1">
      <c r="A215" s="37">
        <v>45684.74959490741</v>
      </c>
      <c r="B215" s="38">
        <v>45684.0</v>
      </c>
      <c r="C215" s="2" t="s">
        <v>4354</v>
      </c>
      <c r="D215" s="2" t="s">
        <v>3637</v>
      </c>
      <c r="E215" s="2"/>
      <c r="F215" s="2"/>
      <c r="G215" s="2"/>
      <c r="H215" s="2" t="s">
        <v>1868</v>
      </c>
      <c r="I215" s="2" t="s">
        <v>5223</v>
      </c>
      <c r="J215" s="2" t="s">
        <v>1128</v>
      </c>
      <c r="K215" s="2" t="s">
        <v>5224</v>
      </c>
      <c r="L215" s="2" t="s">
        <v>1867</v>
      </c>
      <c r="M215" s="2"/>
      <c r="N215" s="2"/>
      <c r="O215" s="2">
        <v>7.0</v>
      </c>
      <c r="P215" s="2">
        <v>12.0</v>
      </c>
      <c r="Q215" s="2" t="s">
        <v>5225</v>
      </c>
      <c r="R215" s="2" t="s">
        <v>5226</v>
      </c>
      <c r="S215" s="2" t="s">
        <v>3867</v>
      </c>
      <c r="T215" s="2" t="s">
        <v>5227</v>
      </c>
      <c r="U215" s="2" t="s">
        <v>5228</v>
      </c>
      <c r="V215" s="39" t="s">
        <v>5229</v>
      </c>
      <c r="W215" s="39" t="s">
        <v>5230</v>
      </c>
      <c r="X215" s="37">
        <v>45702.44416666667</v>
      </c>
      <c r="Y215" s="2"/>
      <c r="Z215" s="2"/>
      <c r="AA215" s="2"/>
      <c r="AB215" s="2"/>
      <c r="AC215" s="2"/>
      <c r="AD215" s="2"/>
      <c r="AE215" s="2"/>
      <c r="AF215" s="2"/>
      <c r="AG215" s="2"/>
      <c r="AH215" s="2"/>
      <c r="AI215" s="2"/>
      <c r="AJ215" s="2"/>
      <c r="AK215" s="2"/>
      <c r="AL215" s="2"/>
      <c r="AM215" s="2"/>
      <c r="AN215" s="2"/>
      <c r="AO215" s="2"/>
      <c r="AP215" s="2" t="s">
        <v>5231</v>
      </c>
    </row>
    <row r="216" ht="16.5" customHeight="1">
      <c r="A216" s="37">
        <v>45681.39747685185</v>
      </c>
      <c r="B216" s="38">
        <v>45681.0</v>
      </c>
      <c r="C216" s="2" t="s">
        <v>3637</v>
      </c>
      <c r="D216" s="2"/>
      <c r="E216" s="2"/>
      <c r="F216" s="2"/>
      <c r="G216" s="2"/>
      <c r="H216" s="2" t="s">
        <v>1915</v>
      </c>
      <c r="I216" s="2" t="s">
        <v>1916</v>
      </c>
      <c r="J216" s="2"/>
      <c r="K216" s="2" t="s">
        <v>5232</v>
      </c>
      <c r="L216" s="2" t="s">
        <v>3681</v>
      </c>
      <c r="M216" s="2"/>
      <c r="N216" s="2"/>
      <c r="O216" s="2">
        <v>0.5</v>
      </c>
      <c r="P216" s="2">
        <v>0.5</v>
      </c>
      <c r="Q216" s="2" t="s">
        <v>5233</v>
      </c>
      <c r="R216" s="2" t="s">
        <v>5234</v>
      </c>
      <c r="S216" s="2" t="s">
        <v>3874</v>
      </c>
      <c r="T216" s="2" t="s">
        <v>5235</v>
      </c>
      <c r="U216" s="2" t="s">
        <v>5236</v>
      </c>
      <c r="V216" s="39" t="s">
        <v>5237</v>
      </c>
      <c r="W216" s="39" t="s">
        <v>5238</v>
      </c>
      <c r="X216" s="37">
        <v>45685.40195601852</v>
      </c>
      <c r="Y216" s="2"/>
      <c r="Z216" s="2"/>
      <c r="AA216" s="2"/>
      <c r="AB216" s="2"/>
      <c r="AC216" s="2"/>
      <c r="AD216" s="2"/>
      <c r="AE216" s="2"/>
      <c r="AF216" s="2"/>
      <c r="AG216" s="2"/>
      <c r="AH216" s="2"/>
      <c r="AI216" s="2"/>
      <c r="AJ216" s="2"/>
      <c r="AK216" s="2"/>
      <c r="AL216" s="2"/>
      <c r="AM216" s="2"/>
      <c r="AN216" s="2"/>
      <c r="AO216" s="2"/>
      <c r="AP216" s="2" t="s">
        <v>5239</v>
      </c>
    </row>
    <row r="217" ht="16.5" customHeight="1">
      <c r="A217" s="37">
        <v>45680.783680555556</v>
      </c>
      <c r="B217" s="38">
        <v>45680.0</v>
      </c>
      <c r="C217" s="2" t="s">
        <v>3637</v>
      </c>
      <c r="D217" s="2" t="s">
        <v>5101</v>
      </c>
      <c r="E217" s="2"/>
      <c r="F217" s="2"/>
      <c r="G217" s="2"/>
      <c r="H217" s="2" t="s">
        <v>3259</v>
      </c>
      <c r="I217" s="2" t="s">
        <v>3263</v>
      </c>
      <c r="J217" s="2"/>
      <c r="K217" s="2" t="s">
        <v>5240</v>
      </c>
      <c r="L217" s="2" t="s">
        <v>2011</v>
      </c>
      <c r="M217" s="2"/>
      <c r="N217" s="2"/>
      <c r="O217" s="2">
        <v>5.5</v>
      </c>
      <c r="P217" s="2">
        <v>16.0</v>
      </c>
      <c r="Q217" s="2" t="s">
        <v>5241</v>
      </c>
      <c r="R217" s="2" t="s">
        <v>5242</v>
      </c>
      <c r="S217" s="2" t="s">
        <v>3768</v>
      </c>
      <c r="T217" s="2"/>
      <c r="U217" s="2" t="s">
        <v>5243</v>
      </c>
      <c r="V217" s="39" t="s">
        <v>5244</v>
      </c>
      <c r="W217" s="39" t="s">
        <v>5245</v>
      </c>
      <c r="X217" s="37">
        <v>45685.42105324074</v>
      </c>
      <c r="Y217" s="2"/>
      <c r="Z217" s="2"/>
      <c r="AA217" s="2"/>
      <c r="AB217" s="2"/>
      <c r="AC217" s="2"/>
      <c r="AD217" s="2"/>
      <c r="AE217" s="2"/>
      <c r="AF217" s="2"/>
      <c r="AG217" s="2"/>
      <c r="AH217" s="2"/>
      <c r="AI217" s="2"/>
      <c r="AJ217" s="2"/>
      <c r="AK217" s="2"/>
      <c r="AL217" s="2"/>
      <c r="AM217" s="2"/>
      <c r="AN217" s="2"/>
      <c r="AO217" s="2"/>
      <c r="AP217" s="2" t="s">
        <v>5246</v>
      </c>
    </row>
    <row r="218" ht="16.5" customHeight="1">
      <c r="A218" s="37">
        <v>45680.65981481481</v>
      </c>
      <c r="B218" s="38">
        <v>45680.0</v>
      </c>
      <c r="C218" s="2" t="s">
        <v>4354</v>
      </c>
      <c r="D218" s="2" t="s">
        <v>4878</v>
      </c>
      <c r="E218" s="2"/>
      <c r="F218" s="2"/>
      <c r="G218" s="2"/>
      <c r="H218" s="2" t="s">
        <v>5247</v>
      </c>
      <c r="I218" s="2" t="s">
        <v>2715</v>
      </c>
      <c r="J218" s="2" t="s">
        <v>1128</v>
      </c>
      <c r="K218" s="2" t="s">
        <v>5248</v>
      </c>
      <c r="L218" s="2" t="s">
        <v>2011</v>
      </c>
      <c r="M218" s="2"/>
      <c r="N218" s="2"/>
      <c r="O218" s="2">
        <v>5.5</v>
      </c>
      <c r="P218" s="2">
        <v>16.5</v>
      </c>
      <c r="Q218" s="2" t="s">
        <v>5249</v>
      </c>
      <c r="R218" s="2" t="s">
        <v>5250</v>
      </c>
      <c r="S218" s="2" t="s">
        <v>3751</v>
      </c>
      <c r="T218" s="2"/>
      <c r="U218" s="2" t="s">
        <v>5251</v>
      </c>
      <c r="V218" s="39" t="s">
        <v>5252</v>
      </c>
      <c r="W218" s="39" t="s">
        <v>5253</v>
      </c>
      <c r="X218" s="37">
        <v>45685.421006944445</v>
      </c>
      <c r="Y218" s="2"/>
      <c r="Z218" s="2"/>
      <c r="AA218" s="2"/>
      <c r="AB218" s="2"/>
      <c r="AC218" s="2"/>
      <c r="AD218" s="2"/>
      <c r="AE218" s="2"/>
      <c r="AF218" s="2"/>
      <c r="AG218" s="2"/>
      <c r="AH218" s="2"/>
      <c r="AI218" s="2"/>
      <c r="AJ218" s="2"/>
      <c r="AK218" s="2"/>
      <c r="AL218" s="2"/>
      <c r="AM218" s="2"/>
      <c r="AN218" s="2"/>
      <c r="AO218" s="2"/>
      <c r="AP218" s="2" t="s">
        <v>5254</v>
      </c>
    </row>
    <row r="219" ht="16.5" customHeight="1">
      <c r="A219" s="37">
        <v>45680.65451388889</v>
      </c>
      <c r="B219" s="38">
        <v>45680.0</v>
      </c>
      <c r="C219" s="2" t="s">
        <v>3648</v>
      </c>
      <c r="D219" s="2" t="s">
        <v>4869</v>
      </c>
      <c r="E219" s="2"/>
      <c r="F219" s="2"/>
      <c r="G219" s="2"/>
      <c r="H219" s="2" t="s">
        <v>5247</v>
      </c>
      <c r="I219" s="2" t="s">
        <v>2715</v>
      </c>
      <c r="J219" s="2"/>
      <c r="K219" s="2" t="s">
        <v>5255</v>
      </c>
      <c r="L219" s="2" t="s">
        <v>2011</v>
      </c>
      <c r="M219" s="2"/>
      <c r="N219" s="2"/>
      <c r="O219" s="2">
        <v>5.5</v>
      </c>
      <c r="P219" s="2">
        <v>16.5</v>
      </c>
      <c r="Q219" s="2" t="s">
        <v>5256</v>
      </c>
      <c r="R219" s="2" t="s">
        <v>5257</v>
      </c>
      <c r="S219" s="2" t="s">
        <v>3758</v>
      </c>
      <c r="T219" s="2"/>
      <c r="U219" s="2" t="s">
        <v>5258</v>
      </c>
      <c r="V219" s="39" t="s">
        <v>5259</v>
      </c>
      <c r="W219" s="39" t="s">
        <v>5260</v>
      </c>
      <c r="X219" s="37">
        <v>45685.4209837963</v>
      </c>
      <c r="Y219" s="2"/>
      <c r="Z219" s="2"/>
      <c r="AA219" s="2"/>
      <c r="AB219" s="2"/>
      <c r="AC219" s="2"/>
      <c r="AD219" s="2"/>
      <c r="AE219" s="2"/>
      <c r="AF219" s="2"/>
      <c r="AG219" s="2"/>
      <c r="AH219" s="2"/>
      <c r="AI219" s="2"/>
      <c r="AJ219" s="2"/>
      <c r="AK219" s="2"/>
      <c r="AL219" s="2"/>
      <c r="AM219" s="2"/>
      <c r="AN219" s="2"/>
      <c r="AO219" s="2"/>
      <c r="AP219" s="2" t="s">
        <v>5261</v>
      </c>
    </row>
    <row r="220" ht="16.5" customHeight="1">
      <c r="A220" s="37">
        <v>45679.48569444445</v>
      </c>
      <c r="B220" s="38">
        <v>45679.0</v>
      </c>
      <c r="C220" s="2" t="s">
        <v>3648</v>
      </c>
      <c r="D220" s="2" t="s">
        <v>3637</v>
      </c>
      <c r="E220" s="2"/>
      <c r="F220" s="2"/>
      <c r="G220" s="2"/>
      <c r="H220" s="2" t="s">
        <v>5262</v>
      </c>
      <c r="I220" s="2" t="s">
        <v>2296</v>
      </c>
      <c r="J220" s="2"/>
      <c r="K220" s="2" t="s">
        <v>5263</v>
      </c>
      <c r="L220" s="2" t="s">
        <v>1867</v>
      </c>
      <c r="M220" s="2"/>
      <c r="N220" s="2"/>
      <c r="O220" s="2">
        <v>1.0</v>
      </c>
      <c r="P220" s="2">
        <v>2.0</v>
      </c>
      <c r="Q220" s="2" t="s">
        <v>5264</v>
      </c>
      <c r="R220" s="39" t="s">
        <v>5265</v>
      </c>
      <c r="S220" s="2" t="s">
        <v>3874</v>
      </c>
      <c r="T220" s="2"/>
      <c r="U220" s="2" t="s">
        <v>5266</v>
      </c>
      <c r="V220" s="39" t="s">
        <v>5267</v>
      </c>
      <c r="W220" s="39" t="s">
        <v>5268</v>
      </c>
      <c r="X220" s="37">
        <v>45733.58828703704</v>
      </c>
      <c r="Y220" s="2"/>
      <c r="Z220" s="2"/>
      <c r="AA220" s="2"/>
      <c r="AB220" s="2"/>
      <c r="AC220" s="2"/>
      <c r="AD220" s="2"/>
      <c r="AE220" s="2"/>
      <c r="AF220" s="2"/>
      <c r="AG220" s="2"/>
      <c r="AH220" s="2"/>
      <c r="AI220" s="2"/>
      <c r="AJ220" s="2"/>
      <c r="AK220" s="2"/>
      <c r="AL220" s="2"/>
      <c r="AM220" s="2"/>
      <c r="AN220" s="2"/>
      <c r="AO220" s="2"/>
      <c r="AP220" s="2" t="s">
        <v>5269</v>
      </c>
    </row>
    <row r="221" ht="16.5" customHeight="1">
      <c r="A221" s="37">
        <v>45679.46885416667</v>
      </c>
      <c r="B221" s="38">
        <v>45679.0</v>
      </c>
      <c r="C221" s="2" t="s">
        <v>4354</v>
      </c>
      <c r="D221" s="2"/>
      <c r="E221" s="2"/>
      <c r="F221" s="2"/>
      <c r="G221" s="2"/>
      <c r="H221" s="2" t="s">
        <v>2873</v>
      </c>
      <c r="I221" s="2" t="s">
        <v>5270</v>
      </c>
      <c r="J221" s="2" t="s">
        <v>1128</v>
      </c>
      <c r="K221" s="2" t="s">
        <v>5271</v>
      </c>
      <c r="L221" s="2" t="s">
        <v>1909</v>
      </c>
      <c r="M221" s="2"/>
      <c r="N221" s="2"/>
      <c r="O221" s="2">
        <v>1.0</v>
      </c>
      <c r="P221" s="2">
        <v>1.0</v>
      </c>
      <c r="Q221" s="2" t="s">
        <v>4395</v>
      </c>
      <c r="R221" s="39" t="s">
        <v>5272</v>
      </c>
      <c r="S221" s="2" t="s">
        <v>5273</v>
      </c>
      <c r="T221" s="2"/>
      <c r="U221" s="2" t="s">
        <v>5274</v>
      </c>
      <c r="V221" s="39" t="s">
        <v>5275</v>
      </c>
      <c r="W221" s="39" t="s">
        <v>5276</v>
      </c>
      <c r="X221" s="37">
        <v>45685.40640046296</v>
      </c>
      <c r="Y221" s="2"/>
      <c r="Z221" s="2"/>
      <c r="AA221" s="2"/>
      <c r="AB221" s="2"/>
      <c r="AC221" s="2"/>
      <c r="AD221" s="2"/>
      <c r="AE221" s="2"/>
      <c r="AF221" s="2"/>
      <c r="AG221" s="2"/>
      <c r="AH221" s="2"/>
      <c r="AI221" s="2"/>
      <c r="AJ221" s="2"/>
      <c r="AK221" s="2"/>
      <c r="AL221" s="2"/>
      <c r="AM221" s="2"/>
      <c r="AN221" s="2"/>
      <c r="AO221" s="2"/>
      <c r="AP221" s="2" t="s">
        <v>5277</v>
      </c>
    </row>
    <row r="222" ht="16.5" customHeight="1">
      <c r="A222" s="37">
        <v>45678.81085648148</v>
      </c>
      <c r="B222" s="38">
        <v>45678.0</v>
      </c>
      <c r="C222" s="2" t="s">
        <v>3637</v>
      </c>
      <c r="D222" s="2" t="s">
        <v>3648</v>
      </c>
      <c r="E222" s="2"/>
      <c r="F222" s="2"/>
      <c r="G222" s="2"/>
      <c r="H222" s="2" t="s">
        <v>2620</v>
      </c>
      <c r="I222" s="2" t="s">
        <v>5278</v>
      </c>
      <c r="J222" s="2"/>
      <c r="K222" s="2" t="s">
        <v>5279</v>
      </c>
      <c r="L222" s="2" t="s">
        <v>3681</v>
      </c>
      <c r="M222" s="2"/>
      <c r="N222" s="2"/>
      <c r="O222" s="2">
        <v>0.5</v>
      </c>
      <c r="P222" s="2">
        <v>1.0</v>
      </c>
      <c r="Q222" s="2" t="s">
        <v>5280</v>
      </c>
      <c r="R222" s="39" t="s">
        <v>5281</v>
      </c>
      <c r="S222" s="2" t="s">
        <v>3874</v>
      </c>
      <c r="T222" s="2" t="s">
        <v>5282</v>
      </c>
      <c r="U222" s="2" t="s">
        <v>5283</v>
      </c>
      <c r="V222" s="39" t="s">
        <v>5284</v>
      </c>
      <c r="W222" s="39" t="s">
        <v>5285</v>
      </c>
      <c r="X222" s="37">
        <v>45685.43944444445</v>
      </c>
      <c r="Y222" s="2"/>
      <c r="Z222" s="2"/>
      <c r="AA222" s="2"/>
      <c r="AB222" s="2"/>
      <c r="AC222" s="2"/>
      <c r="AD222" s="2"/>
      <c r="AE222" s="2"/>
      <c r="AF222" s="2"/>
      <c r="AG222" s="2"/>
      <c r="AH222" s="2"/>
      <c r="AI222" s="2"/>
      <c r="AJ222" s="2"/>
      <c r="AK222" s="2"/>
      <c r="AL222" s="2"/>
      <c r="AM222" s="2"/>
      <c r="AN222" s="2"/>
      <c r="AO222" s="2"/>
      <c r="AP222" s="2" t="s">
        <v>5286</v>
      </c>
    </row>
    <row r="223" ht="16.5" customHeight="1">
      <c r="A223" s="37">
        <v>45678.809270833335</v>
      </c>
      <c r="B223" s="38">
        <v>45678.0</v>
      </c>
      <c r="C223" s="2" t="s">
        <v>3637</v>
      </c>
      <c r="D223" s="2" t="s">
        <v>3648</v>
      </c>
      <c r="E223" s="2"/>
      <c r="F223" s="2"/>
      <c r="G223" s="2"/>
      <c r="H223" s="2" t="s">
        <v>2658</v>
      </c>
      <c r="I223" s="2" t="s">
        <v>2659</v>
      </c>
      <c r="J223" s="2"/>
      <c r="K223" s="2" t="s">
        <v>5152</v>
      </c>
      <c r="L223" s="2" t="s">
        <v>3681</v>
      </c>
      <c r="M223" s="2"/>
      <c r="N223" s="2"/>
      <c r="O223" s="2">
        <v>1.5</v>
      </c>
      <c r="P223" s="2">
        <v>3.0</v>
      </c>
      <c r="Q223" s="2" t="s">
        <v>5287</v>
      </c>
      <c r="R223" s="2" t="s">
        <v>5288</v>
      </c>
      <c r="S223" s="2" t="s">
        <v>5289</v>
      </c>
      <c r="T223" s="2" t="s">
        <v>5290</v>
      </c>
      <c r="U223" s="2" t="s">
        <v>5283</v>
      </c>
      <c r="V223" s="39" t="s">
        <v>5291</v>
      </c>
      <c r="W223" s="39" t="s">
        <v>5292</v>
      </c>
      <c r="X223" s="37">
        <v>45733.59680555556</v>
      </c>
      <c r="Y223" s="2"/>
      <c r="Z223" s="2"/>
      <c r="AA223" s="2"/>
      <c r="AB223" s="2"/>
      <c r="AC223" s="2"/>
      <c r="AD223" s="2"/>
      <c r="AE223" s="2"/>
      <c r="AF223" s="2"/>
      <c r="AG223" s="2"/>
      <c r="AH223" s="2"/>
      <c r="AI223" s="2"/>
      <c r="AJ223" s="2"/>
      <c r="AK223" s="2"/>
      <c r="AL223" s="2"/>
      <c r="AM223" s="2"/>
      <c r="AN223" s="2"/>
      <c r="AO223" s="2"/>
      <c r="AP223" s="2" t="s">
        <v>5293</v>
      </c>
    </row>
    <row r="224" ht="16.5" customHeight="1">
      <c r="A224" s="37">
        <v>45678.80542824074</v>
      </c>
      <c r="B224" s="38">
        <v>45678.0</v>
      </c>
      <c r="C224" s="2" t="s">
        <v>3637</v>
      </c>
      <c r="D224" s="2"/>
      <c r="E224" s="2"/>
      <c r="F224" s="2"/>
      <c r="G224" s="2"/>
      <c r="H224" s="2" t="s">
        <v>3223</v>
      </c>
      <c r="I224" s="2" t="s">
        <v>3227</v>
      </c>
      <c r="J224" s="2"/>
      <c r="K224" s="2" t="s">
        <v>3938</v>
      </c>
      <c r="L224" s="2" t="s">
        <v>5294</v>
      </c>
      <c r="M224" s="2"/>
      <c r="N224" s="2"/>
      <c r="O224" s="2">
        <v>1.0</v>
      </c>
      <c r="P224" s="2">
        <v>1.0</v>
      </c>
      <c r="Q224" s="2" t="s">
        <v>5280</v>
      </c>
      <c r="R224" s="2" t="s">
        <v>5295</v>
      </c>
      <c r="S224" s="2" t="s">
        <v>3751</v>
      </c>
      <c r="T224" s="2"/>
      <c r="U224" s="2" t="s">
        <v>5296</v>
      </c>
      <c r="V224" s="39" t="s">
        <v>5297</v>
      </c>
      <c r="W224" s="39" t="s">
        <v>5298</v>
      </c>
      <c r="X224" s="37">
        <v>45685.44527777778</v>
      </c>
      <c r="Y224" s="2"/>
      <c r="Z224" s="2"/>
      <c r="AA224" s="2"/>
      <c r="AB224" s="2"/>
      <c r="AC224" s="2"/>
      <c r="AD224" s="2"/>
      <c r="AE224" s="2"/>
      <c r="AF224" s="2"/>
      <c r="AG224" s="2"/>
      <c r="AH224" s="2"/>
      <c r="AI224" s="2"/>
      <c r="AJ224" s="2"/>
      <c r="AK224" s="2"/>
      <c r="AL224" s="2"/>
      <c r="AM224" s="2"/>
      <c r="AN224" s="2"/>
      <c r="AO224" s="2"/>
      <c r="AP224" s="2" t="s">
        <v>5299</v>
      </c>
    </row>
    <row r="225" ht="16.5" customHeight="1">
      <c r="A225" s="37">
        <v>45678.670277777775</v>
      </c>
      <c r="B225" s="38">
        <v>45678.0</v>
      </c>
      <c r="C225" s="2" t="s">
        <v>3648</v>
      </c>
      <c r="D225" s="2" t="s">
        <v>3637</v>
      </c>
      <c r="E225" s="2"/>
      <c r="F225" s="2"/>
      <c r="G225" s="2"/>
      <c r="H225" s="2" t="s">
        <v>2658</v>
      </c>
      <c r="I225" s="2" t="s">
        <v>2659</v>
      </c>
      <c r="J225" s="2"/>
      <c r="K225" s="2" t="s">
        <v>5300</v>
      </c>
      <c r="L225" s="2" t="s">
        <v>3681</v>
      </c>
      <c r="M225" s="2"/>
      <c r="N225" s="2"/>
      <c r="O225" s="2">
        <v>1.0</v>
      </c>
      <c r="P225" s="2">
        <v>2.0</v>
      </c>
      <c r="Q225" s="2" t="s">
        <v>5301</v>
      </c>
      <c r="R225" s="2" t="s">
        <v>5302</v>
      </c>
      <c r="S225" s="2" t="s">
        <v>5303</v>
      </c>
      <c r="T225" s="2"/>
      <c r="U225" s="2" t="s">
        <v>5304</v>
      </c>
      <c r="V225" s="39" t="s">
        <v>5305</v>
      </c>
      <c r="W225" s="39" t="s">
        <v>5306</v>
      </c>
      <c r="X225" s="37">
        <v>45733.59678240741</v>
      </c>
      <c r="Y225" s="2"/>
      <c r="Z225" s="2"/>
      <c r="AA225" s="2"/>
      <c r="AB225" s="2"/>
      <c r="AC225" s="2"/>
      <c r="AD225" s="2"/>
      <c r="AE225" s="2"/>
      <c r="AF225" s="2"/>
      <c r="AG225" s="2"/>
      <c r="AH225" s="2"/>
      <c r="AI225" s="2"/>
      <c r="AJ225" s="2"/>
      <c r="AK225" s="2"/>
      <c r="AL225" s="2"/>
      <c r="AM225" s="2"/>
      <c r="AN225" s="2"/>
      <c r="AO225" s="2"/>
      <c r="AP225" s="2" t="s">
        <v>5307</v>
      </c>
    </row>
    <row r="226" ht="16.5" customHeight="1">
      <c r="A226" s="37">
        <v>45678.526724537034</v>
      </c>
      <c r="B226" s="38">
        <v>45678.0</v>
      </c>
      <c r="C226" s="2" t="s">
        <v>4354</v>
      </c>
      <c r="D226" s="2"/>
      <c r="E226" s="2"/>
      <c r="F226" s="2"/>
      <c r="G226" s="2"/>
      <c r="H226" s="2" t="s">
        <v>5308</v>
      </c>
      <c r="I226" s="2" t="s">
        <v>5309</v>
      </c>
      <c r="J226" s="2" t="s">
        <v>1128</v>
      </c>
      <c r="K226" s="2" t="s">
        <v>5310</v>
      </c>
      <c r="L226" s="2" t="s">
        <v>3681</v>
      </c>
      <c r="M226" s="2"/>
      <c r="N226" s="2"/>
      <c r="O226" s="2">
        <v>1.0</v>
      </c>
      <c r="P226" s="2">
        <v>2.0</v>
      </c>
      <c r="Q226" s="2" t="s">
        <v>5311</v>
      </c>
      <c r="R226" s="39" t="s">
        <v>5312</v>
      </c>
      <c r="S226" s="2" t="s">
        <v>3874</v>
      </c>
      <c r="T226" s="2"/>
      <c r="U226" s="2" t="s">
        <v>5313</v>
      </c>
      <c r="V226" s="39" t="s">
        <v>5314</v>
      </c>
      <c r="W226" s="39" t="s">
        <v>5315</v>
      </c>
      <c r="X226" s="37">
        <v>45685.43548611111</v>
      </c>
      <c r="Y226" s="2"/>
      <c r="Z226" s="2"/>
      <c r="AA226" s="2"/>
      <c r="AB226" s="2"/>
      <c r="AC226" s="2"/>
      <c r="AD226" s="2"/>
      <c r="AE226" s="2"/>
      <c r="AF226" s="2"/>
      <c r="AG226" s="2"/>
      <c r="AH226" s="2"/>
      <c r="AI226" s="2"/>
      <c r="AJ226" s="2"/>
      <c r="AK226" s="2"/>
      <c r="AL226" s="2"/>
      <c r="AM226" s="2"/>
      <c r="AN226" s="2"/>
      <c r="AO226" s="2"/>
      <c r="AP226" s="2" t="s">
        <v>5316</v>
      </c>
    </row>
    <row r="227" ht="16.5" customHeight="1">
      <c r="A227" s="37">
        <v>45678.43701388889</v>
      </c>
      <c r="B227" s="38">
        <v>45678.0</v>
      </c>
      <c r="C227" s="2" t="s">
        <v>4354</v>
      </c>
      <c r="D227" s="2" t="s">
        <v>3648</v>
      </c>
      <c r="E227" s="2"/>
      <c r="F227" s="2"/>
      <c r="G227" s="2"/>
      <c r="H227" s="2" t="s">
        <v>2777</v>
      </c>
      <c r="I227" s="2" t="s">
        <v>2778</v>
      </c>
      <c r="J227" s="2" t="s">
        <v>1128</v>
      </c>
      <c r="K227" s="2" t="s">
        <v>5317</v>
      </c>
      <c r="L227" s="2" t="s">
        <v>1859</v>
      </c>
      <c r="M227" s="2"/>
      <c r="N227" s="2"/>
      <c r="O227" s="2">
        <v>1.0</v>
      </c>
      <c r="P227" s="2">
        <v>2.0</v>
      </c>
      <c r="Q227" s="2" t="s">
        <v>5318</v>
      </c>
      <c r="R227" s="39" t="s">
        <v>5319</v>
      </c>
      <c r="S227" s="2" t="s">
        <v>3867</v>
      </c>
      <c r="T227" s="2" t="s">
        <v>5320</v>
      </c>
      <c r="U227" s="2" t="s">
        <v>5321</v>
      </c>
      <c r="V227" s="39" t="s">
        <v>5322</v>
      </c>
      <c r="W227" s="39" t="s">
        <v>5323</v>
      </c>
      <c r="X227" s="37">
        <v>45685.445439814815</v>
      </c>
      <c r="Y227" s="2"/>
      <c r="Z227" s="2"/>
      <c r="AA227" s="2"/>
      <c r="AB227" s="2"/>
      <c r="AC227" s="2"/>
      <c r="AD227" s="2"/>
      <c r="AE227" s="2"/>
      <c r="AF227" s="2"/>
      <c r="AG227" s="2"/>
      <c r="AH227" s="2"/>
      <c r="AI227" s="2"/>
      <c r="AJ227" s="2"/>
      <c r="AK227" s="2"/>
      <c r="AL227" s="2"/>
      <c r="AM227" s="2"/>
      <c r="AN227" s="2"/>
      <c r="AO227" s="2"/>
      <c r="AP227" s="2" t="s">
        <v>5324</v>
      </c>
    </row>
    <row r="228" ht="16.5" customHeight="1">
      <c r="A228" s="37">
        <v>45677.90390046296</v>
      </c>
      <c r="B228" s="38">
        <v>45677.0</v>
      </c>
      <c r="C228" s="2" t="s">
        <v>3637</v>
      </c>
      <c r="D228" s="2"/>
      <c r="E228" s="2"/>
      <c r="F228" s="2"/>
      <c r="G228" s="2"/>
      <c r="H228" s="2" t="s">
        <v>2999</v>
      </c>
      <c r="I228" s="2" t="s">
        <v>3000</v>
      </c>
      <c r="J228" s="2"/>
      <c r="K228" s="2" t="s">
        <v>5325</v>
      </c>
      <c r="L228" s="2" t="s">
        <v>3681</v>
      </c>
      <c r="M228" s="2"/>
      <c r="N228" s="2"/>
      <c r="O228" s="2">
        <v>1.0</v>
      </c>
      <c r="P228" s="2">
        <v>2.0</v>
      </c>
      <c r="Q228" s="2" t="s">
        <v>5326</v>
      </c>
      <c r="R228" s="2" t="s">
        <v>5327</v>
      </c>
      <c r="S228" s="2" t="s">
        <v>3751</v>
      </c>
      <c r="T228" s="2"/>
      <c r="U228" s="2" t="s">
        <v>5328</v>
      </c>
      <c r="V228" s="39" t="s">
        <v>5329</v>
      </c>
      <c r="W228" s="39" t="s">
        <v>5330</v>
      </c>
      <c r="X228" s="37">
        <v>45685.43853009259</v>
      </c>
      <c r="Y228" s="2"/>
      <c r="Z228" s="2"/>
      <c r="AA228" s="2"/>
      <c r="AB228" s="2"/>
      <c r="AC228" s="2"/>
      <c r="AD228" s="2"/>
      <c r="AE228" s="2"/>
      <c r="AF228" s="2"/>
      <c r="AG228" s="2"/>
      <c r="AH228" s="2"/>
      <c r="AI228" s="2"/>
      <c r="AJ228" s="2"/>
      <c r="AK228" s="2"/>
      <c r="AL228" s="2"/>
      <c r="AM228" s="2"/>
      <c r="AN228" s="2"/>
      <c r="AO228" s="2"/>
      <c r="AP228" s="2" t="s">
        <v>5331</v>
      </c>
    </row>
    <row r="229" ht="16.5" customHeight="1">
      <c r="A229" s="37">
        <v>45677.90282407407</v>
      </c>
      <c r="B229" s="38">
        <v>45677.0</v>
      </c>
      <c r="C229" s="2" t="s">
        <v>3637</v>
      </c>
      <c r="D229" s="2"/>
      <c r="E229" s="2"/>
      <c r="F229" s="2"/>
      <c r="G229" s="2"/>
      <c r="H229" s="2" t="s">
        <v>2986</v>
      </c>
      <c r="I229" s="2" t="s">
        <v>2987</v>
      </c>
      <c r="J229" s="2"/>
      <c r="K229" s="2" t="s">
        <v>5332</v>
      </c>
      <c r="L229" s="2" t="s">
        <v>3681</v>
      </c>
      <c r="M229" s="2"/>
      <c r="N229" s="2"/>
      <c r="O229" s="2">
        <v>1.0</v>
      </c>
      <c r="P229" s="2">
        <v>1.0</v>
      </c>
      <c r="Q229" s="2" t="s">
        <v>5333</v>
      </c>
      <c r="R229" s="2" t="s">
        <v>5334</v>
      </c>
      <c r="S229" s="2" t="s">
        <v>3874</v>
      </c>
      <c r="T229" s="2"/>
      <c r="U229" s="2" t="s">
        <v>5328</v>
      </c>
      <c r="V229" s="39" t="s">
        <v>5335</v>
      </c>
      <c r="W229" s="39" t="s">
        <v>5336</v>
      </c>
      <c r="X229" s="37">
        <v>45680.90375</v>
      </c>
      <c r="Y229" s="2"/>
      <c r="Z229" s="2"/>
      <c r="AA229" s="2"/>
      <c r="AB229" s="2"/>
      <c r="AC229" s="2"/>
      <c r="AD229" s="2"/>
      <c r="AE229" s="2"/>
      <c r="AF229" s="2"/>
      <c r="AG229" s="2"/>
      <c r="AH229" s="2"/>
      <c r="AI229" s="2"/>
      <c r="AJ229" s="2"/>
      <c r="AK229" s="2"/>
      <c r="AL229" s="2"/>
      <c r="AM229" s="2"/>
      <c r="AN229" s="2"/>
      <c r="AO229" s="2"/>
      <c r="AP229" s="2" t="s">
        <v>5337</v>
      </c>
    </row>
    <row r="230" ht="16.5" customHeight="1">
      <c r="A230" s="37">
        <v>45677.90063657407</v>
      </c>
      <c r="B230" s="38">
        <v>45677.0</v>
      </c>
      <c r="C230" s="2" t="s">
        <v>3637</v>
      </c>
      <c r="D230" s="2"/>
      <c r="E230" s="2"/>
      <c r="F230" s="2"/>
      <c r="G230" s="2"/>
      <c r="H230" s="2" t="s">
        <v>3144</v>
      </c>
      <c r="I230" s="2" t="s">
        <v>2778</v>
      </c>
      <c r="J230" s="2"/>
      <c r="K230" s="2" t="s">
        <v>5338</v>
      </c>
      <c r="L230" s="2" t="s">
        <v>1859</v>
      </c>
      <c r="M230" s="2"/>
      <c r="N230" s="2"/>
      <c r="O230" s="2">
        <v>1.0</v>
      </c>
      <c r="P230" s="2">
        <v>1.0</v>
      </c>
      <c r="Q230" s="2" t="s">
        <v>5280</v>
      </c>
      <c r="R230" s="39" t="s">
        <v>5339</v>
      </c>
      <c r="S230" s="2" t="s">
        <v>4424</v>
      </c>
      <c r="T230" s="2"/>
      <c r="U230" s="2" t="s">
        <v>5328</v>
      </c>
      <c r="V230" s="39" t="s">
        <v>5340</v>
      </c>
      <c r="W230" s="39" t="s">
        <v>5341</v>
      </c>
      <c r="X230" s="37">
        <v>45685.43505787037</v>
      </c>
      <c r="Y230" s="2"/>
      <c r="Z230" s="2"/>
      <c r="AA230" s="2"/>
      <c r="AB230" s="2"/>
      <c r="AC230" s="2"/>
      <c r="AD230" s="2"/>
      <c r="AE230" s="2"/>
      <c r="AF230" s="2"/>
      <c r="AG230" s="2"/>
      <c r="AH230" s="2"/>
      <c r="AI230" s="2"/>
      <c r="AJ230" s="2"/>
      <c r="AK230" s="2"/>
      <c r="AL230" s="2"/>
      <c r="AM230" s="2"/>
      <c r="AN230" s="2"/>
      <c r="AO230" s="2"/>
      <c r="AP230" s="2" t="s">
        <v>5342</v>
      </c>
    </row>
    <row r="231" ht="16.5" customHeight="1">
      <c r="A231" s="37">
        <v>45677.699224537035</v>
      </c>
      <c r="B231" s="38">
        <v>45677.0</v>
      </c>
      <c r="C231" s="2" t="s">
        <v>3648</v>
      </c>
      <c r="D231" s="2" t="s">
        <v>4354</v>
      </c>
      <c r="E231" s="2"/>
      <c r="F231" s="2"/>
      <c r="G231" s="2"/>
      <c r="H231" s="2" t="s">
        <v>3073</v>
      </c>
      <c r="I231" s="2" t="s">
        <v>3074</v>
      </c>
      <c r="J231" s="2"/>
      <c r="K231" s="2" t="s">
        <v>5343</v>
      </c>
      <c r="L231" s="2" t="s">
        <v>1859</v>
      </c>
      <c r="M231" s="2"/>
      <c r="N231" s="2"/>
      <c r="O231" s="2">
        <v>6.0</v>
      </c>
      <c r="P231" s="2">
        <v>12.0</v>
      </c>
      <c r="Q231" s="2" t="s">
        <v>5344</v>
      </c>
      <c r="R231" s="2" t="s">
        <v>5345</v>
      </c>
      <c r="S231" s="2" t="s">
        <v>3758</v>
      </c>
      <c r="T231" s="2"/>
      <c r="U231" s="2" t="s">
        <v>5346</v>
      </c>
      <c r="V231" s="39" t="s">
        <v>5347</v>
      </c>
      <c r="W231" s="39" t="s">
        <v>5348</v>
      </c>
      <c r="X231" s="37">
        <v>45685.44553240741</v>
      </c>
      <c r="Y231" s="2"/>
      <c r="Z231" s="2"/>
      <c r="AA231" s="2"/>
      <c r="AB231" s="2"/>
      <c r="AC231" s="2"/>
      <c r="AD231" s="2"/>
      <c r="AE231" s="2"/>
      <c r="AF231" s="2"/>
      <c r="AG231" s="2"/>
      <c r="AH231" s="2"/>
      <c r="AI231" s="2"/>
      <c r="AJ231" s="2"/>
      <c r="AK231" s="2"/>
      <c r="AL231" s="2"/>
      <c r="AM231" s="2"/>
      <c r="AN231" s="2"/>
      <c r="AO231" s="2"/>
      <c r="AP231" s="2" t="s">
        <v>5349</v>
      </c>
    </row>
    <row r="232" ht="16.5" customHeight="1">
      <c r="A232" s="37">
        <v>45677.68938657407</v>
      </c>
      <c r="B232" s="38">
        <v>45677.0</v>
      </c>
      <c r="C232" s="2" t="s">
        <v>4354</v>
      </c>
      <c r="D232" s="2" t="s">
        <v>3648</v>
      </c>
      <c r="E232" s="2"/>
      <c r="F232" s="2"/>
      <c r="G232" s="2"/>
      <c r="H232" s="2" t="s">
        <v>3073</v>
      </c>
      <c r="I232" s="2" t="s">
        <v>5350</v>
      </c>
      <c r="J232" s="2" t="s">
        <v>1128</v>
      </c>
      <c r="K232" s="2" t="s">
        <v>5343</v>
      </c>
      <c r="L232" s="2" t="s">
        <v>1859</v>
      </c>
      <c r="M232" s="2"/>
      <c r="N232" s="2"/>
      <c r="O232" s="2">
        <v>7.0</v>
      </c>
      <c r="P232" s="2">
        <v>14.0</v>
      </c>
      <c r="Q232" s="2" t="s">
        <v>5351</v>
      </c>
      <c r="R232" s="2" t="s">
        <v>5352</v>
      </c>
      <c r="S232" s="2" t="s">
        <v>3751</v>
      </c>
      <c r="T232" s="2"/>
      <c r="U232" s="2" t="s">
        <v>5353</v>
      </c>
      <c r="V232" s="39" t="s">
        <v>5354</v>
      </c>
      <c r="W232" s="39" t="s">
        <v>5355</v>
      </c>
      <c r="X232" s="37">
        <v>45685.44561342592</v>
      </c>
      <c r="Y232" s="2"/>
      <c r="Z232" s="2"/>
      <c r="AA232" s="2"/>
      <c r="AB232" s="2"/>
      <c r="AC232" s="2"/>
      <c r="AD232" s="2"/>
      <c r="AE232" s="2"/>
      <c r="AF232" s="2"/>
      <c r="AG232" s="2"/>
      <c r="AH232" s="2"/>
      <c r="AI232" s="2"/>
      <c r="AJ232" s="2"/>
      <c r="AK232" s="2"/>
      <c r="AL232" s="2"/>
      <c r="AM232" s="2"/>
      <c r="AN232" s="2"/>
      <c r="AO232" s="2"/>
      <c r="AP232" s="2" t="s">
        <v>5356</v>
      </c>
    </row>
    <row r="233" ht="16.5" customHeight="1">
      <c r="A233" s="37">
        <v>45672.70195601852</v>
      </c>
      <c r="B233" s="38">
        <v>45672.0</v>
      </c>
      <c r="C233" s="2" t="s">
        <v>3637</v>
      </c>
      <c r="D233" s="2"/>
      <c r="E233" s="2"/>
      <c r="F233" s="2"/>
      <c r="G233" s="2"/>
      <c r="H233" s="2" t="s">
        <v>5308</v>
      </c>
      <c r="I233" s="2" t="s">
        <v>5309</v>
      </c>
      <c r="J233" s="2"/>
      <c r="K233" s="2" t="s">
        <v>5310</v>
      </c>
      <c r="L233" s="2" t="s">
        <v>3681</v>
      </c>
      <c r="M233" s="2"/>
      <c r="N233" s="2"/>
      <c r="O233" s="2">
        <v>1.0</v>
      </c>
      <c r="P233" s="2">
        <v>1.0</v>
      </c>
      <c r="Q233" s="2" t="s">
        <v>4702</v>
      </c>
      <c r="R233" s="39" t="s">
        <v>5357</v>
      </c>
      <c r="S233" s="2" t="s">
        <v>4424</v>
      </c>
      <c r="T233" s="2"/>
      <c r="U233" s="2" t="s">
        <v>5358</v>
      </c>
      <c r="V233" s="39" t="s">
        <v>5359</v>
      </c>
      <c r="W233" s="39" t="s">
        <v>5360</v>
      </c>
      <c r="X233" s="37">
        <v>45685.435115740744</v>
      </c>
      <c r="Y233" s="2"/>
      <c r="Z233" s="2"/>
      <c r="AA233" s="2"/>
      <c r="AB233" s="2"/>
      <c r="AC233" s="2"/>
      <c r="AD233" s="2"/>
      <c r="AE233" s="2"/>
      <c r="AF233" s="2"/>
      <c r="AG233" s="2"/>
      <c r="AH233" s="2"/>
      <c r="AI233" s="2"/>
      <c r="AJ233" s="2"/>
      <c r="AK233" s="2"/>
      <c r="AL233" s="2"/>
      <c r="AM233" s="2"/>
      <c r="AN233" s="2"/>
      <c r="AO233" s="2"/>
      <c r="AP233" s="2" t="s">
        <v>5361</v>
      </c>
    </row>
    <row r="234" ht="16.5" customHeight="1">
      <c r="A234" s="37">
        <v>45672.70128472222</v>
      </c>
      <c r="B234" s="38">
        <v>45672.0</v>
      </c>
      <c r="C234" s="2" t="s">
        <v>3648</v>
      </c>
      <c r="D234" s="2" t="s">
        <v>3637</v>
      </c>
      <c r="E234" s="2"/>
      <c r="F234" s="2"/>
      <c r="G234" s="2"/>
      <c r="H234" s="2" t="s">
        <v>3073</v>
      </c>
      <c r="I234" s="2" t="s">
        <v>3074</v>
      </c>
      <c r="J234" s="2"/>
      <c r="K234" s="2" t="s">
        <v>5343</v>
      </c>
      <c r="L234" s="2" t="s">
        <v>1859</v>
      </c>
      <c r="M234" s="2"/>
      <c r="N234" s="2"/>
      <c r="O234" s="2">
        <v>6.0</v>
      </c>
      <c r="P234" s="2">
        <v>11.0</v>
      </c>
      <c r="Q234" s="2" t="s">
        <v>5362</v>
      </c>
      <c r="R234" s="2" t="s">
        <v>5363</v>
      </c>
      <c r="S234" s="2" t="s">
        <v>3867</v>
      </c>
      <c r="T234" s="2"/>
      <c r="U234" s="2" t="s">
        <v>5364</v>
      </c>
      <c r="V234" s="39" t="s">
        <v>5365</v>
      </c>
      <c r="W234" s="39" t="s">
        <v>5366</v>
      </c>
      <c r="X234" s="37">
        <v>45675.70175925926</v>
      </c>
      <c r="Y234" s="2"/>
      <c r="Z234" s="2"/>
      <c r="AA234" s="2"/>
      <c r="AB234" s="2"/>
      <c r="AC234" s="2"/>
      <c r="AD234" s="2"/>
      <c r="AE234" s="2"/>
      <c r="AF234" s="2"/>
      <c r="AG234" s="2"/>
      <c r="AH234" s="2"/>
      <c r="AI234" s="2"/>
      <c r="AJ234" s="2"/>
      <c r="AK234" s="2"/>
      <c r="AL234" s="2"/>
      <c r="AM234" s="2"/>
      <c r="AN234" s="2"/>
      <c r="AO234" s="2"/>
      <c r="AP234" s="2" t="s">
        <v>5367</v>
      </c>
    </row>
    <row r="235" ht="16.5" customHeight="1">
      <c r="A235" s="37">
        <v>45672.7009375</v>
      </c>
      <c r="B235" s="38">
        <v>45672.0</v>
      </c>
      <c r="C235" s="2" t="s">
        <v>3637</v>
      </c>
      <c r="D235" s="2"/>
      <c r="E235" s="2"/>
      <c r="F235" s="2"/>
      <c r="G235" s="2"/>
      <c r="H235" s="2" t="s">
        <v>3073</v>
      </c>
      <c r="I235" s="2" t="s">
        <v>3074</v>
      </c>
      <c r="J235" s="2"/>
      <c r="K235" s="2" t="s">
        <v>5343</v>
      </c>
      <c r="L235" s="2" t="s">
        <v>1859</v>
      </c>
      <c r="M235" s="2"/>
      <c r="N235" s="2"/>
      <c r="O235" s="2">
        <v>5.0</v>
      </c>
      <c r="P235" s="2">
        <v>11.0</v>
      </c>
      <c r="Q235" s="2" t="s">
        <v>5368</v>
      </c>
      <c r="R235" s="2" t="s">
        <v>5369</v>
      </c>
      <c r="S235" s="2" t="s">
        <v>3867</v>
      </c>
      <c r="T235" s="2" t="s">
        <v>5370</v>
      </c>
      <c r="U235" s="2" t="s">
        <v>5358</v>
      </c>
      <c r="V235" s="39" t="s">
        <v>5371</v>
      </c>
      <c r="W235" s="39" t="s">
        <v>5372</v>
      </c>
      <c r="X235" s="37">
        <v>45675.70174768518</v>
      </c>
      <c r="Y235" s="2"/>
      <c r="Z235" s="2"/>
      <c r="AA235" s="2"/>
      <c r="AB235" s="2"/>
      <c r="AC235" s="2"/>
      <c r="AD235" s="2"/>
      <c r="AE235" s="2"/>
      <c r="AF235" s="2"/>
      <c r="AG235" s="2"/>
      <c r="AH235" s="2"/>
      <c r="AI235" s="2"/>
      <c r="AJ235" s="2"/>
      <c r="AK235" s="2"/>
      <c r="AL235" s="2"/>
      <c r="AM235" s="2"/>
      <c r="AN235" s="2"/>
      <c r="AO235" s="2"/>
      <c r="AP235" s="2" t="s">
        <v>5373</v>
      </c>
    </row>
    <row r="236" ht="16.5" customHeight="1">
      <c r="A236" s="37">
        <v>45671.637766203705</v>
      </c>
      <c r="B236" s="38">
        <v>45671.0</v>
      </c>
      <c r="C236" s="2" t="s">
        <v>3637</v>
      </c>
      <c r="D236" s="2"/>
      <c r="E236" s="2"/>
      <c r="F236" s="2"/>
      <c r="G236" s="2"/>
      <c r="H236" s="2" t="s">
        <v>2620</v>
      </c>
      <c r="I236" s="2" t="s">
        <v>5278</v>
      </c>
      <c r="J236" s="2"/>
      <c r="K236" s="2" t="s">
        <v>5279</v>
      </c>
      <c r="L236" s="2" t="s">
        <v>3681</v>
      </c>
      <c r="M236" s="2"/>
      <c r="N236" s="2"/>
      <c r="O236" s="2">
        <v>1.0</v>
      </c>
      <c r="P236" s="2">
        <v>1.0</v>
      </c>
      <c r="Q236" s="2" t="s">
        <v>5374</v>
      </c>
      <c r="R236" s="2" t="s">
        <v>5375</v>
      </c>
      <c r="S236" s="2" t="s">
        <v>4113</v>
      </c>
      <c r="T236" s="2"/>
      <c r="U236" s="2" t="s">
        <v>5376</v>
      </c>
      <c r="V236" s="39" t="s">
        <v>5377</v>
      </c>
      <c r="W236" s="39" t="s">
        <v>5378</v>
      </c>
      <c r="X236" s="37">
        <v>45685.43949074074</v>
      </c>
      <c r="Y236" s="2"/>
      <c r="Z236" s="2"/>
      <c r="AA236" s="2"/>
      <c r="AB236" s="2"/>
      <c r="AC236" s="2"/>
      <c r="AD236" s="2"/>
      <c r="AE236" s="2"/>
      <c r="AF236" s="2"/>
      <c r="AG236" s="2"/>
      <c r="AH236" s="2"/>
      <c r="AI236" s="2"/>
      <c r="AJ236" s="2"/>
      <c r="AK236" s="2"/>
      <c r="AL236" s="2"/>
      <c r="AM236" s="2"/>
      <c r="AN236" s="2"/>
      <c r="AO236" s="2"/>
      <c r="AP236" s="2" t="s">
        <v>5379</v>
      </c>
    </row>
    <row r="237" ht="16.5" customHeight="1">
      <c r="A237" s="37">
        <v>45671.49116898148</v>
      </c>
      <c r="B237" s="38">
        <v>45671.0</v>
      </c>
      <c r="C237" s="2" t="s">
        <v>3637</v>
      </c>
      <c r="D237" s="2"/>
      <c r="E237" s="2"/>
      <c r="F237" s="2"/>
      <c r="G237" s="2"/>
      <c r="H237" s="2" t="s">
        <v>2667</v>
      </c>
      <c r="I237" s="2" t="s">
        <v>2696</v>
      </c>
      <c r="J237" s="2"/>
      <c r="K237" s="2" t="s">
        <v>5380</v>
      </c>
      <c r="L237" s="2" t="s">
        <v>1867</v>
      </c>
      <c r="M237" s="2"/>
      <c r="N237" s="2"/>
      <c r="O237" s="2">
        <v>1.0</v>
      </c>
      <c r="P237" s="2">
        <v>1.0</v>
      </c>
      <c r="Q237" s="2" t="s">
        <v>4702</v>
      </c>
      <c r="R237" s="39" t="s">
        <v>5381</v>
      </c>
      <c r="S237" s="2" t="s">
        <v>3751</v>
      </c>
      <c r="T237" s="2" t="s">
        <v>5382</v>
      </c>
      <c r="U237" s="2" t="s">
        <v>5383</v>
      </c>
      <c r="V237" s="39" t="s">
        <v>5384</v>
      </c>
      <c r="W237" s="39" t="s">
        <v>5385</v>
      </c>
      <c r="X237" s="37">
        <v>45685.472280092596</v>
      </c>
      <c r="Y237" s="2"/>
      <c r="Z237" s="2"/>
      <c r="AA237" s="2"/>
      <c r="AB237" s="2"/>
      <c r="AC237" s="2"/>
      <c r="AD237" s="2"/>
      <c r="AE237" s="2"/>
      <c r="AF237" s="2"/>
      <c r="AG237" s="2"/>
      <c r="AH237" s="2"/>
      <c r="AI237" s="2"/>
      <c r="AJ237" s="2"/>
      <c r="AK237" s="2"/>
      <c r="AL237" s="2"/>
      <c r="AM237" s="2"/>
      <c r="AN237" s="2"/>
      <c r="AO237" s="2"/>
      <c r="AP237" s="2" t="s">
        <v>5386</v>
      </c>
    </row>
    <row r="238" ht="16.5" customHeight="1">
      <c r="A238" s="37">
        <v>45667.74304398148</v>
      </c>
      <c r="B238" s="38">
        <v>45667.0</v>
      </c>
      <c r="C238" s="2" t="s">
        <v>3637</v>
      </c>
      <c r="D238" s="2" t="s">
        <v>3648</v>
      </c>
      <c r="E238" s="2"/>
      <c r="F238" s="2"/>
      <c r="G238" s="2"/>
      <c r="H238" s="2" t="s">
        <v>1910</v>
      </c>
      <c r="I238" s="2" t="s">
        <v>1911</v>
      </c>
      <c r="J238" s="2"/>
      <c r="K238" s="2" t="s">
        <v>5387</v>
      </c>
      <c r="L238" s="2" t="s">
        <v>5388</v>
      </c>
      <c r="M238" s="2"/>
      <c r="N238" s="2"/>
      <c r="O238" s="2">
        <v>0.5</v>
      </c>
      <c r="P238" s="2">
        <v>1.0</v>
      </c>
      <c r="Q238" s="2" t="s">
        <v>5374</v>
      </c>
      <c r="R238" s="39" t="s">
        <v>5389</v>
      </c>
      <c r="S238" s="2" t="s">
        <v>4113</v>
      </c>
      <c r="T238" s="2"/>
      <c r="U238" s="2" t="s">
        <v>5390</v>
      </c>
      <c r="V238" s="39" t="s">
        <v>5391</v>
      </c>
      <c r="W238" s="39" t="s">
        <v>5392</v>
      </c>
      <c r="X238" s="37">
        <v>45670.74327546296</v>
      </c>
      <c r="Y238" s="2"/>
      <c r="Z238" s="2"/>
      <c r="AA238" s="2"/>
      <c r="AB238" s="2"/>
      <c r="AC238" s="2"/>
      <c r="AD238" s="2"/>
      <c r="AE238" s="2"/>
      <c r="AF238" s="2"/>
      <c r="AG238" s="2"/>
      <c r="AH238" s="2"/>
      <c r="AI238" s="2"/>
      <c r="AJ238" s="2"/>
      <c r="AK238" s="2"/>
      <c r="AL238" s="2"/>
      <c r="AM238" s="2"/>
      <c r="AN238" s="2"/>
      <c r="AO238" s="2"/>
      <c r="AP238" s="2" t="s">
        <v>5393</v>
      </c>
    </row>
    <row r="239" ht="16.5" customHeight="1">
      <c r="A239" s="37">
        <v>45667.74207175926</v>
      </c>
      <c r="B239" s="38">
        <v>45667.0</v>
      </c>
      <c r="C239" s="2" t="s">
        <v>3637</v>
      </c>
      <c r="D239" s="2" t="s">
        <v>3648</v>
      </c>
      <c r="E239" s="2"/>
      <c r="F239" s="2"/>
      <c r="G239" s="2"/>
      <c r="H239" s="2" t="s">
        <v>2999</v>
      </c>
      <c r="I239" s="2" t="s">
        <v>3000</v>
      </c>
      <c r="J239" s="2"/>
      <c r="K239" s="2" t="s">
        <v>5325</v>
      </c>
      <c r="L239" s="2" t="s">
        <v>3681</v>
      </c>
      <c r="M239" s="2"/>
      <c r="N239" s="2"/>
      <c r="O239" s="2">
        <v>1.0</v>
      </c>
      <c r="P239" s="2">
        <v>2.0</v>
      </c>
      <c r="Q239" s="2" t="s">
        <v>5394</v>
      </c>
      <c r="R239" s="39" t="s">
        <v>5395</v>
      </c>
      <c r="S239" s="2" t="s">
        <v>4200</v>
      </c>
      <c r="T239" s="2"/>
      <c r="U239" s="2" t="s">
        <v>5390</v>
      </c>
      <c r="V239" s="39" t="s">
        <v>5396</v>
      </c>
      <c r="W239" s="39" t="s">
        <v>5397</v>
      </c>
      <c r="X239" s="37">
        <v>45685.43865740741</v>
      </c>
      <c r="Y239" s="2"/>
      <c r="Z239" s="2"/>
      <c r="AA239" s="2"/>
      <c r="AB239" s="2"/>
      <c r="AC239" s="2"/>
      <c r="AD239" s="2"/>
      <c r="AE239" s="2"/>
      <c r="AF239" s="2"/>
      <c r="AG239" s="2"/>
      <c r="AH239" s="2"/>
      <c r="AI239" s="2"/>
      <c r="AJ239" s="2"/>
      <c r="AK239" s="2"/>
      <c r="AL239" s="2"/>
      <c r="AM239" s="2"/>
      <c r="AN239" s="2"/>
      <c r="AO239" s="2"/>
      <c r="AP239" s="2" t="s">
        <v>5398</v>
      </c>
    </row>
    <row r="240" ht="16.5" customHeight="1">
      <c r="A240" s="37">
        <v>45667.74005787037</v>
      </c>
      <c r="B240" s="38">
        <v>45667.0</v>
      </c>
      <c r="C240" s="2" t="s">
        <v>3648</v>
      </c>
      <c r="D240" s="2" t="s">
        <v>3637</v>
      </c>
      <c r="E240" s="2"/>
      <c r="F240" s="2"/>
      <c r="G240" s="2"/>
      <c r="H240" s="2" t="s">
        <v>1910</v>
      </c>
      <c r="I240" s="2" t="s">
        <v>1911</v>
      </c>
      <c r="J240" s="2"/>
      <c r="K240" s="2" t="s">
        <v>5387</v>
      </c>
      <c r="L240" s="2" t="s">
        <v>1859</v>
      </c>
      <c r="M240" s="2"/>
      <c r="N240" s="2"/>
      <c r="O240" s="2">
        <v>0.5</v>
      </c>
      <c r="P240" s="2">
        <v>1.0</v>
      </c>
      <c r="Q240" s="2" t="s">
        <v>5374</v>
      </c>
      <c r="R240" s="39" t="s">
        <v>5399</v>
      </c>
      <c r="S240" s="2" t="s">
        <v>3874</v>
      </c>
      <c r="T240" s="2"/>
      <c r="U240" s="2" t="s">
        <v>5400</v>
      </c>
      <c r="V240" s="39" t="s">
        <v>5401</v>
      </c>
      <c r="W240" s="39" t="s">
        <v>5402</v>
      </c>
      <c r="X240" s="37">
        <v>45670.73967592593</v>
      </c>
      <c r="Y240" s="2"/>
      <c r="Z240" s="2"/>
      <c r="AA240" s="2"/>
      <c r="AB240" s="2"/>
      <c r="AC240" s="2"/>
      <c r="AD240" s="2"/>
      <c r="AE240" s="2"/>
      <c r="AF240" s="2"/>
      <c r="AG240" s="2"/>
      <c r="AH240" s="2"/>
      <c r="AI240" s="2"/>
      <c r="AJ240" s="2"/>
      <c r="AK240" s="2"/>
      <c r="AL240" s="2"/>
      <c r="AM240" s="2"/>
      <c r="AN240" s="2"/>
      <c r="AO240" s="2"/>
      <c r="AP240" s="2" t="s">
        <v>5403</v>
      </c>
    </row>
    <row r="241" ht="16.5" customHeight="1">
      <c r="A241" s="37">
        <v>45667.73824074074</v>
      </c>
      <c r="B241" s="38">
        <v>45667.0</v>
      </c>
      <c r="C241" s="2" t="s">
        <v>3648</v>
      </c>
      <c r="D241" s="2" t="s">
        <v>3637</v>
      </c>
      <c r="E241" s="2"/>
      <c r="F241" s="2"/>
      <c r="G241" s="2"/>
      <c r="H241" s="2" t="s">
        <v>2999</v>
      </c>
      <c r="I241" s="2" t="s">
        <v>5404</v>
      </c>
      <c r="J241" s="2"/>
      <c r="K241" s="2" t="s">
        <v>5325</v>
      </c>
      <c r="L241" s="2" t="s">
        <v>3681</v>
      </c>
      <c r="M241" s="2"/>
      <c r="N241" s="2"/>
      <c r="O241" s="2">
        <v>1.0</v>
      </c>
      <c r="P241" s="2">
        <v>2.0</v>
      </c>
      <c r="Q241" s="2" t="s">
        <v>5405</v>
      </c>
      <c r="R241" s="39" t="s">
        <v>5406</v>
      </c>
      <c r="S241" s="2" t="s">
        <v>3758</v>
      </c>
      <c r="T241" s="2"/>
      <c r="U241" s="2" t="s">
        <v>5400</v>
      </c>
      <c r="V241" s="39" t="s">
        <v>5407</v>
      </c>
      <c r="W241" s="39" t="s">
        <v>5408</v>
      </c>
      <c r="X241" s="37">
        <v>45685.43869212963</v>
      </c>
      <c r="Y241" s="2"/>
      <c r="Z241" s="2"/>
      <c r="AA241" s="2"/>
      <c r="AB241" s="2"/>
      <c r="AC241" s="2"/>
      <c r="AD241" s="2"/>
      <c r="AE241" s="2"/>
      <c r="AF241" s="2"/>
      <c r="AG241" s="2"/>
      <c r="AH241" s="2"/>
      <c r="AI241" s="2"/>
      <c r="AJ241" s="2"/>
      <c r="AK241" s="2"/>
      <c r="AL241" s="2"/>
      <c r="AM241" s="2"/>
      <c r="AN241" s="2"/>
      <c r="AO241" s="2"/>
      <c r="AP241" s="2" t="s">
        <v>5409</v>
      </c>
    </row>
    <row r="242" ht="16.5" customHeight="1">
      <c r="A242" s="37">
        <v>45666.94668981482</v>
      </c>
      <c r="B242" s="38">
        <v>45666.0</v>
      </c>
      <c r="C242" s="2" t="s">
        <v>3637</v>
      </c>
      <c r="D242" s="2" t="s">
        <v>1584</v>
      </c>
      <c r="E242" s="2"/>
      <c r="F242" s="2"/>
      <c r="G242" s="2"/>
      <c r="H242" s="2" t="s">
        <v>2785</v>
      </c>
      <c r="I242" s="2" t="s">
        <v>2786</v>
      </c>
      <c r="J242" s="2"/>
      <c r="K242" s="2" t="s">
        <v>5410</v>
      </c>
      <c r="L242" s="2" t="s">
        <v>3782</v>
      </c>
      <c r="M242" s="2"/>
      <c r="N242" s="2"/>
      <c r="O242" s="2">
        <v>1.5</v>
      </c>
      <c r="P242" s="2">
        <v>3.5</v>
      </c>
      <c r="Q242" s="2" t="s">
        <v>5411</v>
      </c>
      <c r="R242" s="2" t="s">
        <v>5412</v>
      </c>
      <c r="S242" s="2" t="s">
        <v>5413</v>
      </c>
      <c r="T242" s="2" t="s">
        <v>5414</v>
      </c>
      <c r="U242" s="2" t="s">
        <v>5415</v>
      </c>
      <c r="V242" s="39" t="s">
        <v>5416</v>
      </c>
      <c r="W242" s="39" t="s">
        <v>5417</v>
      </c>
      <c r="X242" s="37">
        <v>45677.504965277774</v>
      </c>
      <c r="Y242" s="2"/>
      <c r="Z242" s="2"/>
      <c r="AA242" s="2"/>
      <c r="AB242" s="2"/>
      <c r="AC242" s="2"/>
      <c r="AD242" s="2"/>
      <c r="AE242" s="2"/>
      <c r="AF242" s="2"/>
      <c r="AG242" s="2"/>
      <c r="AH242" s="2"/>
      <c r="AI242" s="2"/>
      <c r="AJ242" s="2"/>
      <c r="AK242" s="2"/>
      <c r="AL242" s="2"/>
      <c r="AM242" s="2"/>
      <c r="AN242" s="2"/>
      <c r="AO242" s="2"/>
      <c r="AP242" s="2" t="s">
        <v>5418</v>
      </c>
    </row>
    <row r="243" ht="16.5" customHeight="1">
      <c r="A243" s="37">
        <v>45666.59825231481</v>
      </c>
      <c r="B243" s="38">
        <v>45666.0</v>
      </c>
      <c r="C243" s="2" t="s">
        <v>3637</v>
      </c>
      <c r="D243" s="2"/>
      <c r="E243" s="2"/>
      <c r="F243" s="2"/>
      <c r="G243" s="2"/>
      <c r="H243" s="2" t="s">
        <v>2999</v>
      </c>
      <c r="I243" s="2" t="s">
        <v>3000</v>
      </c>
      <c r="J243" s="2" t="s">
        <v>5419</v>
      </c>
      <c r="K243" s="2" t="s">
        <v>5325</v>
      </c>
      <c r="L243" s="2" t="s">
        <v>3681</v>
      </c>
      <c r="M243" s="2"/>
      <c r="N243" s="2"/>
      <c r="O243" s="2">
        <v>2.5</v>
      </c>
      <c r="P243" s="2">
        <v>2.5</v>
      </c>
      <c r="Q243" s="2" t="s">
        <v>5420</v>
      </c>
      <c r="R243" s="39" t="s">
        <v>5421</v>
      </c>
      <c r="S243" s="2" t="s">
        <v>3874</v>
      </c>
      <c r="T243" s="2"/>
      <c r="U243" s="2" t="s">
        <v>5422</v>
      </c>
      <c r="V243" s="39" t="s">
        <v>5423</v>
      </c>
      <c r="W243" s="39" t="s">
        <v>5424</v>
      </c>
      <c r="X243" s="37">
        <v>45685.438576388886</v>
      </c>
      <c r="Y243" s="2"/>
      <c r="Z243" s="2"/>
      <c r="AA243" s="2"/>
      <c r="AB243" s="2"/>
      <c r="AC243" s="2"/>
      <c r="AD243" s="2"/>
      <c r="AE243" s="2"/>
      <c r="AF243" s="2"/>
      <c r="AG243" s="2"/>
      <c r="AH243" s="2"/>
      <c r="AI243" s="2"/>
      <c r="AJ243" s="2"/>
      <c r="AK243" s="2"/>
      <c r="AL243" s="2"/>
      <c r="AM243" s="2"/>
      <c r="AN243" s="2"/>
      <c r="AO243" s="2"/>
      <c r="AP243" s="2" t="s">
        <v>5425</v>
      </c>
    </row>
    <row r="244" ht="16.5" customHeight="1">
      <c r="A244" s="37">
        <v>45665.59508101852</v>
      </c>
      <c r="B244" s="38">
        <v>45665.0</v>
      </c>
      <c r="C244" s="2" t="s">
        <v>3648</v>
      </c>
      <c r="D244" s="2"/>
      <c r="E244" s="2"/>
      <c r="F244" s="2"/>
      <c r="G244" s="2"/>
      <c r="H244" s="2" t="s">
        <v>5426</v>
      </c>
      <c r="I244" s="2" t="s">
        <v>2672</v>
      </c>
      <c r="J244" s="2"/>
      <c r="K244" s="2" t="s">
        <v>5427</v>
      </c>
      <c r="L244" s="2" t="s">
        <v>3681</v>
      </c>
      <c r="M244" s="2"/>
      <c r="N244" s="2"/>
      <c r="O244" s="2">
        <v>1.0</v>
      </c>
      <c r="P244" s="2">
        <v>1.0</v>
      </c>
      <c r="Q244" s="2" t="s">
        <v>5428</v>
      </c>
      <c r="R244" s="2" t="s">
        <v>5429</v>
      </c>
      <c r="S244" s="2" t="s">
        <v>3826</v>
      </c>
      <c r="T244" s="2"/>
      <c r="U244" s="2" t="s">
        <v>4090</v>
      </c>
      <c r="V244" s="39" t="s">
        <v>5430</v>
      </c>
      <c r="W244" s="39" t="s">
        <v>5431</v>
      </c>
      <c r="X244" s="37">
        <v>45668.597349537034</v>
      </c>
      <c r="Y244" s="2"/>
      <c r="Z244" s="2"/>
      <c r="AA244" s="2"/>
      <c r="AB244" s="2"/>
      <c r="AC244" s="2"/>
      <c r="AD244" s="2"/>
      <c r="AE244" s="2"/>
      <c r="AF244" s="2"/>
      <c r="AG244" s="2"/>
      <c r="AH244" s="2"/>
      <c r="AI244" s="2"/>
      <c r="AJ244" s="2"/>
      <c r="AK244" s="2"/>
      <c r="AL244" s="2"/>
      <c r="AM244" s="2"/>
      <c r="AN244" s="2"/>
      <c r="AO244" s="2"/>
      <c r="AP244" s="2" t="s">
        <v>5432</v>
      </c>
    </row>
    <row r="245" ht="16.5" customHeight="1">
      <c r="A245" s="37">
        <v>45665.56888888889</v>
      </c>
      <c r="B245" s="38">
        <v>45665.0</v>
      </c>
      <c r="C245" s="2" t="s">
        <v>3637</v>
      </c>
      <c r="D245" s="2"/>
      <c r="E245" s="2"/>
      <c r="F245" s="2"/>
      <c r="G245" s="2"/>
      <c r="H245" s="2" t="s">
        <v>2291</v>
      </c>
      <c r="I245" s="2" t="s">
        <v>5433</v>
      </c>
      <c r="J245" s="2"/>
      <c r="K245" s="2" t="s">
        <v>5434</v>
      </c>
      <c r="L245" s="2" t="s">
        <v>1867</v>
      </c>
      <c r="M245" s="2"/>
      <c r="N245" s="2"/>
      <c r="O245" s="2">
        <v>1.0</v>
      </c>
      <c r="P245" s="2">
        <v>1.0</v>
      </c>
      <c r="Q245" s="2" t="s">
        <v>5435</v>
      </c>
      <c r="R245" s="39" t="s">
        <v>5436</v>
      </c>
      <c r="S245" s="2" t="s">
        <v>3751</v>
      </c>
      <c r="T245" s="2"/>
      <c r="U245" s="2" t="s">
        <v>5437</v>
      </c>
      <c r="V245" s="39" t="s">
        <v>5438</v>
      </c>
      <c r="W245" s="39" t="s">
        <v>5439</v>
      </c>
      <c r="X245" s="37">
        <v>45666.22582175926</v>
      </c>
      <c r="Y245" s="2"/>
      <c r="Z245" s="2"/>
      <c r="AA245" s="2"/>
      <c r="AB245" s="2"/>
      <c r="AC245" s="2"/>
      <c r="AD245" s="2"/>
      <c r="AE245" s="2"/>
      <c r="AF245" s="2"/>
      <c r="AG245" s="2"/>
      <c r="AH245" s="2"/>
      <c r="AI245" s="2"/>
      <c r="AJ245" s="2"/>
      <c r="AK245" s="2"/>
      <c r="AL245" s="2"/>
      <c r="AM245" s="2"/>
      <c r="AN245" s="2"/>
      <c r="AO245" s="2"/>
      <c r="AP245" s="2" t="s">
        <v>5440</v>
      </c>
    </row>
    <row r="246" ht="16.5" customHeight="1">
      <c r="A246" s="37">
        <v>45665.514872685184</v>
      </c>
      <c r="B246" s="38">
        <v>45665.0</v>
      </c>
      <c r="C246" s="2" t="s">
        <v>3648</v>
      </c>
      <c r="D246" s="2"/>
      <c r="E246" s="2"/>
      <c r="F246" s="2"/>
      <c r="G246" s="2"/>
      <c r="H246" s="2" t="s">
        <v>5441</v>
      </c>
      <c r="I246" s="2" t="s">
        <v>5442</v>
      </c>
      <c r="J246" s="2" t="s">
        <v>4088</v>
      </c>
      <c r="K246" s="2" t="s">
        <v>5443</v>
      </c>
      <c r="L246" s="2" t="s">
        <v>1862</v>
      </c>
      <c r="M246" s="2"/>
      <c r="N246" s="2"/>
      <c r="O246" s="2">
        <v>1.0</v>
      </c>
      <c r="P246" s="2">
        <v>1.0</v>
      </c>
      <c r="Q246" s="2" t="s">
        <v>5444</v>
      </c>
      <c r="R246" s="39" t="s">
        <v>5445</v>
      </c>
      <c r="S246" s="2" t="s">
        <v>3758</v>
      </c>
      <c r="T246" s="2"/>
      <c r="U246" s="2" t="s">
        <v>4090</v>
      </c>
      <c r="V246" s="39" t="s">
        <v>5446</v>
      </c>
      <c r="W246" s="39" t="s">
        <v>5447</v>
      </c>
      <c r="X246" s="37">
        <v>45668.51746527778</v>
      </c>
      <c r="Y246" s="2"/>
      <c r="Z246" s="2"/>
      <c r="AA246" s="2"/>
      <c r="AB246" s="2"/>
      <c r="AC246" s="2"/>
      <c r="AD246" s="2"/>
      <c r="AE246" s="2"/>
      <c r="AF246" s="2"/>
      <c r="AG246" s="2"/>
      <c r="AH246" s="2"/>
      <c r="AI246" s="2"/>
      <c r="AJ246" s="2"/>
      <c r="AK246" s="2"/>
      <c r="AL246" s="2"/>
      <c r="AM246" s="2"/>
      <c r="AN246" s="2"/>
      <c r="AO246" s="2"/>
      <c r="AP246" s="2" t="s">
        <v>5448</v>
      </c>
    </row>
    <row r="247" ht="16.5" customHeight="1">
      <c r="A247" s="37">
        <v>45664.68887731482</v>
      </c>
      <c r="B247" s="38">
        <v>45664.0</v>
      </c>
      <c r="C247" s="2" t="s">
        <v>3648</v>
      </c>
      <c r="D247" s="2" t="s">
        <v>1584</v>
      </c>
      <c r="E247" s="2"/>
      <c r="F247" s="2"/>
      <c r="G247" s="2"/>
      <c r="H247" s="2" t="s">
        <v>5449</v>
      </c>
      <c r="I247" s="2" t="s">
        <v>5450</v>
      </c>
      <c r="J247" s="2"/>
      <c r="K247" s="2" t="s">
        <v>4124</v>
      </c>
      <c r="L247" s="2" t="s">
        <v>5451</v>
      </c>
      <c r="M247" s="2"/>
      <c r="N247" s="2"/>
      <c r="O247" s="2">
        <v>4.0</v>
      </c>
      <c r="P247" s="2">
        <v>6.0</v>
      </c>
      <c r="Q247" s="2" t="s">
        <v>5452</v>
      </c>
      <c r="R247" s="39" t="s">
        <v>5453</v>
      </c>
      <c r="S247" s="2" t="s">
        <v>3919</v>
      </c>
      <c r="T247" s="2"/>
      <c r="U247" s="2" t="s">
        <v>4090</v>
      </c>
      <c r="V247" s="39" t="s">
        <v>5454</v>
      </c>
      <c r="W247" s="39" t="s">
        <v>5455</v>
      </c>
      <c r="X247" s="37">
        <v>45667.691087962965</v>
      </c>
      <c r="Y247" s="2"/>
      <c r="Z247" s="2"/>
      <c r="AA247" s="2"/>
      <c r="AB247" s="2"/>
      <c r="AC247" s="2"/>
      <c r="AD247" s="2"/>
      <c r="AE247" s="2"/>
      <c r="AF247" s="2"/>
      <c r="AG247" s="2"/>
      <c r="AH247" s="2"/>
      <c r="AI247" s="2"/>
      <c r="AJ247" s="2"/>
      <c r="AK247" s="2"/>
      <c r="AL247" s="2"/>
      <c r="AM247" s="2"/>
      <c r="AN247" s="2"/>
      <c r="AO247" s="2"/>
      <c r="AP247" s="2" t="s">
        <v>5456</v>
      </c>
    </row>
    <row r="248" ht="16.5" customHeight="1">
      <c r="A248" s="37">
        <v>45664.59577546296</v>
      </c>
      <c r="B248" s="38">
        <v>45664.0</v>
      </c>
      <c r="C248" s="2" t="s">
        <v>1584</v>
      </c>
      <c r="D248" s="2"/>
      <c r="E248" s="2"/>
      <c r="F248" s="2"/>
      <c r="G248" s="2"/>
      <c r="H248" s="2" t="s">
        <v>2944</v>
      </c>
      <c r="I248" s="2" t="s">
        <v>2954</v>
      </c>
      <c r="J248" s="2" t="s">
        <v>1205</v>
      </c>
      <c r="K248" s="2" t="s">
        <v>5457</v>
      </c>
      <c r="L248" s="2" t="s">
        <v>5458</v>
      </c>
      <c r="M248" s="2"/>
      <c r="N248" s="2"/>
      <c r="O248" s="2">
        <v>1.25</v>
      </c>
      <c r="P248" s="2">
        <v>1.25</v>
      </c>
      <c r="Q248" s="2" t="s">
        <v>5459</v>
      </c>
      <c r="R248" s="39" t="s">
        <v>5460</v>
      </c>
      <c r="S248" s="2" t="s">
        <v>3768</v>
      </c>
      <c r="T248" s="2" t="s">
        <v>5461</v>
      </c>
      <c r="U248" s="2" t="s">
        <v>5462</v>
      </c>
      <c r="V248" s="39" t="s">
        <v>5463</v>
      </c>
      <c r="W248" s="39" t="s">
        <v>5464</v>
      </c>
      <c r="X248" s="37">
        <v>45667.59741898148</v>
      </c>
      <c r="Y248" s="2"/>
      <c r="Z248" s="2"/>
      <c r="AA248" s="2"/>
      <c r="AB248" s="2"/>
      <c r="AC248" s="2"/>
      <c r="AD248" s="2"/>
      <c r="AE248" s="2"/>
      <c r="AF248" s="2"/>
      <c r="AG248" s="2"/>
      <c r="AH248" s="2"/>
      <c r="AI248" s="2"/>
      <c r="AJ248" s="2"/>
      <c r="AK248" s="2"/>
      <c r="AL248" s="2"/>
      <c r="AM248" s="2"/>
      <c r="AN248" s="2"/>
      <c r="AO248" s="2"/>
      <c r="AP248" s="2" t="s">
        <v>5465</v>
      </c>
    </row>
    <row r="249" ht="16.5" customHeight="1">
      <c r="A249" s="37">
        <v>45663.69082175926</v>
      </c>
      <c r="B249" s="38">
        <v>45663.0</v>
      </c>
      <c r="C249" s="2" t="s">
        <v>3648</v>
      </c>
      <c r="D249" s="2" t="s">
        <v>1584</v>
      </c>
      <c r="E249" s="2"/>
      <c r="F249" s="2"/>
      <c r="G249" s="2"/>
      <c r="H249" s="2" t="s">
        <v>2498</v>
      </c>
      <c r="I249" s="2" t="s">
        <v>5466</v>
      </c>
      <c r="J249" s="2"/>
      <c r="K249" s="2" t="s">
        <v>5467</v>
      </c>
      <c r="L249" s="2" t="s">
        <v>2502</v>
      </c>
      <c r="M249" s="2"/>
      <c r="N249" s="2"/>
      <c r="O249" s="2">
        <v>1.0</v>
      </c>
      <c r="P249" s="2">
        <v>2.0</v>
      </c>
      <c r="Q249" s="2" t="s">
        <v>5468</v>
      </c>
      <c r="R249" s="2" t="s">
        <v>5469</v>
      </c>
      <c r="S249" s="2" t="s">
        <v>5470</v>
      </c>
      <c r="T249" s="2"/>
      <c r="U249" s="2" t="s">
        <v>5471</v>
      </c>
      <c r="V249" s="39" t="s">
        <v>5472</v>
      </c>
      <c r="W249" s="39" t="s">
        <v>5473</v>
      </c>
      <c r="X249" s="37">
        <v>45685.434212962966</v>
      </c>
      <c r="Y249" s="2"/>
      <c r="Z249" s="2"/>
      <c r="AA249" s="2"/>
      <c r="AB249" s="2"/>
      <c r="AC249" s="2"/>
      <c r="AD249" s="2"/>
      <c r="AE249" s="2"/>
      <c r="AF249" s="2"/>
      <c r="AG249" s="2"/>
      <c r="AH249" s="2"/>
      <c r="AI249" s="2"/>
      <c r="AJ249" s="2"/>
      <c r="AK249" s="2"/>
      <c r="AL249" s="2"/>
      <c r="AM249" s="2"/>
      <c r="AN249" s="2"/>
      <c r="AO249" s="2"/>
      <c r="AP249" s="2" t="s">
        <v>5474</v>
      </c>
    </row>
    <row r="250" ht="16.5" customHeight="1">
      <c r="A250" s="37">
        <v>45663.55635416666</v>
      </c>
      <c r="B250" s="38">
        <v>45663.0</v>
      </c>
      <c r="C250" s="2" t="s">
        <v>3648</v>
      </c>
      <c r="D250" s="2" t="s">
        <v>1584</v>
      </c>
      <c r="E250" s="2"/>
      <c r="F250" s="2"/>
      <c r="G250" s="2"/>
      <c r="H250" s="2" t="s">
        <v>5475</v>
      </c>
      <c r="I250" s="2" t="s">
        <v>5476</v>
      </c>
      <c r="J250" s="2"/>
      <c r="K250" s="2" t="s">
        <v>4484</v>
      </c>
      <c r="L250" s="2" t="s">
        <v>2502</v>
      </c>
      <c r="M250" s="2"/>
      <c r="N250" s="2"/>
      <c r="O250" s="2">
        <v>2.0</v>
      </c>
      <c r="P250" s="2">
        <v>4.0</v>
      </c>
      <c r="Q250" s="2" t="s">
        <v>5477</v>
      </c>
      <c r="R250" s="2" t="s">
        <v>5478</v>
      </c>
      <c r="S250" s="2" t="s">
        <v>3758</v>
      </c>
      <c r="T250" s="2"/>
      <c r="U250" s="2" t="s">
        <v>5471</v>
      </c>
      <c r="V250" s="39" t="s">
        <v>5479</v>
      </c>
      <c r="W250" s="39" t="s">
        <v>5480</v>
      </c>
      <c r="X250" s="37">
        <v>45666.55571759259</v>
      </c>
      <c r="Y250" s="2"/>
      <c r="Z250" s="2"/>
      <c r="AA250" s="2"/>
      <c r="AB250" s="2"/>
      <c r="AC250" s="2"/>
      <c r="AD250" s="2"/>
      <c r="AE250" s="2"/>
      <c r="AF250" s="2"/>
      <c r="AG250" s="2"/>
      <c r="AH250" s="2"/>
      <c r="AI250" s="2"/>
      <c r="AJ250" s="2"/>
      <c r="AK250" s="2"/>
      <c r="AL250" s="2"/>
      <c r="AM250" s="2"/>
      <c r="AN250" s="2"/>
      <c r="AO250" s="2"/>
      <c r="AP250" s="2" t="s">
        <v>5481</v>
      </c>
    </row>
    <row r="251" ht="16.5" customHeight="1">
      <c r="A251" s="37">
        <v>45660.659733796296</v>
      </c>
      <c r="B251" s="38">
        <v>45660.0</v>
      </c>
      <c r="C251" s="2" t="s">
        <v>3637</v>
      </c>
      <c r="D251" s="2"/>
      <c r="E251" s="2"/>
      <c r="F251" s="2"/>
      <c r="G251" s="2"/>
      <c r="H251" s="2" t="s">
        <v>5482</v>
      </c>
      <c r="I251" s="2" t="s">
        <v>5483</v>
      </c>
      <c r="J251" s="2"/>
      <c r="K251" s="2" t="s">
        <v>5484</v>
      </c>
      <c r="L251" s="2" t="s">
        <v>3681</v>
      </c>
      <c r="M251" s="2"/>
      <c r="N251" s="2"/>
      <c r="O251" s="2">
        <v>0.5</v>
      </c>
      <c r="P251" s="2">
        <v>0.5</v>
      </c>
      <c r="Q251" s="2" t="s">
        <v>5485</v>
      </c>
      <c r="R251" s="39" t="s">
        <v>5486</v>
      </c>
      <c r="S251" s="2" t="s">
        <v>5413</v>
      </c>
      <c r="T251" s="2" t="s">
        <v>5487</v>
      </c>
      <c r="U251" s="2" t="s">
        <v>5488</v>
      </c>
      <c r="V251" s="39" t="s">
        <v>5489</v>
      </c>
      <c r="W251" s="39" t="s">
        <v>5490</v>
      </c>
      <c r="X251" s="37">
        <v>45663.65998842593</v>
      </c>
      <c r="Y251" s="2"/>
      <c r="Z251" s="2"/>
      <c r="AA251" s="2"/>
      <c r="AB251" s="2"/>
      <c r="AC251" s="2"/>
      <c r="AD251" s="2"/>
      <c r="AE251" s="2"/>
      <c r="AF251" s="2"/>
      <c r="AG251" s="2"/>
      <c r="AH251" s="2"/>
      <c r="AI251" s="2"/>
      <c r="AJ251" s="2"/>
      <c r="AK251" s="2"/>
      <c r="AL251" s="2"/>
      <c r="AM251" s="2"/>
      <c r="AN251" s="2"/>
      <c r="AO251" s="2"/>
      <c r="AP251" s="2" t="s">
        <v>5491</v>
      </c>
    </row>
    <row r="252" ht="16.5" customHeight="1">
      <c r="A252" s="37">
        <v>45660.54199074074</v>
      </c>
      <c r="B252" s="38">
        <v>45660.0</v>
      </c>
      <c r="C252" s="2" t="s">
        <v>3637</v>
      </c>
      <c r="D252" s="2" t="s">
        <v>4410</v>
      </c>
      <c r="E252" s="2"/>
      <c r="F252" s="2"/>
      <c r="G252" s="2"/>
      <c r="H252" s="2" t="s">
        <v>2785</v>
      </c>
      <c r="I252" s="2" t="s">
        <v>2786</v>
      </c>
      <c r="J252" s="2"/>
      <c r="K252" s="2" t="s">
        <v>5410</v>
      </c>
      <c r="L252" s="2" t="s">
        <v>3782</v>
      </c>
      <c r="M252" s="2"/>
      <c r="N252" s="2"/>
      <c r="O252" s="2">
        <v>2.5</v>
      </c>
      <c r="P252" s="2">
        <v>7.5</v>
      </c>
      <c r="Q252" s="2" t="s">
        <v>5492</v>
      </c>
      <c r="R252" s="2" t="s">
        <v>5493</v>
      </c>
      <c r="S252" s="2" t="s">
        <v>5413</v>
      </c>
      <c r="T252" s="2"/>
      <c r="U252" s="2" t="s">
        <v>5494</v>
      </c>
      <c r="V252" s="39" t="s">
        <v>5495</v>
      </c>
      <c r="W252" s="39" t="s">
        <v>5496</v>
      </c>
      <c r="X252" s="37">
        <v>45677.50491898148</v>
      </c>
      <c r="Y252" s="2"/>
      <c r="Z252" s="2"/>
      <c r="AA252" s="2"/>
      <c r="AB252" s="2"/>
      <c r="AC252" s="2"/>
      <c r="AD252" s="2"/>
      <c r="AE252" s="2"/>
      <c r="AF252" s="2"/>
      <c r="AG252" s="2"/>
      <c r="AH252" s="2"/>
      <c r="AI252" s="2"/>
      <c r="AJ252" s="2"/>
      <c r="AK252" s="2"/>
      <c r="AL252" s="2"/>
      <c r="AM252" s="2"/>
      <c r="AN252" s="2"/>
      <c r="AO252" s="2"/>
      <c r="AP252" s="2" t="s">
        <v>5497</v>
      </c>
    </row>
    <row r="253" ht="16.5" customHeight="1">
      <c r="A253" s="37">
        <v>45660.541909722226</v>
      </c>
      <c r="B253" s="38">
        <v>45660.0</v>
      </c>
      <c r="C253" s="2" t="s">
        <v>3648</v>
      </c>
      <c r="D253" s="2" t="s">
        <v>5498</v>
      </c>
      <c r="E253" s="2"/>
      <c r="F253" s="2"/>
      <c r="G253" s="2"/>
      <c r="H253" s="2" t="s">
        <v>2785</v>
      </c>
      <c r="I253" s="2" t="s">
        <v>2786</v>
      </c>
      <c r="J253" s="2"/>
      <c r="K253" s="2" t="s">
        <v>5410</v>
      </c>
      <c r="L253" s="2" t="s">
        <v>1840</v>
      </c>
      <c r="M253" s="2"/>
      <c r="N253" s="2"/>
      <c r="O253" s="2">
        <v>3.0</v>
      </c>
      <c r="P253" s="2">
        <v>6.0</v>
      </c>
      <c r="Q253" s="2" t="s">
        <v>5499</v>
      </c>
      <c r="R253" s="2" t="s">
        <v>5500</v>
      </c>
      <c r="S253" s="2" t="s">
        <v>5501</v>
      </c>
      <c r="T253" s="2"/>
      <c r="U253" s="2" t="s">
        <v>5502</v>
      </c>
      <c r="V253" s="39" t="s">
        <v>5503</v>
      </c>
      <c r="W253" s="39" t="s">
        <v>5504</v>
      </c>
      <c r="X253" s="37">
        <v>45677.50488425926</v>
      </c>
      <c r="Y253" s="2"/>
      <c r="Z253" s="2"/>
      <c r="AA253" s="2"/>
      <c r="AB253" s="2"/>
      <c r="AC253" s="2"/>
      <c r="AD253" s="2"/>
      <c r="AE253" s="2"/>
      <c r="AF253" s="2"/>
      <c r="AG253" s="2"/>
      <c r="AH253" s="2"/>
      <c r="AI253" s="2"/>
      <c r="AJ253" s="2"/>
      <c r="AK253" s="2"/>
      <c r="AL253" s="2"/>
      <c r="AM253" s="2"/>
      <c r="AN253" s="2"/>
      <c r="AO253" s="2"/>
      <c r="AP253" s="2" t="s">
        <v>5505</v>
      </c>
    </row>
    <row r="254" ht="16.5" customHeight="1">
      <c r="A254" s="37">
        <v>45659.801724537036</v>
      </c>
      <c r="B254" s="38">
        <v>45659.0</v>
      </c>
      <c r="C254" s="2" t="s">
        <v>3637</v>
      </c>
      <c r="D254" s="2" t="s">
        <v>4354</v>
      </c>
      <c r="E254" s="2"/>
      <c r="F254" s="2"/>
      <c r="G254" s="2"/>
      <c r="H254" s="2" t="s">
        <v>1983</v>
      </c>
      <c r="I254" s="2" t="s">
        <v>1984</v>
      </c>
      <c r="J254" s="2"/>
      <c r="K254" s="2" t="s">
        <v>5506</v>
      </c>
      <c r="L254" s="2" t="s">
        <v>1987</v>
      </c>
      <c r="M254" s="2"/>
      <c r="N254" s="2"/>
      <c r="O254" s="2">
        <v>4.5</v>
      </c>
      <c r="P254" s="2">
        <v>9.0</v>
      </c>
      <c r="Q254" s="2" t="s">
        <v>5507</v>
      </c>
      <c r="R254" s="2" t="s">
        <v>5508</v>
      </c>
      <c r="S254" s="2" t="s">
        <v>3874</v>
      </c>
      <c r="T254" s="2" t="s">
        <v>5509</v>
      </c>
      <c r="U254" s="2" t="s">
        <v>5510</v>
      </c>
      <c r="V254" s="39" t="s">
        <v>5511</v>
      </c>
      <c r="W254" s="39" t="s">
        <v>5512</v>
      </c>
      <c r="X254" s="37">
        <v>45662.80217592593</v>
      </c>
      <c r="Y254" s="2"/>
      <c r="Z254" s="2"/>
      <c r="AA254" s="2"/>
      <c r="AB254" s="2"/>
      <c r="AC254" s="2"/>
      <c r="AD254" s="2"/>
      <c r="AE254" s="2"/>
      <c r="AF254" s="2"/>
      <c r="AG254" s="2"/>
      <c r="AH254" s="2"/>
      <c r="AI254" s="2"/>
      <c r="AJ254" s="2"/>
      <c r="AK254" s="2"/>
      <c r="AL254" s="2"/>
      <c r="AM254" s="2"/>
      <c r="AN254" s="2"/>
      <c r="AO254" s="2"/>
      <c r="AP254" s="2" t="s">
        <v>5513</v>
      </c>
    </row>
    <row r="255" ht="16.5" customHeight="1">
      <c r="A255" s="37">
        <v>45659.663449074076</v>
      </c>
      <c r="B255" s="38">
        <v>45659.0</v>
      </c>
      <c r="C255" s="2" t="s">
        <v>4354</v>
      </c>
      <c r="D255" s="2"/>
      <c r="E255" s="2"/>
      <c r="F255" s="2"/>
      <c r="G255" s="2"/>
      <c r="H255" s="2" t="s">
        <v>2119</v>
      </c>
      <c r="I255" s="2" t="s">
        <v>2120</v>
      </c>
      <c r="J255" s="2"/>
      <c r="K255" s="2" t="s">
        <v>5514</v>
      </c>
      <c r="L255" s="2" t="s">
        <v>1862</v>
      </c>
      <c r="M255" s="2"/>
      <c r="N255" s="2"/>
      <c r="O255" s="2">
        <v>1.0</v>
      </c>
      <c r="P255" s="2">
        <v>1.0</v>
      </c>
      <c r="Q255" s="2" t="s">
        <v>3963</v>
      </c>
      <c r="R255" s="39" t="s">
        <v>5515</v>
      </c>
      <c r="S255" s="2" t="s">
        <v>3751</v>
      </c>
      <c r="T255" s="2"/>
      <c r="U255" s="2" t="s">
        <v>5516</v>
      </c>
      <c r="V255" s="39" t="s">
        <v>5517</v>
      </c>
      <c r="W255" s="39" t="s">
        <v>5518</v>
      </c>
      <c r="X255" s="37">
        <v>45662.66328703704</v>
      </c>
      <c r="Y255" s="2"/>
      <c r="Z255" s="2"/>
      <c r="AA255" s="2"/>
      <c r="AB255" s="2"/>
      <c r="AC255" s="2"/>
      <c r="AD255" s="2"/>
      <c r="AE255" s="2"/>
      <c r="AF255" s="2"/>
      <c r="AG255" s="2"/>
      <c r="AH255" s="2"/>
      <c r="AI255" s="2"/>
      <c r="AJ255" s="2"/>
      <c r="AK255" s="2"/>
      <c r="AL255" s="2"/>
      <c r="AM255" s="2"/>
      <c r="AN255" s="2"/>
      <c r="AO255" s="2"/>
      <c r="AP255" s="2" t="s">
        <v>5519</v>
      </c>
    </row>
    <row r="256" ht="16.5" customHeight="1">
      <c r="A256" s="37">
        <v>45659.622615740744</v>
      </c>
      <c r="B256" s="38">
        <v>45659.0</v>
      </c>
      <c r="C256" s="2" t="s">
        <v>4354</v>
      </c>
      <c r="D256" s="2" t="s">
        <v>3637</v>
      </c>
      <c r="E256" s="2"/>
      <c r="F256" s="2"/>
      <c r="G256" s="2"/>
      <c r="H256" s="2" t="s">
        <v>1983</v>
      </c>
      <c r="I256" s="2" t="s">
        <v>1984</v>
      </c>
      <c r="J256" s="2"/>
      <c r="K256" s="2" t="s">
        <v>5506</v>
      </c>
      <c r="L256" s="2" t="s">
        <v>1987</v>
      </c>
      <c r="M256" s="2"/>
      <c r="N256" s="2"/>
      <c r="O256" s="2">
        <v>4.5</v>
      </c>
      <c r="P256" s="2">
        <v>9.0</v>
      </c>
      <c r="Q256" s="2" t="s">
        <v>5520</v>
      </c>
      <c r="R256" s="2" t="s">
        <v>5521</v>
      </c>
      <c r="S256" s="2" t="s">
        <v>3874</v>
      </c>
      <c r="T256" s="2"/>
      <c r="U256" s="2" t="s">
        <v>5516</v>
      </c>
      <c r="V256" s="39" t="s">
        <v>5522</v>
      </c>
      <c r="W256" s="39" t="s">
        <v>5523</v>
      </c>
      <c r="X256" s="37">
        <v>45662.62533564815</v>
      </c>
      <c r="Y256" s="2"/>
      <c r="Z256" s="2"/>
      <c r="AA256" s="2"/>
      <c r="AB256" s="2"/>
      <c r="AC256" s="2"/>
      <c r="AD256" s="2"/>
      <c r="AE256" s="2"/>
      <c r="AF256" s="2"/>
      <c r="AG256" s="2"/>
      <c r="AH256" s="2"/>
      <c r="AI256" s="2"/>
      <c r="AJ256" s="2"/>
      <c r="AK256" s="2"/>
      <c r="AL256" s="2"/>
      <c r="AM256" s="2"/>
      <c r="AN256" s="2"/>
      <c r="AO256" s="2"/>
      <c r="AP256" s="2" t="s">
        <v>5524</v>
      </c>
    </row>
    <row r="257" ht="16.5" customHeight="1">
      <c r="A257" s="37">
        <v>45658.56332175926</v>
      </c>
      <c r="B257" s="38">
        <v>45658.0</v>
      </c>
      <c r="C257" s="2" t="s">
        <v>4354</v>
      </c>
      <c r="D257" s="2" t="s">
        <v>3637</v>
      </c>
      <c r="E257" s="2"/>
      <c r="F257" s="2"/>
      <c r="G257" s="2"/>
      <c r="H257" s="2" t="s">
        <v>1983</v>
      </c>
      <c r="I257" s="2" t="s">
        <v>1984</v>
      </c>
      <c r="J257" s="2"/>
      <c r="K257" s="2" t="s">
        <v>5506</v>
      </c>
      <c r="L257" s="2" t="s">
        <v>1987</v>
      </c>
      <c r="M257" s="2"/>
      <c r="N257" s="2"/>
      <c r="O257" s="2">
        <v>2.0</v>
      </c>
      <c r="P257" s="2">
        <v>4.0</v>
      </c>
      <c r="Q257" s="2" t="s">
        <v>5525</v>
      </c>
      <c r="R257" s="39" t="s">
        <v>5526</v>
      </c>
      <c r="S257" s="2" t="s">
        <v>3867</v>
      </c>
      <c r="T257" s="2" t="s">
        <v>5527</v>
      </c>
      <c r="U257" s="2" t="s">
        <v>5528</v>
      </c>
      <c r="V257" s="39" t="s">
        <v>5529</v>
      </c>
      <c r="W257" s="39" t="s">
        <v>5530</v>
      </c>
      <c r="X257" s="37">
        <v>45661.56605324074</v>
      </c>
      <c r="Y257" s="2"/>
      <c r="Z257" s="2"/>
      <c r="AA257" s="2"/>
      <c r="AB257" s="2"/>
      <c r="AC257" s="2"/>
      <c r="AD257" s="2"/>
      <c r="AE257" s="2"/>
      <c r="AF257" s="2"/>
      <c r="AG257" s="2"/>
      <c r="AH257" s="2"/>
      <c r="AI257" s="2"/>
      <c r="AJ257" s="2"/>
      <c r="AK257" s="2"/>
      <c r="AL257" s="2"/>
      <c r="AM257" s="2"/>
      <c r="AN257" s="2"/>
      <c r="AO257" s="2"/>
      <c r="AP257" s="2" t="s">
        <v>5531</v>
      </c>
    </row>
    <row r="258" ht="16.5" customHeight="1">
      <c r="A258" s="37">
        <v>45656.41425925926</v>
      </c>
      <c r="B258" s="40">
        <v>45656.0</v>
      </c>
      <c r="C258" s="2" t="s">
        <v>4354</v>
      </c>
      <c r="D258" s="2"/>
      <c r="E258" s="2"/>
      <c r="F258" s="2"/>
      <c r="G258" s="2"/>
      <c r="H258" s="2" t="s">
        <v>2119</v>
      </c>
      <c r="I258" s="2" t="s">
        <v>2120</v>
      </c>
      <c r="J258" s="2"/>
      <c r="K258" s="2" t="s">
        <v>4287</v>
      </c>
      <c r="L258" s="2" t="s">
        <v>3011</v>
      </c>
      <c r="M258" s="2"/>
      <c r="N258" s="2"/>
      <c r="O258" s="2">
        <v>1.0</v>
      </c>
      <c r="P258" s="2">
        <v>1.0</v>
      </c>
      <c r="Q258" s="2" t="s">
        <v>5532</v>
      </c>
      <c r="R258" s="39" t="s">
        <v>5533</v>
      </c>
      <c r="S258" s="2" t="s">
        <v>4556</v>
      </c>
      <c r="T258" s="2"/>
      <c r="U258" s="2" t="s">
        <v>5534</v>
      </c>
      <c r="V258" s="39" t="s">
        <v>5535</v>
      </c>
      <c r="W258" s="39" t="s">
        <v>5536</v>
      </c>
      <c r="X258" s="37">
        <v>45659.416967592595</v>
      </c>
      <c r="Y258" s="2"/>
      <c r="Z258" s="2"/>
      <c r="AA258" s="2"/>
      <c r="AB258" s="2"/>
      <c r="AC258" s="2"/>
      <c r="AD258" s="2"/>
      <c r="AE258" s="2"/>
      <c r="AF258" s="2"/>
      <c r="AG258" s="2"/>
      <c r="AH258" s="2"/>
      <c r="AI258" s="2"/>
      <c r="AJ258" s="2"/>
      <c r="AK258" s="2"/>
      <c r="AL258" s="2"/>
      <c r="AM258" s="2"/>
      <c r="AN258" s="2"/>
      <c r="AO258" s="2"/>
      <c r="AP258" s="2" t="s">
        <v>5537</v>
      </c>
    </row>
    <row r="259" ht="16.5" customHeight="1">
      <c r="A259" s="37">
        <v>45653.861863425926</v>
      </c>
      <c r="B259" s="40">
        <v>45653.0</v>
      </c>
      <c r="C259" s="2" t="s">
        <v>3637</v>
      </c>
      <c r="D259" s="2"/>
      <c r="E259" s="2"/>
      <c r="F259" s="2"/>
      <c r="G259" s="2"/>
      <c r="H259" s="2" t="s">
        <v>3353</v>
      </c>
      <c r="I259" s="2" t="s">
        <v>5538</v>
      </c>
      <c r="J259" s="2"/>
      <c r="K259" s="2" t="s">
        <v>5539</v>
      </c>
      <c r="L259" s="2" t="s">
        <v>1848</v>
      </c>
      <c r="M259" s="2"/>
      <c r="N259" s="2"/>
      <c r="O259" s="2">
        <v>2.0</v>
      </c>
      <c r="P259" s="2">
        <v>2.0</v>
      </c>
      <c r="Q259" s="2" t="s">
        <v>5540</v>
      </c>
      <c r="R259" s="39" t="s">
        <v>5541</v>
      </c>
      <c r="S259" s="2" t="s">
        <v>4200</v>
      </c>
      <c r="T259" s="2"/>
      <c r="U259" s="2" t="s">
        <v>5542</v>
      </c>
      <c r="V259" s="39" t="s">
        <v>5543</v>
      </c>
      <c r="W259" s="39" t="s">
        <v>5544</v>
      </c>
      <c r="X259" s="37">
        <v>45656.86130787037</v>
      </c>
      <c r="Y259" s="2"/>
      <c r="Z259" s="2"/>
      <c r="AA259" s="2"/>
      <c r="AB259" s="2"/>
      <c r="AC259" s="2"/>
      <c r="AD259" s="2"/>
      <c r="AE259" s="2"/>
      <c r="AF259" s="2"/>
      <c r="AG259" s="2"/>
      <c r="AH259" s="2"/>
      <c r="AI259" s="2"/>
      <c r="AJ259" s="2"/>
      <c r="AK259" s="2"/>
      <c r="AL259" s="2"/>
      <c r="AM259" s="2"/>
      <c r="AN259" s="2"/>
      <c r="AO259" s="2"/>
      <c r="AP259" s="2" t="s">
        <v>5545</v>
      </c>
    </row>
    <row r="260" ht="16.5" customHeight="1">
      <c r="A260" s="37">
        <v>45653.860555555555</v>
      </c>
      <c r="B260" s="40">
        <v>45653.0</v>
      </c>
      <c r="C260" s="2" t="s">
        <v>3637</v>
      </c>
      <c r="D260" s="2"/>
      <c r="E260" s="2"/>
      <c r="F260" s="2"/>
      <c r="G260" s="2"/>
      <c r="H260" s="2" t="s">
        <v>1328</v>
      </c>
      <c r="I260" s="2" t="s">
        <v>4944</v>
      </c>
      <c r="J260" s="2"/>
      <c r="K260" s="2" t="s">
        <v>4945</v>
      </c>
      <c r="L260" s="2" t="s">
        <v>4946</v>
      </c>
      <c r="M260" s="2"/>
      <c r="N260" s="2"/>
      <c r="O260" s="2">
        <v>3.0</v>
      </c>
      <c r="P260" s="2">
        <v>3.0</v>
      </c>
      <c r="Q260" s="2" t="s">
        <v>5546</v>
      </c>
      <c r="R260" s="2" t="s">
        <v>5547</v>
      </c>
      <c r="S260" s="2" t="s">
        <v>4200</v>
      </c>
      <c r="T260" s="2"/>
      <c r="U260" s="2" t="s">
        <v>5542</v>
      </c>
      <c r="V260" s="39" t="s">
        <v>5548</v>
      </c>
      <c r="W260" s="39" t="s">
        <v>5549</v>
      </c>
      <c r="X260" s="37">
        <v>45656.86130787037</v>
      </c>
      <c r="Y260" s="2"/>
      <c r="Z260" s="2"/>
      <c r="AA260" s="2"/>
      <c r="AB260" s="2"/>
      <c r="AC260" s="2"/>
      <c r="AD260" s="2"/>
      <c r="AE260" s="2"/>
      <c r="AF260" s="2"/>
      <c r="AG260" s="2"/>
      <c r="AH260" s="2"/>
      <c r="AI260" s="2"/>
      <c r="AJ260" s="2"/>
      <c r="AK260" s="2"/>
      <c r="AL260" s="2"/>
      <c r="AM260" s="2"/>
      <c r="AN260" s="2"/>
      <c r="AO260" s="2"/>
      <c r="AP260" s="2" t="s">
        <v>5550</v>
      </c>
    </row>
    <row r="261" ht="16.5" customHeight="1">
      <c r="A261" s="37">
        <v>45653.64512731481</v>
      </c>
      <c r="B261" s="40">
        <v>45653.0</v>
      </c>
      <c r="C261" s="2" t="s">
        <v>3648</v>
      </c>
      <c r="D261" s="2" t="s">
        <v>4354</v>
      </c>
      <c r="E261" s="2"/>
      <c r="F261" s="2"/>
      <c r="G261" s="2"/>
      <c r="H261" s="2" t="s">
        <v>2498</v>
      </c>
      <c r="I261" s="2" t="s">
        <v>2499</v>
      </c>
      <c r="J261" s="2"/>
      <c r="K261" s="2" t="s">
        <v>5551</v>
      </c>
      <c r="L261" s="2" t="s">
        <v>2502</v>
      </c>
      <c r="M261" s="2"/>
      <c r="N261" s="2"/>
      <c r="O261" s="2">
        <v>5.5</v>
      </c>
      <c r="P261" s="2">
        <v>11.0</v>
      </c>
      <c r="Q261" s="2" t="s">
        <v>5552</v>
      </c>
      <c r="R261" s="2" t="s">
        <v>5553</v>
      </c>
      <c r="S261" s="2" t="s">
        <v>5554</v>
      </c>
      <c r="T261" s="2"/>
      <c r="U261" s="2" t="s">
        <v>5555</v>
      </c>
      <c r="V261" s="39" t="s">
        <v>5556</v>
      </c>
      <c r="W261" s="39" t="s">
        <v>5557</v>
      </c>
      <c r="X261" s="37">
        <v>45685.43413194444</v>
      </c>
      <c r="Y261" s="2"/>
      <c r="Z261" s="2"/>
      <c r="AA261" s="2"/>
      <c r="AB261" s="2"/>
      <c r="AC261" s="2"/>
      <c r="AD261" s="2"/>
      <c r="AE261" s="2"/>
      <c r="AF261" s="2"/>
      <c r="AG261" s="2"/>
      <c r="AH261" s="2"/>
      <c r="AI261" s="2"/>
      <c r="AJ261" s="2"/>
      <c r="AK261" s="2"/>
      <c r="AL261" s="2"/>
      <c r="AM261" s="2"/>
      <c r="AN261" s="2"/>
      <c r="AO261" s="2"/>
      <c r="AP261" s="2" t="s">
        <v>5558</v>
      </c>
    </row>
    <row r="262" ht="16.5" customHeight="1">
      <c r="A262" s="37">
        <v>45653.64297453704</v>
      </c>
      <c r="B262" s="40">
        <v>45653.0</v>
      </c>
      <c r="C262" s="2" t="s">
        <v>4354</v>
      </c>
      <c r="D262" s="2" t="s">
        <v>3648</v>
      </c>
      <c r="E262" s="2"/>
      <c r="F262" s="2"/>
      <c r="G262" s="2"/>
      <c r="H262" s="2" t="s">
        <v>2498</v>
      </c>
      <c r="I262" s="2" t="s">
        <v>2499</v>
      </c>
      <c r="J262" s="2"/>
      <c r="K262" s="2" t="s">
        <v>5559</v>
      </c>
      <c r="L262" s="2" t="s">
        <v>2502</v>
      </c>
      <c r="M262" s="2"/>
      <c r="N262" s="2"/>
      <c r="O262" s="2">
        <v>5.5</v>
      </c>
      <c r="P262" s="2">
        <v>11.0</v>
      </c>
      <c r="Q262" s="2" t="s">
        <v>5560</v>
      </c>
      <c r="R262" s="2" t="s">
        <v>5561</v>
      </c>
      <c r="S262" s="2" t="s">
        <v>3867</v>
      </c>
      <c r="T262" s="2" t="s">
        <v>5562</v>
      </c>
      <c r="U262" s="2" t="s">
        <v>5563</v>
      </c>
      <c r="V262" s="39" t="s">
        <v>5564</v>
      </c>
      <c r="W262" s="39" t="s">
        <v>5565</v>
      </c>
      <c r="X262" s="37">
        <v>45685.43409722222</v>
      </c>
      <c r="Y262" s="2"/>
      <c r="Z262" s="2"/>
      <c r="AA262" s="2"/>
      <c r="AB262" s="2"/>
      <c r="AC262" s="2"/>
      <c r="AD262" s="2"/>
      <c r="AE262" s="2"/>
      <c r="AF262" s="2"/>
      <c r="AG262" s="2"/>
      <c r="AH262" s="2"/>
      <c r="AI262" s="2"/>
      <c r="AJ262" s="2"/>
      <c r="AK262" s="2"/>
      <c r="AL262" s="2"/>
      <c r="AM262" s="2"/>
      <c r="AN262" s="2"/>
      <c r="AO262" s="2"/>
      <c r="AP262" s="2" t="s">
        <v>5566</v>
      </c>
    </row>
    <row r="263" ht="16.5" customHeight="1">
      <c r="A263" s="37">
        <v>45653.36457175926</v>
      </c>
      <c r="B263" s="40">
        <v>45653.0</v>
      </c>
      <c r="C263" s="2" t="s">
        <v>3648</v>
      </c>
      <c r="D263" s="2"/>
      <c r="E263" s="2"/>
      <c r="F263" s="2"/>
      <c r="G263" s="2"/>
      <c r="H263" s="2" t="s">
        <v>1868</v>
      </c>
      <c r="I263" s="2" t="s">
        <v>5567</v>
      </c>
      <c r="J263" s="2"/>
      <c r="K263" s="2" t="s">
        <v>5216</v>
      </c>
      <c r="L263" s="2" t="s">
        <v>1867</v>
      </c>
      <c r="M263" s="2"/>
      <c r="N263" s="2"/>
      <c r="O263" s="2">
        <v>9.0</v>
      </c>
      <c r="P263" s="2">
        <v>9.0</v>
      </c>
      <c r="Q263" s="2" t="s">
        <v>5568</v>
      </c>
      <c r="R263" s="2" t="s">
        <v>5569</v>
      </c>
      <c r="S263" s="2" t="s">
        <v>3867</v>
      </c>
      <c r="T263" s="2"/>
      <c r="U263" s="2" t="s">
        <v>5555</v>
      </c>
      <c r="V263" s="39" t="s">
        <v>5570</v>
      </c>
      <c r="W263" s="39" t="s">
        <v>5571</v>
      </c>
      <c r="X263" s="37">
        <v>45656.3646875</v>
      </c>
      <c r="Y263" s="2"/>
      <c r="Z263" s="2"/>
      <c r="AA263" s="2"/>
      <c r="AB263" s="2"/>
      <c r="AC263" s="2"/>
      <c r="AD263" s="2"/>
      <c r="AE263" s="2"/>
      <c r="AF263" s="2"/>
      <c r="AG263" s="2"/>
      <c r="AH263" s="2"/>
      <c r="AI263" s="2"/>
      <c r="AJ263" s="2"/>
      <c r="AK263" s="2"/>
      <c r="AL263" s="2"/>
      <c r="AM263" s="2"/>
      <c r="AN263" s="2"/>
      <c r="AO263" s="2"/>
      <c r="AP263" s="2" t="s">
        <v>5572</v>
      </c>
    </row>
    <row r="264" ht="16.5" customHeight="1">
      <c r="A264" s="37">
        <v>45652.76881944444</v>
      </c>
      <c r="B264" s="40">
        <v>45652.0</v>
      </c>
      <c r="C264" s="2" t="s">
        <v>3637</v>
      </c>
      <c r="D264" s="2" t="s">
        <v>4354</v>
      </c>
      <c r="E264" s="2"/>
      <c r="F264" s="2"/>
      <c r="G264" s="2"/>
      <c r="H264" s="2" t="s">
        <v>2785</v>
      </c>
      <c r="I264" s="2" t="s">
        <v>2786</v>
      </c>
      <c r="J264" s="2"/>
      <c r="K264" s="2" t="s">
        <v>5573</v>
      </c>
      <c r="L264" s="2" t="s">
        <v>3782</v>
      </c>
      <c r="M264" s="2"/>
      <c r="N264" s="2"/>
      <c r="O264" s="2">
        <v>4.75</v>
      </c>
      <c r="P264" s="2">
        <v>9.5</v>
      </c>
      <c r="Q264" s="2" t="s">
        <v>5574</v>
      </c>
      <c r="R264" s="2" t="s">
        <v>5575</v>
      </c>
      <c r="S264" s="2" t="s">
        <v>5107</v>
      </c>
      <c r="T264" s="2"/>
      <c r="U264" s="2" t="s">
        <v>5576</v>
      </c>
      <c r="V264" s="39" t="s">
        <v>5577</v>
      </c>
      <c r="W264" s="39" t="s">
        <v>5578</v>
      </c>
      <c r="X264" s="37">
        <v>45685.48818287037</v>
      </c>
      <c r="Y264" s="2"/>
      <c r="Z264" s="2"/>
      <c r="AA264" s="2"/>
      <c r="AB264" s="2"/>
      <c r="AC264" s="2"/>
      <c r="AD264" s="2"/>
      <c r="AE264" s="2"/>
      <c r="AF264" s="2"/>
      <c r="AG264" s="2"/>
      <c r="AH264" s="2"/>
      <c r="AI264" s="2"/>
      <c r="AJ264" s="2"/>
      <c r="AK264" s="2"/>
      <c r="AL264" s="2"/>
      <c r="AM264" s="2"/>
      <c r="AN264" s="2"/>
      <c r="AO264" s="2"/>
      <c r="AP264" s="2" t="s">
        <v>5579</v>
      </c>
    </row>
    <row r="265" ht="16.5" customHeight="1">
      <c r="A265" s="37">
        <v>45652.70439814815</v>
      </c>
      <c r="B265" s="40">
        <v>45652.0</v>
      </c>
      <c r="C265" s="2" t="s">
        <v>4354</v>
      </c>
      <c r="D265" s="2" t="s">
        <v>3637</v>
      </c>
      <c r="E265" s="2"/>
      <c r="F265" s="2"/>
      <c r="G265" s="2"/>
      <c r="H265" s="2" t="s">
        <v>2785</v>
      </c>
      <c r="I265" s="2" t="s">
        <v>2786</v>
      </c>
      <c r="J265" s="2" t="s">
        <v>1026</v>
      </c>
      <c r="K265" s="2" t="s">
        <v>5410</v>
      </c>
      <c r="L265" s="2" t="s">
        <v>3782</v>
      </c>
      <c r="M265" s="2"/>
      <c r="N265" s="2"/>
      <c r="O265" s="2">
        <v>4.75</v>
      </c>
      <c r="P265" s="2">
        <v>9.5</v>
      </c>
      <c r="Q265" s="2" t="s">
        <v>5580</v>
      </c>
      <c r="R265" s="2" t="s">
        <v>5581</v>
      </c>
      <c r="S265" s="2" t="s">
        <v>4556</v>
      </c>
      <c r="T265" s="2"/>
      <c r="U265" s="2" t="s">
        <v>5582</v>
      </c>
      <c r="V265" s="39" t="s">
        <v>5583</v>
      </c>
      <c r="W265" s="39" t="s">
        <v>5584</v>
      </c>
      <c r="X265" s="37">
        <v>45677.500393518516</v>
      </c>
      <c r="Y265" s="2"/>
      <c r="Z265" s="2"/>
      <c r="AA265" s="2"/>
      <c r="AB265" s="2"/>
      <c r="AC265" s="2"/>
      <c r="AD265" s="2"/>
      <c r="AE265" s="2"/>
      <c r="AF265" s="2"/>
      <c r="AG265" s="2"/>
      <c r="AH265" s="2"/>
      <c r="AI265" s="2"/>
      <c r="AJ265" s="2"/>
      <c r="AK265" s="2"/>
      <c r="AL265" s="2"/>
      <c r="AM265" s="2"/>
      <c r="AN265" s="2"/>
      <c r="AO265" s="2"/>
      <c r="AP265" s="2" t="s">
        <v>5585</v>
      </c>
    </row>
    <row r="266" ht="16.5" customHeight="1">
      <c r="A266" s="37">
        <v>45649.80899305556</v>
      </c>
      <c r="B266" s="40">
        <v>45649.0</v>
      </c>
      <c r="C266" s="2" t="s">
        <v>3637</v>
      </c>
      <c r="D266" s="2" t="s">
        <v>5101</v>
      </c>
      <c r="E266" s="2"/>
      <c r="F266" s="2"/>
      <c r="G266" s="2"/>
      <c r="H266" s="2" t="s">
        <v>4123</v>
      </c>
      <c r="I266" s="2" t="s">
        <v>2112</v>
      </c>
      <c r="J266" s="2"/>
      <c r="K266" s="2" t="s">
        <v>4124</v>
      </c>
      <c r="L266" s="2" t="s">
        <v>1867</v>
      </c>
      <c r="M266" s="2"/>
      <c r="N266" s="2"/>
      <c r="O266" s="2">
        <v>5.0</v>
      </c>
      <c r="P266" s="2">
        <v>15.0</v>
      </c>
      <c r="Q266" s="2" t="s">
        <v>5586</v>
      </c>
      <c r="R266" s="2" t="s">
        <v>5587</v>
      </c>
      <c r="S266" s="2" t="s">
        <v>5107</v>
      </c>
      <c r="T266" s="2"/>
      <c r="U266" s="2" t="s">
        <v>5588</v>
      </c>
      <c r="V266" s="39" t="s">
        <v>5589</v>
      </c>
      <c r="W266" s="39" t="s">
        <v>5590</v>
      </c>
      <c r="X266" s="37">
        <v>45653.513865740744</v>
      </c>
      <c r="Y266" s="2"/>
      <c r="Z266" s="2"/>
      <c r="AA266" s="2"/>
      <c r="AB266" s="2"/>
      <c r="AC266" s="2"/>
      <c r="AD266" s="2"/>
      <c r="AE266" s="2"/>
      <c r="AF266" s="2"/>
      <c r="AG266" s="2"/>
      <c r="AH266" s="2"/>
      <c r="AI266" s="2"/>
      <c r="AJ266" s="2"/>
      <c r="AK266" s="2"/>
      <c r="AL266" s="2"/>
      <c r="AM266" s="2"/>
      <c r="AN266" s="2"/>
      <c r="AO266" s="2"/>
      <c r="AP266" s="2" t="s">
        <v>5591</v>
      </c>
    </row>
    <row r="267" ht="16.5" customHeight="1">
      <c r="A267" s="37">
        <v>45649.80631944445</v>
      </c>
      <c r="B267" s="40">
        <v>45649.0</v>
      </c>
      <c r="C267" s="2" t="s">
        <v>3637</v>
      </c>
      <c r="D267" s="2" t="s">
        <v>5101</v>
      </c>
      <c r="E267" s="2"/>
      <c r="F267" s="2"/>
      <c r="G267" s="2"/>
      <c r="H267" s="2" t="s">
        <v>3259</v>
      </c>
      <c r="I267" s="2" t="s">
        <v>3263</v>
      </c>
      <c r="J267" s="2"/>
      <c r="K267" s="2" t="s">
        <v>5240</v>
      </c>
      <c r="L267" s="2" t="s">
        <v>2011</v>
      </c>
      <c r="M267" s="2"/>
      <c r="N267" s="2"/>
      <c r="O267" s="2">
        <v>0.5</v>
      </c>
      <c r="P267" s="2">
        <v>3.0</v>
      </c>
      <c r="Q267" s="2" t="s">
        <v>5592</v>
      </c>
      <c r="R267" s="39" t="s">
        <v>5593</v>
      </c>
      <c r="S267" s="2" t="s">
        <v>3751</v>
      </c>
      <c r="T267" s="2" t="s">
        <v>5594</v>
      </c>
      <c r="U267" s="2" t="s">
        <v>5588</v>
      </c>
      <c r="V267" s="39" t="s">
        <v>5595</v>
      </c>
      <c r="W267" s="39" t="s">
        <v>5596</v>
      </c>
      <c r="X267" s="37">
        <v>45653.51304398148</v>
      </c>
      <c r="Y267" s="2"/>
      <c r="Z267" s="2"/>
      <c r="AA267" s="2"/>
      <c r="AB267" s="2"/>
      <c r="AC267" s="2"/>
      <c r="AD267" s="2"/>
      <c r="AE267" s="2"/>
      <c r="AF267" s="2"/>
      <c r="AG267" s="2"/>
      <c r="AH267" s="2"/>
      <c r="AI267" s="2"/>
      <c r="AJ267" s="2"/>
      <c r="AK267" s="2"/>
      <c r="AL267" s="2"/>
      <c r="AM267" s="2"/>
      <c r="AN267" s="2"/>
      <c r="AO267" s="2"/>
      <c r="AP267" s="2" t="s">
        <v>5597</v>
      </c>
    </row>
    <row r="268" ht="16.5" customHeight="1">
      <c r="A268" s="37">
        <v>45649.71320601852</v>
      </c>
      <c r="B268" s="40">
        <v>45649.0</v>
      </c>
      <c r="C268" s="2" t="s">
        <v>3648</v>
      </c>
      <c r="D268" s="2" t="s">
        <v>4869</v>
      </c>
      <c r="E268" s="2"/>
      <c r="F268" s="2"/>
      <c r="G268" s="2"/>
      <c r="H268" s="2" t="s">
        <v>3259</v>
      </c>
      <c r="I268" s="2" t="s">
        <v>3263</v>
      </c>
      <c r="J268" s="2"/>
      <c r="K268" s="2" t="s">
        <v>5240</v>
      </c>
      <c r="L268" s="2" t="s">
        <v>2011</v>
      </c>
      <c r="M268" s="2"/>
      <c r="N268" s="2"/>
      <c r="O268" s="2">
        <v>0.5</v>
      </c>
      <c r="P268" s="2">
        <v>3.0</v>
      </c>
      <c r="Q268" s="2" t="s">
        <v>5598</v>
      </c>
      <c r="R268" s="2" t="s">
        <v>5599</v>
      </c>
      <c r="S268" s="2" t="s">
        <v>3751</v>
      </c>
      <c r="T268" s="2" t="s">
        <v>5600</v>
      </c>
      <c r="U268" s="2" t="s">
        <v>5601</v>
      </c>
      <c r="V268" s="39" t="s">
        <v>5602</v>
      </c>
      <c r="W268" s="39" t="s">
        <v>5603</v>
      </c>
      <c r="X268" s="37">
        <v>45653.51292824074</v>
      </c>
      <c r="Y268" s="2"/>
      <c r="Z268" s="2"/>
      <c r="AA268" s="2"/>
      <c r="AB268" s="2"/>
      <c r="AC268" s="2"/>
      <c r="AD268" s="2"/>
      <c r="AE268" s="2"/>
      <c r="AF268" s="2"/>
      <c r="AG268" s="2"/>
      <c r="AH268" s="2"/>
      <c r="AI268" s="2"/>
      <c r="AJ268" s="2"/>
      <c r="AK268" s="2"/>
      <c r="AL268" s="2"/>
      <c r="AM268" s="2"/>
      <c r="AN268" s="2"/>
      <c r="AO268" s="2"/>
      <c r="AP268" s="2" t="s">
        <v>5604</v>
      </c>
    </row>
    <row r="269" ht="16.5" customHeight="1">
      <c r="A269" s="37">
        <v>45649.70877314815</v>
      </c>
      <c r="B269" s="40">
        <v>45649.0</v>
      </c>
      <c r="C269" s="2" t="s">
        <v>3648</v>
      </c>
      <c r="D269" s="2" t="s">
        <v>4869</v>
      </c>
      <c r="E269" s="2"/>
      <c r="F269" s="2"/>
      <c r="G269" s="2"/>
      <c r="H269" s="2" t="s">
        <v>4123</v>
      </c>
      <c r="I269" s="2" t="s">
        <v>2112</v>
      </c>
      <c r="J269" s="2"/>
      <c r="K269" s="2" t="s">
        <v>4124</v>
      </c>
      <c r="L269" s="2" t="s">
        <v>3652</v>
      </c>
      <c r="M269" s="2"/>
      <c r="N269" s="2"/>
      <c r="O269" s="2">
        <v>5.0</v>
      </c>
      <c r="P269" s="2">
        <v>15.0</v>
      </c>
      <c r="Q269" s="2" t="s">
        <v>5605</v>
      </c>
      <c r="R269" s="2" t="s">
        <v>5606</v>
      </c>
      <c r="S269" s="2" t="s">
        <v>5107</v>
      </c>
      <c r="T269" s="2"/>
      <c r="U269" s="2" t="s">
        <v>5601</v>
      </c>
      <c r="V269" s="39" t="s">
        <v>5607</v>
      </c>
      <c r="W269" s="39" t="s">
        <v>5608</v>
      </c>
      <c r="X269" s="37">
        <v>45653.51280092593</v>
      </c>
      <c r="Y269" s="2"/>
      <c r="Z269" s="2"/>
      <c r="AA269" s="2"/>
      <c r="AB269" s="2"/>
      <c r="AC269" s="2"/>
      <c r="AD269" s="2"/>
      <c r="AE269" s="2"/>
      <c r="AF269" s="2"/>
      <c r="AG269" s="2"/>
      <c r="AH269" s="2"/>
      <c r="AI269" s="2"/>
      <c r="AJ269" s="2"/>
      <c r="AK269" s="2"/>
      <c r="AL269" s="2"/>
      <c r="AM269" s="2"/>
      <c r="AN269" s="2"/>
      <c r="AO269" s="2"/>
      <c r="AP269" s="2" t="s">
        <v>5609</v>
      </c>
    </row>
    <row r="270" ht="16.5" customHeight="1">
      <c r="A270" s="37">
        <v>45649.69994212963</v>
      </c>
      <c r="B270" s="40">
        <v>45649.0</v>
      </c>
      <c r="C270" s="2" t="s">
        <v>4354</v>
      </c>
      <c r="D270" s="2"/>
      <c r="E270" s="2"/>
      <c r="F270" s="2"/>
      <c r="G270" s="2"/>
      <c r="H270" s="2" t="s">
        <v>4123</v>
      </c>
      <c r="I270" s="2" t="s">
        <v>2112</v>
      </c>
      <c r="J270" s="2"/>
      <c r="K270" s="2" t="s">
        <v>5012</v>
      </c>
      <c r="L270" s="2" t="s">
        <v>1867</v>
      </c>
      <c r="M270" s="2"/>
      <c r="N270" s="2"/>
      <c r="O270" s="2">
        <v>4.0</v>
      </c>
      <c r="P270" s="2">
        <v>4.0</v>
      </c>
      <c r="Q270" s="2" t="s">
        <v>5610</v>
      </c>
      <c r="R270" s="2" t="s">
        <v>5611</v>
      </c>
      <c r="S270" s="2" t="s">
        <v>4556</v>
      </c>
      <c r="T270" s="2"/>
      <c r="U270" s="2" t="s">
        <v>5612</v>
      </c>
      <c r="V270" s="39" t="s">
        <v>5613</v>
      </c>
      <c r="W270" s="39" t="s">
        <v>5614</v>
      </c>
      <c r="X270" s="37">
        <v>45653.512719907405</v>
      </c>
      <c r="Y270" s="2"/>
      <c r="Z270" s="2"/>
      <c r="AA270" s="2"/>
      <c r="AB270" s="2"/>
      <c r="AC270" s="2"/>
      <c r="AD270" s="2"/>
      <c r="AE270" s="2"/>
      <c r="AF270" s="2"/>
      <c r="AG270" s="2"/>
      <c r="AH270" s="2"/>
      <c r="AI270" s="2"/>
      <c r="AJ270" s="2"/>
      <c r="AK270" s="2"/>
      <c r="AL270" s="2"/>
      <c r="AM270" s="2"/>
      <c r="AN270" s="2"/>
      <c r="AO270" s="2"/>
      <c r="AP270" s="2" t="s">
        <v>5615</v>
      </c>
    </row>
    <row r="271" ht="16.5" customHeight="1">
      <c r="A271" s="37">
        <v>45649.52302083333</v>
      </c>
      <c r="B271" s="40">
        <v>45649.0</v>
      </c>
      <c r="C271" s="2" t="s">
        <v>4354</v>
      </c>
      <c r="D271" s="2"/>
      <c r="E271" s="2"/>
      <c r="F271" s="2"/>
      <c r="G271" s="2"/>
      <c r="H271" s="2" t="s">
        <v>5616</v>
      </c>
      <c r="I271" s="2" t="s">
        <v>5617</v>
      </c>
      <c r="J271" s="2"/>
      <c r="K271" s="2" t="s">
        <v>5618</v>
      </c>
      <c r="L271" s="2" t="s">
        <v>1867</v>
      </c>
      <c r="M271" s="2"/>
      <c r="N271" s="2"/>
      <c r="O271" s="2">
        <v>1.0</v>
      </c>
      <c r="P271" s="2">
        <v>1.0</v>
      </c>
      <c r="Q271" s="2" t="s">
        <v>4395</v>
      </c>
      <c r="R271" s="39" t="s">
        <v>5619</v>
      </c>
      <c r="S271" s="2" t="s">
        <v>4556</v>
      </c>
      <c r="T271" s="2" t="s">
        <v>5620</v>
      </c>
      <c r="U271" s="2" t="s">
        <v>5612</v>
      </c>
      <c r="V271" s="39" t="s">
        <v>5621</v>
      </c>
      <c r="W271" s="39" t="s">
        <v>5622</v>
      </c>
      <c r="X271" s="37">
        <v>45652.52444444445</v>
      </c>
      <c r="Y271" s="2"/>
      <c r="Z271" s="2"/>
      <c r="AA271" s="2"/>
      <c r="AB271" s="2"/>
      <c r="AC271" s="2"/>
      <c r="AD271" s="2"/>
      <c r="AE271" s="2"/>
      <c r="AF271" s="2"/>
      <c r="AG271" s="2"/>
      <c r="AH271" s="2"/>
      <c r="AI271" s="2"/>
      <c r="AJ271" s="2"/>
      <c r="AK271" s="2"/>
      <c r="AL271" s="2"/>
      <c r="AM271" s="2"/>
      <c r="AN271" s="2"/>
      <c r="AO271" s="2"/>
      <c r="AP271" s="2" t="s">
        <v>5623</v>
      </c>
    </row>
    <row r="272" ht="16.5" customHeight="1">
      <c r="A272" s="37">
        <v>45649.45710648148</v>
      </c>
      <c r="B272" s="40">
        <v>45649.0</v>
      </c>
      <c r="C272" s="2" t="s">
        <v>4354</v>
      </c>
      <c r="D272" s="2" t="s">
        <v>4878</v>
      </c>
      <c r="E272" s="2"/>
      <c r="F272" s="2"/>
      <c r="G272" s="2"/>
      <c r="H272" s="2" t="s">
        <v>3259</v>
      </c>
      <c r="I272" s="2" t="s">
        <v>2715</v>
      </c>
      <c r="J272" s="2"/>
      <c r="K272" s="2" t="s">
        <v>5240</v>
      </c>
      <c r="L272" s="2" t="s">
        <v>2011</v>
      </c>
      <c r="M272" s="2"/>
      <c r="N272" s="2"/>
      <c r="O272" s="2">
        <v>1.5</v>
      </c>
      <c r="P272" s="2">
        <v>2.0</v>
      </c>
      <c r="Q272" s="2" t="s">
        <v>5624</v>
      </c>
      <c r="R272" s="2" t="s">
        <v>5625</v>
      </c>
      <c r="S272" s="2" t="s">
        <v>4556</v>
      </c>
      <c r="T272" s="2"/>
      <c r="U272" s="2" t="s">
        <v>5626</v>
      </c>
      <c r="V272" s="39" t="s">
        <v>5627</v>
      </c>
      <c r="W272" s="39" t="s">
        <v>5628</v>
      </c>
      <c r="X272" s="37">
        <v>45652.458657407406</v>
      </c>
      <c r="Y272" s="2"/>
      <c r="Z272" s="2"/>
      <c r="AA272" s="2"/>
      <c r="AB272" s="2"/>
      <c r="AC272" s="2"/>
      <c r="AD272" s="2"/>
      <c r="AE272" s="2"/>
      <c r="AF272" s="2"/>
      <c r="AG272" s="2"/>
      <c r="AH272" s="2"/>
      <c r="AI272" s="2"/>
      <c r="AJ272" s="2"/>
      <c r="AK272" s="2"/>
      <c r="AL272" s="2"/>
      <c r="AM272" s="2"/>
      <c r="AN272" s="2"/>
      <c r="AO272" s="2"/>
      <c r="AP272" s="2" t="s">
        <v>5629</v>
      </c>
    </row>
    <row r="273" ht="16.5" customHeight="1">
      <c r="A273" s="37">
        <v>45646.58100694444</v>
      </c>
      <c r="B273" s="40">
        <v>45646.0</v>
      </c>
      <c r="C273" s="2" t="s">
        <v>3637</v>
      </c>
      <c r="D273" s="2"/>
      <c r="E273" s="2"/>
      <c r="F273" s="2"/>
      <c r="G273" s="2"/>
      <c r="H273" s="2" t="s">
        <v>3322</v>
      </c>
      <c r="I273" s="2" t="s">
        <v>5630</v>
      </c>
      <c r="J273" s="2"/>
      <c r="K273" s="2" t="s">
        <v>5631</v>
      </c>
      <c r="L273" s="2" t="s">
        <v>3681</v>
      </c>
      <c r="M273" s="2"/>
      <c r="N273" s="2"/>
      <c r="O273" s="2">
        <v>1.0</v>
      </c>
      <c r="P273" s="2">
        <v>1.0</v>
      </c>
      <c r="Q273" s="2" t="s">
        <v>4702</v>
      </c>
      <c r="R273" s="39" t="s">
        <v>5632</v>
      </c>
      <c r="S273" s="2" t="s">
        <v>4424</v>
      </c>
      <c r="T273" s="2"/>
      <c r="U273" s="2" t="s">
        <v>5633</v>
      </c>
      <c r="V273" s="39" t="s">
        <v>5634</v>
      </c>
      <c r="W273" s="39" t="s">
        <v>5635</v>
      </c>
      <c r="X273" s="37">
        <v>45649.58363425926</v>
      </c>
      <c r="Y273" s="2"/>
      <c r="Z273" s="2"/>
      <c r="AA273" s="2"/>
      <c r="AB273" s="2"/>
      <c r="AC273" s="2"/>
      <c r="AD273" s="2"/>
      <c r="AE273" s="2"/>
      <c r="AF273" s="2"/>
      <c r="AG273" s="2"/>
      <c r="AH273" s="2"/>
      <c r="AI273" s="2"/>
      <c r="AJ273" s="2"/>
      <c r="AK273" s="2"/>
      <c r="AL273" s="2"/>
      <c r="AM273" s="2"/>
      <c r="AN273" s="2"/>
      <c r="AO273" s="2"/>
      <c r="AP273" s="2" t="s">
        <v>5636</v>
      </c>
    </row>
    <row r="274" ht="16.5" customHeight="1">
      <c r="A274" s="37">
        <v>45646.57931712963</v>
      </c>
      <c r="B274" s="40">
        <v>45646.0</v>
      </c>
      <c r="C274" s="2" t="s">
        <v>3637</v>
      </c>
      <c r="D274" s="2" t="s">
        <v>3648</v>
      </c>
      <c r="E274" s="2"/>
      <c r="F274" s="2"/>
      <c r="G274" s="2"/>
      <c r="H274" s="2" t="s">
        <v>2785</v>
      </c>
      <c r="I274" s="2" t="s">
        <v>2786</v>
      </c>
      <c r="J274" s="2"/>
      <c r="K274" s="2" t="s">
        <v>5410</v>
      </c>
      <c r="L274" s="2" t="s">
        <v>3782</v>
      </c>
      <c r="M274" s="2"/>
      <c r="N274" s="2"/>
      <c r="O274" s="2">
        <v>1.5</v>
      </c>
      <c r="P274" s="2">
        <v>3.0</v>
      </c>
      <c r="Q274" s="2" t="s">
        <v>5637</v>
      </c>
      <c r="R274" s="2" t="s">
        <v>5638</v>
      </c>
      <c r="S274" s="2" t="s">
        <v>5413</v>
      </c>
      <c r="T274" s="2"/>
      <c r="U274" s="2" t="s">
        <v>5633</v>
      </c>
      <c r="V274" s="39" t="s">
        <v>5639</v>
      </c>
      <c r="W274" s="39" t="s">
        <v>5640</v>
      </c>
      <c r="X274" s="37">
        <v>45677.504837962966</v>
      </c>
      <c r="Y274" s="2"/>
      <c r="Z274" s="2"/>
      <c r="AA274" s="2"/>
      <c r="AB274" s="2"/>
      <c r="AC274" s="2"/>
      <c r="AD274" s="2"/>
      <c r="AE274" s="2"/>
      <c r="AF274" s="2"/>
      <c r="AG274" s="2"/>
      <c r="AH274" s="2"/>
      <c r="AI274" s="2"/>
      <c r="AJ274" s="2"/>
      <c r="AK274" s="2"/>
      <c r="AL274" s="2"/>
      <c r="AM274" s="2"/>
      <c r="AN274" s="2"/>
      <c r="AO274" s="2"/>
      <c r="AP274" s="2" t="s">
        <v>5641</v>
      </c>
    </row>
    <row r="275" ht="16.5" customHeight="1">
      <c r="A275" s="37">
        <v>45645.89564814815</v>
      </c>
      <c r="B275" s="40">
        <v>45645.0</v>
      </c>
      <c r="C275" s="2" t="s">
        <v>3637</v>
      </c>
      <c r="D275" s="2" t="s">
        <v>3648</v>
      </c>
      <c r="E275" s="2"/>
      <c r="F275" s="2"/>
      <c r="G275" s="2"/>
      <c r="H275" s="2" t="s">
        <v>1892</v>
      </c>
      <c r="I275" s="2" t="s">
        <v>1893</v>
      </c>
      <c r="J275" s="2"/>
      <c r="K275" s="2" t="s">
        <v>4025</v>
      </c>
      <c r="L275" s="2" t="s">
        <v>1867</v>
      </c>
      <c r="M275" s="2"/>
      <c r="N275" s="2"/>
      <c r="O275" s="2">
        <v>1.0</v>
      </c>
      <c r="P275" s="2">
        <v>2.0</v>
      </c>
      <c r="Q275" s="2" t="s">
        <v>4702</v>
      </c>
      <c r="R275" s="39" t="s">
        <v>5642</v>
      </c>
      <c r="S275" s="2" t="s">
        <v>3751</v>
      </c>
      <c r="T275" s="2"/>
      <c r="U275" s="2" t="s">
        <v>5643</v>
      </c>
      <c r="V275" s="39" t="s">
        <v>5644</v>
      </c>
      <c r="W275" s="39" t="s">
        <v>5645</v>
      </c>
      <c r="X275" s="37">
        <v>45648.89613425926</v>
      </c>
      <c r="Y275" s="2"/>
      <c r="Z275" s="2"/>
      <c r="AA275" s="2"/>
      <c r="AB275" s="2"/>
      <c r="AC275" s="2"/>
      <c r="AD275" s="2"/>
      <c r="AE275" s="2"/>
      <c r="AF275" s="2"/>
      <c r="AG275" s="2"/>
      <c r="AH275" s="2"/>
      <c r="AI275" s="2"/>
      <c r="AJ275" s="2"/>
      <c r="AK275" s="2"/>
      <c r="AL275" s="2"/>
      <c r="AM275" s="2"/>
      <c r="AN275" s="2"/>
      <c r="AO275" s="2"/>
      <c r="AP275" s="2" t="s">
        <v>5646</v>
      </c>
    </row>
    <row r="276" ht="16.5" customHeight="1">
      <c r="A276" s="37">
        <v>45645.894895833335</v>
      </c>
      <c r="B276" s="40">
        <v>45645.0</v>
      </c>
      <c r="C276" s="2" t="s">
        <v>3637</v>
      </c>
      <c r="D276" s="2" t="s">
        <v>4878</v>
      </c>
      <c r="E276" s="2"/>
      <c r="F276" s="2"/>
      <c r="G276" s="2"/>
      <c r="H276" s="2" t="s">
        <v>3073</v>
      </c>
      <c r="I276" s="2" t="s">
        <v>3074</v>
      </c>
      <c r="J276" s="2"/>
      <c r="K276" s="2" t="s">
        <v>5343</v>
      </c>
      <c r="L276" s="2" t="s">
        <v>1859</v>
      </c>
      <c r="M276" s="2"/>
      <c r="N276" s="2"/>
      <c r="O276" s="2">
        <v>4.5</v>
      </c>
      <c r="P276" s="2">
        <v>11.0</v>
      </c>
      <c r="Q276" s="2" t="s">
        <v>5647</v>
      </c>
      <c r="R276" s="2" t="s">
        <v>5648</v>
      </c>
      <c r="S276" s="2" t="s">
        <v>3867</v>
      </c>
      <c r="T276" s="2" t="s">
        <v>5649</v>
      </c>
      <c r="U276" s="2" t="s">
        <v>5643</v>
      </c>
      <c r="V276" s="39" t="s">
        <v>5650</v>
      </c>
      <c r="W276" s="39" t="s">
        <v>5651</v>
      </c>
      <c r="X276" s="37">
        <v>45648.896145833336</v>
      </c>
      <c r="Y276" s="2"/>
      <c r="Z276" s="2"/>
      <c r="AA276" s="2"/>
      <c r="AB276" s="2"/>
      <c r="AC276" s="2"/>
      <c r="AD276" s="2"/>
      <c r="AE276" s="2"/>
      <c r="AF276" s="2"/>
      <c r="AG276" s="2"/>
      <c r="AH276" s="2"/>
      <c r="AI276" s="2"/>
      <c r="AJ276" s="2"/>
      <c r="AK276" s="2"/>
      <c r="AL276" s="2"/>
      <c r="AM276" s="2"/>
      <c r="AN276" s="2"/>
      <c r="AO276" s="2"/>
      <c r="AP276" s="2" t="s">
        <v>5652</v>
      </c>
    </row>
    <row r="277" ht="16.5" customHeight="1">
      <c r="A277" s="37">
        <v>45645.893125</v>
      </c>
      <c r="B277" s="40">
        <v>45645.0</v>
      </c>
      <c r="C277" s="2" t="s">
        <v>3637</v>
      </c>
      <c r="D277" s="2"/>
      <c r="E277" s="2"/>
      <c r="F277" s="2"/>
      <c r="G277" s="2"/>
      <c r="H277" s="2" t="s">
        <v>5653</v>
      </c>
      <c r="I277" s="2" t="s">
        <v>5654</v>
      </c>
      <c r="J277" s="2"/>
      <c r="K277" s="2" t="s">
        <v>5618</v>
      </c>
      <c r="L277" s="2" t="s">
        <v>1867</v>
      </c>
      <c r="M277" s="2"/>
      <c r="N277" s="2"/>
      <c r="O277" s="2">
        <v>1.0</v>
      </c>
      <c r="P277" s="2">
        <v>1.0</v>
      </c>
      <c r="Q277" s="2" t="s">
        <v>5435</v>
      </c>
      <c r="R277" s="39" t="s">
        <v>5655</v>
      </c>
      <c r="S277" s="2" t="s">
        <v>4424</v>
      </c>
      <c r="T277" s="2"/>
      <c r="U277" s="2" t="s">
        <v>5643</v>
      </c>
      <c r="V277" s="39" t="s">
        <v>5656</v>
      </c>
      <c r="W277" s="39" t="s">
        <v>5657</v>
      </c>
      <c r="X277" s="37">
        <v>45648.89613425926</v>
      </c>
      <c r="Y277" s="2"/>
      <c r="Z277" s="2"/>
      <c r="AA277" s="2"/>
      <c r="AB277" s="2"/>
      <c r="AC277" s="2"/>
      <c r="AD277" s="2"/>
      <c r="AE277" s="2"/>
      <c r="AF277" s="2"/>
      <c r="AG277" s="2"/>
      <c r="AH277" s="2"/>
      <c r="AI277" s="2"/>
      <c r="AJ277" s="2"/>
      <c r="AK277" s="2"/>
      <c r="AL277" s="2"/>
      <c r="AM277" s="2"/>
      <c r="AN277" s="2"/>
      <c r="AO277" s="2"/>
      <c r="AP277" s="2" t="s">
        <v>5658</v>
      </c>
    </row>
    <row r="278" ht="16.5" customHeight="1">
      <c r="A278" s="37">
        <v>45644.86578703704</v>
      </c>
      <c r="B278" s="40">
        <v>45644.0</v>
      </c>
      <c r="C278" s="2" t="s">
        <v>3637</v>
      </c>
      <c r="D278" s="2" t="s">
        <v>3648</v>
      </c>
      <c r="E278" s="2"/>
      <c r="F278" s="2"/>
      <c r="G278" s="2"/>
      <c r="H278" s="2" t="s">
        <v>3293</v>
      </c>
      <c r="I278" s="2" t="s">
        <v>2541</v>
      </c>
      <c r="J278" s="2"/>
      <c r="K278" s="2" t="s">
        <v>5659</v>
      </c>
      <c r="L278" s="2" t="s">
        <v>1867</v>
      </c>
      <c r="M278" s="2"/>
      <c r="N278" s="2"/>
      <c r="O278" s="2">
        <v>2.5</v>
      </c>
      <c r="P278" s="2">
        <v>4.0</v>
      </c>
      <c r="Q278" s="2" t="s">
        <v>5660</v>
      </c>
      <c r="R278" s="2" t="s">
        <v>5661</v>
      </c>
      <c r="S278" s="2" t="s">
        <v>3751</v>
      </c>
      <c r="T278" s="2"/>
      <c r="U278" s="2" t="s">
        <v>5662</v>
      </c>
      <c r="V278" s="39" t="s">
        <v>5663</v>
      </c>
      <c r="W278" s="39" t="s">
        <v>5664</v>
      </c>
      <c r="X278" s="37">
        <v>45653.54486111111</v>
      </c>
      <c r="Y278" s="2"/>
      <c r="Z278" s="2"/>
      <c r="AA278" s="2"/>
      <c r="AB278" s="2"/>
      <c r="AC278" s="2"/>
      <c r="AD278" s="2"/>
      <c r="AE278" s="2"/>
      <c r="AF278" s="2"/>
      <c r="AG278" s="2"/>
      <c r="AH278" s="2"/>
      <c r="AI278" s="2"/>
      <c r="AJ278" s="2"/>
      <c r="AK278" s="2"/>
      <c r="AL278" s="2"/>
      <c r="AM278" s="2"/>
      <c r="AN278" s="2"/>
      <c r="AO278" s="2"/>
      <c r="AP278" s="2" t="s">
        <v>5665</v>
      </c>
    </row>
    <row r="279" ht="16.5" customHeight="1">
      <c r="A279" s="37">
        <v>45644.862916666665</v>
      </c>
      <c r="B279" s="40">
        <v>45644.0</v>
      </c>
      <c r="C279" s="2" t="s">
        <v>3637</v>
      </c>
      <c r="D279" s="2" t="s">
        <v>3648</v>
      </c>
      <c r="E279" s="2"/>
      <c r="F279" s="2"/>
      <c r="G279" s="2"/>
      <c r="H279" s="2" t="s">
        <v>3337</v>
      </c>
      <c r="I279" s="2" t="s">
        <v>3341</v>
      </c>
      <c r="J279" s="2"/>
      <c r="K279" s="2" t="s">
        <v>5666</v>
      </c>
      <c r="L279" s="2" t="s">
        <v>3681</v>
      </c>
      <c r="M279" s="2"/>
      <c r="N279" s="2"/>
      <c r="O279" s="2">
        <v>1.5</v>
      </c>
      <c r="P279" s="2">
        <v>3.0</v>
      </c>
      <c r="Q279" s="2" t="s">
        <v>5667</v>
      </c>
      <c r="R279" s="2" t="s">
        <v>5668</v>
      </c>
      <c r="S279" s="2" t="s">
        <v>3874</v>
      </c>
      <c r="T279" s="2"/>
      <c r="U279" s="2" t="s">
        <v>5662</v>
      </c>
      <c r="V279" s="39" t="s">
        <v>5669</v>
      </c>
      <c r="W279" s="39" t="s">
        <v>5670</v>
      </c>
      <c r="X279" s="37">
        <v>45653.0759837963</v>
      </c>
      <c r="Y279" s="2"/>
      <c r="Z279" s="2"/>
      <c r="AA279" s="2"/>
      <c r="AB279" s="2"/>
      <c r="AC279" s="2"/>
      <c r="AD279" s="2"/>
      <c r="AE279" s="2"/>
      <c r="AF279" s="2"/>
      <c r="AG279" s="2"/>
      <c r="AH279" s="2"/>
      <c r="AI279" s="2"/>
      <c r="AJ279" s="2"/>
      <c r="AK279" s="2"/>
      <c r="AL279" s="2"/>
      <c r="AM279" s="2"/>
      <c r="AN279" s="2"/>
      <c r="AO279" s="2"/>
      <c r="AP279" s="2" t="s">
        <v>5671</v>
      </c>
    </row>
    <row r="280" ht="16.5" customHeight="1">
      <c r="A280" s="37">
        <v>45644.86150462963</v>
      </c>
      <c r="B280" s="40">
        <v>45644.0</v>
      </c>
      <c r="C280" s="2" t="s">
        <v>3637</v>
      </c>
      <c r="D280" s="2" t="s">
        <v>3648</v>
      </c>
      <c r="E280" s="2"/>
      <c r="F280" s="2"/>
      <c r="G280" s="2"/>
      <c r="H280" s="2" t="s">
        <v>3255</v>
      </c>
      <c r="I280" s="2" t="s">
        <v>4818</v>
      </c>
      <c r="J280" s="2"/>
      <c r="K280" s="2" t="s">
        <v>5131</v>
      </c>
      <c r="L280" s="2" t="s">
        <v>1867</v>
      </c>
      <c r="M280" s="2"/>
      <c r="N280" s="2"/>
      <c r="O280" s="2">
        <v>1.0</v>
      </c>
      <c r="P280" s="2">
        <v>1.0</v>
      </c>
      <c r="Q280" s="2" t="s">
        <v>4702</v>
      </c>
      <c r="R280" s="2" t="s">
        <v>5672</v>
      </c>
      <c r="S280" s="2" t="s">
        <v>3874</v>
      </c>
      <c r="T280" s="2"/>
      <c r="U280" s="2" t="s">
        <v>5662</v>
      </c>
      <c r="V280" s="39" t="s">
        <v>5673</v>
      </c>
      <c r="W280" s="39" t="s">
        <v>5674</v>
      </c>
      <c r="X280" s="37">
        <v>45685.40421296296</v>
      </c>
      <c r="Y280" s="2"/>
      <c r="Z280" s="2"/>
      <c r="AA280" s="2"/>
      <c r="AB280" s="2"/>
      <c r="AC280" s="2"/>
      <c r="AD280" s="2"/>
      <c r="AE280" s="2"/>
      <c r="AF280" s="2"/>
      <c r="AG280" s="2"/>
      <c r="AH280" s="2"/>
      <c r="AI280" s="2"/>
      <c r="AJ280" s="2"/>
      <c r="AK280" s="2"/>
      <c r="AL280" s="2"/>
      <c r="AM280" s="2"/>
      <c r="AN280" s="2"/>
      <c r="AO280" s="2"/>
      <c r="AP280" s="2" t="s">
        <v>5675</v>
      </c>
    </row>
    <row r="281" ht="16.5" customHeight="1">
      <c r="A281" s="37">
        <v>45643.637453703705</v>
      </c>
      <c r="B281" s="40">
        <v>45643.0</v>
      </c>
      <c r="C281" s="2" t="s">
        <v>3637</v>
      </c>
      <c r="D281" s="2"/>
      <c r="E281" s="2"/>
      <c r="F281" s="2"/>
      <c r="G281" s="2"/>
      <c r="H281" s="2" t="s">
        <v>2986</v>
      </c>
      <c r="I281" s="2" t="s">
        <v>2987</v>
      </c>
      <c r="J281" s="2"/>
      <c r="K281" s="2" t="s">
        <v>5332</v>
      </c>
      <c r="L281" s="2" t="s">
        <v>3681</v>
      </c>
      <c r="M281" s="2"/>
      <c r="N281" s="2"/>
      <c r="O281" s="2">
        <v>1.0</v>
      </c>
      <c r="P281" s="2">
        <v>1.0</v>
      </c>
      <c r="Q281" s="2" t="s">
        <v>5676</v>
      </c>
      <c r="R281" s="39" t="s">
        <v>5677</v>
      </c>
      <c r="S281" s="2" t="s">
        <v>3874</v>
      </c>
      <c r="T281" s="2"/>
      <c r="U281" s="2" t="s">
        <v>5678</v>
      </c>
      <c r="V281" s="39" t="s">
        <v>5679</v>
      </c>
      <c r="W281" s="39" t="s">
        <v>5680</v>
      </c>
      <c r="X281" s="37">
        <v>45646.639131944445</v>
      </c>
      <c r="Y281" s="2"/>
      <c r="Z281" s="2"/>
      <c r="AA281" s="2"/>
      <c r="AB281" s="2"/>
      <c r="AC281" s="2"/>
      <c r="AD281" s="2"/>
      <c r="AE281" s="2"/>
      <c r="AF281" s="2"/>
      <c r="AG281" s="2"/>
      <c r="AH281" s="2"/>
      <c r="AI281" s="2"/>
      <c r="AJ281" s="2"/>
      <c r="AK281" s="2"/>
      <c r="AL281" s="2"/>
      <c r="AM281" s="2"/>
      <c r="AN281" s="2"/>
      <c r="AO281" s="2"/>
      <c r="AP281" s="2" t="s">
        <v>5681</v>
      </c>
    </row>
    <row r="282" ht="16.5" customHeight="1">
      <c r="A282" s="37">
        <v>45642.806076388886</v>
      </c>
      <c r="B282" s="40">
        <v>45642.0</v>
      </c>
      <c r="C282" s="2" t="s">
        <v>3637</v>
      </c>
      <c r="D282" s="2"/>
      <c r="E282" s="2"/>
      <c r="F282" s="2"/>
      <c r="G282" s="2"/>
      <c r="H282" s="2" t="s">
        <v>3030</v>
      </c>
      <c r="I282" s="2" t="s">
        <v>5682</v>
      </c>
      <c r="J282" s="2"/>
      <c r="K282" s="2" t="s">
        <v>5683</v>
      </c>
      <c r="L282" s="2" t="s">
        <v>3681</v>
      </c>
      <c r="M282" s="2"/>
      <c r="N282" s="2"/>
      <c r="O282" s="2">
        <v>1.0</v>
      </c>
      <c r="P282" s="2">
        <v>1.0</v>
      </c>
      <c r="Q282" s="2" t="s">
        <v>5684</v>
      </c>
      <c r="R282" s="39" t="s">
        <v>5685</v>
      </c>
      <c r="S282" s="2" t="s">
        <v>5686</v>
      </c>
      <c r="T282" s="2"/>
      <c r="U282" s="2" t="s">
        <v>5687</v>
      </c>
      <c r="V282" s="39" t="s">
        <v>5688</v>
      </c>
      <c r="W282" s="39" t="s">
        <v>5689</v>
      </c>
      <c r="X282" s="37">
        <v>45733.60689814815</v>
      </c>
      <c r="Y282" s="2"/>
      <c r="Z282" s="2"/>
      <c r="AA282" s="2"/>
      <c r="AB282" s="2"/>
      <c r="AC282" s="2"/>
      <c r="AD282" s="2"/>
      <c r="AE282" s="2"/>
      <c r="AF282" s="2"/>
      <c r="AG282" s="2"/>
      <c r="AH282" s="2"/>
      <c r="AI282" s="2"/>
      <c r="AJ282" s="2"/>
      <c r="AK282" s="2"/>
      <c r="AL282" s="2"/>
      <c r="AM282" s="2"/>
      <c r="AN282" s="2"/>
      <c r="AO282" s="2"/>
      <c r="AP282" s="2" t="s">
        <v>5690</v>
      </c>
    </row>
    <row r="283" ht="16.5" customHeight="1">
      <c r="A283" s="37">
        <v>45642.530960648146</v>
      </c>
      <c r="B283" s="40">
        <v>45642.0</v>
      </c>
      <c r="C283" s="2" t="s">
        <v>4354</v>
      </c>
      <c r="D283" s="2" t="s">
        <v>3648</v>
      </c>
      <c r="E283" s="2"/>
      <c r="F283" s="2"/>
      <c r="G283" s="2"/>
      <c r="H283" s="2" t="s">
        <v>3296</v>
      </c>
      <c r="I283" s="2" t="s">
        <v>3297</v>
      </c>
      <c r="J283" s="2"/>
      <c r="K283" s="2" t="s">
        <v>5691</v>
      </c>
      <c r="L283" s="2" t="s">
        <v>5692</v>
      </c>
      <c r="M283" s="2"/>
      <c r="N283" s="2"/>
      <c r="O283" s="2">
        <v>1.5</v>
      </c>
      <c r="P283" s="2">
        <v>3.0</v>
      </c>
      <c r="Q283" s="2" t="s">
        <v>5693</v>
      </c>
      <c r="R283" s="2" t="s">
        <v>5694</v>
      </c>
      <c r="S283" s="2" t="s">
        <v>3751</v>
      </c>
      <c r="T283" s="2" t="s">
        <v>5695</v>
      </c>
      <c r="U283" s="2" t="s">
        <v>5696</v>
      </c>
      <c r="V283" s="39" t="s">
        <v>5697</v>
      </c>
      <c r="W283" s="39" t="s">
        <v>5698</v>
      </c>
      <c r="X283" s="37">
        <v>45645.53136574074</v>
      </c>
      <c r="Y283" s="2"/>
      <c r="Z283" s="2"/>
      <c r="AA283" s="2"/>
      <c r="AB283" s="2"/>
      <c r="AC283" s="2"/>
      <c r="AD283" s="2"/>
      <c r="AE283" s="2"/>
      <c r="AF283" s="2"/>
      <c r="AG283" s="2"/>
      <c r="AH283" s="2"/>
      <c r="AI283" s="2"/>
      <c r="AJ283" s="2"/>
      <c r="AK283" s="2"/>
      <c r="AL283" s="2"/>
      <c r="AM283" s="2"/>
      <c r="AN283" s="2"/>
      <c r="AO283" s="2"/>
      <c r="AP283" s="2" t="s">
        <v>5699</v>
      </c>
    </row>
    <row r="284" ht="16.5" customHeight="1">
      <c r="A284" s="37">
        <v>45639.763136574074</v>
      </c>
      <c r="B284" s="40">
        <v>45639.0</v>
      </c>
      <c r="C284" s="2" t="s">
        <v>4354</v>
      </c>
      <c r="D284" s="2"/>
      <c r="E284" s="2"/>
      <c r="F284" s="2"/>
      <c r="G284" s="2"/>
      <c r="H284" s="2" t="s">
        <v>1980</v>
      </c>
      <c r="I284" s="2" t="s">
        <v>5700</v>
      </c>
      <c r="J284" s="2" t="s">
        <v>194</v>
      </c>
      <c r="K284" s="2" t="s">
        <v>5701</v>
      </c>
      <c r="L284" s="2" t="s">
        <v>4413</v>
      </c>
      <c r="M284" s="2"/>
      <c r="N284" s="2"/>
      <c r="O284" s="2">
        <v>1.0</v>
      </c>
      <c r="P284" s="2">
        <v>1.0</v>
      </c>
      <c r="Q284" s="2" t="s">
        <v>5702</v>
      </c>
      <c r="R284" s="39" t="s">
        <v>5703</v>
      </c>
      <c r="S284" s="2" t="s">
        <v>3751</v>
      </c>
      <c r="T284" s="2"/>
      <c r="U284" s="2" t="s">
        <v>5704</v>
      </c>
      <c r="V284" s="39" t="s">
        <v>5705</v>
      </c>
      <c r="W284" s="39" t="s">
        <v>5706</v>
      </c>
      <c r="X284" s="37">
        <v>45642.764236111114</v>
      </c>
      <c r="Y284" s="2"/>
      <c r="Z284" s="2"/>
      <c r="AA284" s="2"/>
      <c r="AB284" s="2"/>
      <c r="AC284" s="2"/>
      <c r="AD284" s="2"/>
      <c r="AE284" s="2"/>
      <c r="AF284" s="2"/>
      <c r="AG284" s="2"/>
      <c r="AH284" s="2"/>
      <c r="AI284" s="2"/>
      <c r="AJ284" s="2"/>
      <c r="AK284" s="2"/>
      <c r="AL284" s="2"/>
      <c r="AM284" s="2"/>
      <c r="AN284" s="2"/>
      <c r="AO284" s="2"/>
      <c r="AP284" s="2" t="s">
        <v>5707</v>
      </c>
    </row>
    <row r="285" ht="16.5" customHeight="1">
      <c r="A285" s="37">
        <v>45639.647256944445</v>
      </c>
      <c r="B285" s="40">
        <v>45639.0</v>
      </c>
      <c r="C285" s="2" t="s">
        <v>4354</v>
      </c>
      <c r="D285" s="2"/>
      <c r="E285" s="2"/>
      <c r="F285" s="2"/>
      <c r="G285" s="2"/>
      <c r="H285" s="2" t="s">
        <v>1863</v>
      </c>
      <c r="I285" s="2" t="s">
        <v>5708</v>
      </c>
      <c r="J285" s="2"/>
      <c r="K285" s="2" t="s">
        <v>5224</v>
      </c>
      <c r="L285" s="2" t="s">
        <v>1867</v>
      </c>
      <c r="M285" s="2"/>
      <c r="N285" s="2"/>
      <c r="O285" s="2">
        <v>1.0</v>
      </c>
      <c r="P285" s="2">
        <v>1.0</v>
      </c>
      <c r="Q285" s="2" t="s">
        <v>5709</v>
      </c>
      <c r="R285" s="2" t="s">
        <v>5710</v>
      </c>
      <c r="S285" s="2" t="s">
        <v>3867</v>
      </c>
      <c r="T285" s="2" t="s">
        <v>5711</v>
      </c>
      <c r="U285" s="2" t="s">
        <v>5712</v>
      </c>
      <c r="V285" s="39" t="s">
        <v>5713</v>
      </c>
      <c r="W285" s="39" t="s">
        <v>5714</v>
      </c>
      <c r="X285" s="37">
        <v>45642.64947916667</v>
      </c>
      <c r="Y285" s="2"/>
      <c r="Z285" s="2"/>
      <c r="AA285" s="2"/>
      <c r="AB285" s="2"/>
      <c r="AC285" s="2"/>
      <c r="AD285" s="2"/>
      <c r="AE285" s="2"/>
      <c r="AF285" s="2"/>
      <c r="AG285" s="2"/>
      <c r="AH285" s="2"/>
      <c r="AI285" s="2"/>
      <c r="AJ285" s="2"/>
      <c r="AK285" s="2"/>
      <c r="AL285" s="2"/>
      <c r="AM285" s="2"/>
      <c r="AN285" s="2"/>
      <c r="AO285" s="2"/>
      <c r="AP285" s="2" t="s">
        <v>5715</v>
      </c>
    </row>
    <row r="286" ht="16.5" customHeight="1">
      <c r="A286" s="37">
        <v>45639.5958912037</v>
      </c>
      <c r="B286" s="40">
        <v>45639.0</v>
      </c>
      <c r="C286" s="2" t="s">
        <v>4354</v>
      </c>
      <c r="D286" s="2" t="s">
        <v>3648</v>
      </c>
      <c r="E286" s="2"/>
      <c r="F286" s="2"/>
      <c r="G286" s="2"/>
      <c r="H286" s="2" t="s">
        <v>2785</v>
      </c>
      <c r="I286" s="2" t="s">
        <v>2786</v>
      </c>
      <c r="J286" s="2"/>
      <c r="K286" s="2" t="s">
        <v>5716</v>
      </c>
      <c r="L286" s="2" t="s">
        <v>3782</v>
      </c>
      <c r="M286" s="2"/>
      <c r="N286" s="2"/>
      <c r="O286" s="2">
        <v>1.25</v>
      </c>
      <c r="P286" s="2">
        <v>2.5</v>
      </c>
      <c r="Q286" s="2" t="s">
        <v>5717</v>
      </c>
      <c r="R286" s="39" t="s">
        <v>5718</v>
      </c>
      <c r="S286" s="2" t="s">
        <v>3874</v>
      </c>
      <c r="T286" s="2" t="s">
        <v>5719</v>
      </c>
      <c r="U286" s="2" t="s">
        <v>5720</v>
      </c>
      <c r="V286" s="39" t="s">
        <v>5721</v>
      </c>
      <c r="W286" s="39" t="s">
        <v>5722</v>
      </c>
      <c r="X286" s="37">
        <v>45677.50502314815</v>
      </c>
      <c r="Y286" s="2"/>
      <c r="Z286" s="2"/>
      <c r="AA286" s="2"/>
      <c r="AB286" s="2"/>
      <c r="AC286" s="2"/>
      <c r="AD286" s="2"/>
      <c r="AE286" s="2"/>
      <c r="AF286" s="2"/>
      <c r="AG286" s="2"/>
      <c r="AH286" s="2"/>
      <c r="AI286" s="2"/>
      <c r="AJ286" s="2"/>
      <c r="AK286" s="2"/>
      <c r="AL286" s="2"/>
      <c r="AM286" s="2"/>
      <c r="AN286" s="2"/>
      <c r="AO286" s="2"/>
      <c r="AP286" s="2" t="s">
        <v>5723</v>
      </c>
    </row>
    <row r="287" ht="16.5" customHeight="1">
      <c r="A287" s="37">
        <v>45639.498923611114</v>
      </c>
      <c r="B287" s="40">
        <v>45639.0</v>
      </c>
      <c r="C287" s="2" t="s">
        <v>4354</v>
      </c>
      <c r="D287" s="2" t="s">
        <v>4410</v>
      </c>
      <c r="E287" s="2"/>
      <c r="F287" s="2"/>
      <c r="G287" s="2"/>
      <c r="H287" s="2" t="s">
        <v>3109</v>
      </c>
      <c r="I287" s="2" t="s">
        <v>3110</v>
      </c>
      <c r="J287" s="2"/>
      <c r="K287" s="2" t="s">
        <v>5724</v>
      </c>
      <c r="L287" s="2" t="s">
        <v>3681</v>
      </c>
      <c r="M287" s="2"/>
      <c r="N287" s="2"/>
      <c r="O287" s="2">
        <v>2.0</v>
      </c>
      <c r="P287" s="2">
        <v>3.0</v>
      </c>
      <c r="Q287" s="2" t="s">
        <v>5725</v>
      </c>
      <c r="R287" s="2" t="s">
        <v>5726</v>
      </c>
      <c r="S287" s="2" t="s">
        <v>3874</v>
      </c>
      <c r="T287" s="2"/>
      <c r="U287" s="2" t="s">
        <v>5727</v>
      </c>
      <c r="V287" s="39" t="s">
        <v>5728</v>
      </c>
      <c r="W287" s="39" t="s">
        <v>5729</v>
      </c>
      <c r="X287" s="37">
        <v>45642.47665509259</v>
      </c>
      <c r="Y287" s="2"/>
      <c r="Z287" s="2"/>
      <c r="AA287" s="2"/>
      <c r="AB287" s="2"/>
      <c r="AC287" s="2"/>
      <c r="AD287" s="2"/>
      <c r="AE287" s="2"/>
      <c r="AF287" s="2"/>
      <c r="AG287" s="2"/>
      <c r="AH287" s="2"/>
      <c r="AI287" s="2"/>
      <c r="AJ287" s="2"/>
      <c r="AK287" s="2"/>
      <c r="AL287" s="2"/>
      <c r="AM287" s="2"/>
      <c r="AN287" s="2"/>
      <c r="AO287" s="2"/>
      <c r="AP287" s="2" t="s">
        <v>5730</v>
      </c>
    </row>
    <row r="288" ht="16.5" customHeight="1">
      <c r="A288" s="37">
        <v>45638.87074074074</v>
      </c>
      <c r="B288" s="40">
        <v>45638.0</v>
      </c>
      <c r="C288" s="2" t="s">
        <v>3637</v>
      </c>
      <c r="D288" s="2" t="s">
        <v>4410</v>
      </c>
      <c r="E288" s="2"/>
      <c r="F288" s="2"/>
      <c r="G288" s="2"/>
      <c r="H288" s="2" t="s">
        <v>2364</v>
      </c>
      <c r="I288" s="2" t="s">
        <v>2365</v>
      </c>
      <c r="J288" s="2"/>
      <c r="K288" s="2" t="s">
        <v>5731</v>
      </c>
      <c r="L288" s="2" t="s">
        <v>3879</v>
      </c>
      <c r="M288" s="2"/>
      <c r="N288" s="2"/>
      <c r="O288" s="2">
        <v>3.0</v>
      </c>
      <c r="P288" s="2">
        <v>9.0</v>
      </c>
      <c r="Q288" s="2" t="s">
        <v>5732</v>
      </c>
      <c r="R288" s="39" t="s">
        <v>5733</v>
      </c>
      <c r="S288" s="2" t="s">
        <v>3874</v>
      </c>
      <c r="T288" s="2"/>
      <c r="U288" s="2" t="s">
        <v>5734</v>
      </c>
      <c r="V288" s="39" t="s">
        <v>5735</v>
      </c>
      <c r="W288" s="39" t="s">
        <v>5736</v>
      </c>
      <c r="X288" s="37">
        <v>45653.58825231482</v>
      </c>
      <c r="Y288" s="2"/>
      <c r="Z288" s="2"/>
      <c r="AA288" s="2"/>
      <c r="AB288" s="2"/>
      <c r="AC288" s="2"/>
      <c r="AD288" s="2"/>
      <c r="AE288" s="2"/>
      <c r="AF288" s="2"/>
      <c r="AG288" s="2"/>
      <c r="AH288" s="2"/>
      <c r="AI288" s="2"/>
      <c r="AJ288" s="2"/>
      <c r="AK288" s="2"/>
      <c r="AL288" s="2"/>
      <c r="AM288" s="2"/>
      <c r="AN288" s="2"/>
      <c r="AO288" s="2"/>
      <c r="AP288" s="2" t="s">
        <v>5737</v>
      </c>
    </row>
    <row r="289" ht="16.5" customHeight="1">
      <c r="A289" s="37">
        <v>45637.915868055556</v>
      </c>
      <c r="B289" s="40">
        <v>45637.0</v>
      </c>
      <c r="C289" s="2" t="s">
        <v>3637</v>
      </c>
      <c r="D289" s="2" t="s">
        <v>1584</v>
      </c>
      <c r="E289" s="2"/>
      <c r="F289" s="2"/>
      <c r="G289" s="2"/>
      <c r="H289" s="2" t="s">
        <v>1863</v>
      </c>
      <c r="I289" s="2" t="s">
        <v>1864</v>
      </c>
      <c r="J289" s="2"/>
      <c r="K289" s="2" t="s">
        <v>5224</v>
      </c>
      <c r="L289" s="2" t="s">
        <v>1867</v>
      </c>
      <c r="M289" s="2"/>
      <c r="N289" s="2"/>
      <c r="O289" s="2">
        <v>1.5</v>
      </c>
      <c r="P289" s="2">
        <v>13.5</v>
      </c>
      <c r="Q289" s="2" t="s">
        <v>5738</v>
      </c>
      <c r="R289" s="39" t="s">
        <v>5739</v>
      </c>
      <c r="S289" s="2" t="s">
        <v>3867</v>
      </c>
      <c r="T289" s="2" t="s">
        <v>5740</v>
      </c>
      <c r="U289" s="2" t="s">
        <v>5741</v>
      </c>
      <c r="V289" s="39" t="s">
        <v>5742</v>
      </c>
      <c r="W289" s="39" t="s">
        <v>5743</v>
      </c>
      <c r="X289" s="37">
        <v>45640.91707175926</v>
      </c>
      <c r="Y289" s="2"/>
      <c r="Z289" s="2"/>
      <c r="AA289" s="2"/>
      <c r="AB289" s="2"/>
      <c r="AC289" s="2"/>
      <c r="AD289" s="2"/>
      <c r="AE289" s="2"/>
      <c r="AF289" s="2"/>
      <c r="AG289" s="2"/>
      <c r="AH289" s="2"/>
      <c r="AI289" s="2"/>
      <c r="AJ289" s="2"/>
      <c r="AK289" s="2"/>
      <c r="AL289" s="2"/>
      <c r="AM289" s="2"/>
      <c r="AN289" s="2"/>
      <c r="AO289" s="2"/>
      <c r="AP289" s="2" t="s">
        <v>5744</v>
      </c>
    </row>
    <row r="290" ht="16.5" customHeight="1">
      <c r="A290" s="37">
        <v>45637.911678240744</v>
      </c>
      <c r="B290" s="40">
        <v>45637.0</v>
      </c>
      <c r="C290" s="2" t="s">
        <v>3637</v>
      </c>
      <c r="D290" s="2"/>
      <c r="E290" s="2"/>
      <c r="F290" s="2"/>
      <c r="G290" s="2"/>
      <c r="H290" s="2" t="s">
        <v>2570</v>
      </c>
      <c r="I290" s="2" t="s">
        <v>2571</v>
      </c>
      <c r="J290" s="2"/>
      <c r="K290" s="2" t="s">
        <v>5745</v>
      </c>
      <c r="L290" s="2" t="s">
        <v>3879</v>
      </c>
      <c r="M290" s="2"/>
      <c r="N290" s="2"/>
      <c r="O290" s="2">
        <v>4.0</v>
      </c>
      <c r="P290" s="2">
        <v>4.0</v>
      </c>
      <c r="Q290" s="2" t="s">
        <v>5746</v>
      </c>
      <c r="R290" s="39" t="s">
        <v>5747</v>
      </c>
      <c r="S290" s="2" t="s">
        <v>3751</v>
      </c>
      <c r="T290" s="2" t="s">
        <v>5748</v>
      </c>
      <c r="U290" s="2" t="s">
        <v>5741</v>
      </c>
      <c r="V290" s="39" t="s">
        <v>5749</v>
      </c>
      <c r="W290" s="39" t="s">
        <v>5750</v>
      </c>
      <c r="X290" s="37">
        <v>45640.91328703704</v>
      </c>
      <c r="Y290" s="2"/>
      <c r="Z290" s="2"/>
      <c r="AA290" s="2"/>
      <c r="AB290" s="2"/>
      <c r="AC290" s="2"/>
      <c r="AD290" s="2"/>
      <c r="AE290" s="2"/>
      <c r="AF290" s="2"/>
      <c r="AG290" s="2"/>
      <c r="AH290" s="2"/>
      <c r="AI290" s="2"/>
      <c r="AJ290" s="2"/>
      <c r="AK290" s="2"/>
      <c r="AL290" s="2"/>
      <c r="AM290" s="2"/>
      <c r="AN290" s="2"/>
      <c r="AO290" s="2"/>
      <c r="AP290" s="2" t="s">
        <v>5751</v>
      </c>
    </row>
    <row r="291" ht="16.5" customHeight="1">
      <c r="A291" s="37">
        <v>45636.85832175926</v>
      </c>
      <c r="B291" s="40">
        <v>45636.0</v>
      </c>
      <c r="C291" s="2" t="s">
        <v>3637</v>
      </c>
      <c r="D291" s="2"/>
      <c r="E291" s="2"/>
      <c r="F291" s="2"/>
      <c r="G291" s="2"/>
      <c r="H291" s="2" t="s">
        <v>2667</v>
      </c>
      <c r="I291" s="2" t="s">
        <v>3817</v>
      </c>
      <c r="J291" s="2"/>
      <c r="K291" s="2" t="s">
        <v>3818</v>
      </c>
      <c r="L291" s="2" t="s">
        <v>4413</v>
      </c>
      <c r="M291" s="2"/>
      <c r="N291" s="2"/>
      <c r="O291" s="2">
        <v>0.5</v>
      </c>
      <c r="P291" s="2">
        <v>0.5</v>
      </c>
      <c r="Q291" s="2" t="s">
        <v>5752</v>
      </c>
      <c r="R291" s="39" t="s">
        <v>5753</v>
      </c>
      <c r="S291" s="2" t="s">
        <v>3874</v>
      </c>
      <c r="T291" s="2"/>
      <c r="U291" s="2" t="s">
        <v>5754</v>
      </c>
      <c r="V291" s="39" t="s">
        <v>5755</v>
      </c>
      <c r="W291" s="39" t="s">
        <v>5756</v>
      </c>
      <c r="X291" s="37">
        <v>45639.85787037037</v>
      </c>
      <c r="Y291" s="2"/>
      <c r="Z291" s="2"/>
      <c r="AA291" s="2"/>
      <c r="AB291" s="2"/>
      <c r="AC291" s="2"/>
      <c r="AD291" s="2"/>
      <c r="AE291" s="2"/>
      <c r="AF291" s="2"/>
      <c r="AG291" s="2"/>
      <c r="AH291" s="2"/>
      <c r="AI291" s="2"/>
      <c r="AJ291" s="2"/>
      <c r="AK291" s="2"/>
      <c r="AL291" s="2"/>
      <c r="AM291" s="2"/>
      <c r="AN291" s="2"/>
      <c r="AO291" s="2"/>
      <c r="AP291" s="2" t="s">
        <v>5757</v>
      </c>
    </row>
    <row r="292" ht="16.5" customHeight="1">
      <c r="A292" s="37">
        <v>45636.85734953704</v>
      </c>
      <c r="B292" s="40">
        <v>45636.0</v>
      </c>
      <c r="C292" s="2" t="s">
        <v>3637</v>
      </c>
      <c r="D292" s="2" t="s">
        <v>1584</v>
      </c>
      <c r="E292" s="2"/>
      <c r="F292" s="2"/>
      <c r="G292" s="2"/>
      <c r="H292" s="2" t="s">
        <v>1863</v>
      </c>
      <c r="I292" s="2" t="s">
        <v>1864</v>
      </c>
      <c r="J292" s="2"/>
      <c r="K292" s="2" t="s">
        <v>5216</v>
      </c>
      <c r="L292" s="2" t="s">
        <v>1867</v>
      </c>
      <c r="M292" s="2"/>
      <c r="N292" s="2"/>
      <c r="O292" s="2">
        <v>7.0</v>
      </c>
      <c r="P292" s="2">
        <v>12.0</v>
      </c>
      <c r="Q292" s="2" t="s">
        <v>5758</v>
      </c>
      <c r="R292" s="2" t="s">
        <v>5759</v>
      </c>
      <c r="S292" s="2" t="s">
        <v>3867</v>
      </c>
      <c r="T292" s="2" t="s">
        <v>5760</v>
      </c>
      <c r="U292" s="2" t="s">
        <v>5754</v>
      </c>
      <c r="V292" s="39" t="s">
        <v>5761</v>
      </c>
      <c r="W292" s="39" t="s">
        <v>5762</v>
      </c>
      <c r="X292" s="37">
        <v>45639.8578587963</v>
      </c>
      <c r="Y292" s="2"/>
      <c r="Z292" s="2"/>
      <c r="AA292" s="2"/>
      <c r="AB292" s="2"/>
      <c r="AC292" s="2"/>
      <c r="AD292" s="2"/>
      <c r="AE292" s="2"/>
      <c r="AF292" s="2"/>
      <c r="AG292" s="2"/>
      <c r="AH292" s="2"/>
      <c r="AI292" s="2"/>
      <c r="AJ292" s="2"/>
      <c r="AK292" s="2"/>
      <c r="AL292" s="2"/>
      <c r="AM292" s="2"/>
      <c r="AN292" s="2"/>
      <c r="AO292" s="2"/>
      <c r="AP292" s="2" t="s">
        <v>5763</v>
      </c>
    </row>
    <row r="293" ht="16.5" customHeight="1">
      <c r="A293" s="37">
        <v>45636.39569444444</v>
      </c>
      <c r="B293" s="40">
        <v>45636.0</v>
      </c>
      <c r="C293" s="2" t="s">
        <v>3637</v>
      </c>
      <c r="D293" s="2"/>
      <c r="E293" s="2"/>
      <c r="F293" s="2"/>
      <c r="G293" s="2"/>
      <c r="H293" s="2" t="s">
        <v>2667</v>
      </c>
      <c r="I293" s="2" t="s">
        <v>3817</v>
      </c>
      <c r="J293" s="2"/>
      <c r="K293" s="2" t="s">
        <v>3818</v>
      </c>
      <c r="L293" s="2" t="s">
        <v>1862</v>
      </c>
      <c r="M293" s="2"/>
      <c r="N293" s="2"/>
      <c r="O293" s="2">
        <v>0.5</v>
      </c>
      <c r="P293" s="2">
        <v>0.5</v>
      </c>
      <c r="Q293" s="2" t="s">
        <v>5435</v>
      </c>
      <c r="R293" s="39" t="s">
        <v>5764</v>
      </c>
      <c r="S293" s="2" t="s">
        <v>4556</v>
      </c>
      <c r="T293" s="2" t="s">
        <v>5765</v>
      </c>
      <c r="U293" s="2" t="s">
        <v>5766</v>
      </c>
      <c r="V293" s="39" t="s">
        <v>5767</v>
      </c>
      <c r="W293" s="39" t="s">
        <v>5768</v>
      </c>
      <c r="X293" s="37">
        <v>45639.39619212963</v>
      </c>
      <c r="Y293" s="2"/>
      <c r="Z293" s="2"/>
      <c r="AA293" s="2"/>
      <c r="AB293" s="2"/>
      <c r="AC293" s="2"/>
      <c r="AD293" s="2"/>
      <c r="AE293" s="2"/>
      <c r="AF293" s="2"/>
      <c r="AG293" s="2"/>
      <c r="AH293" s="2"/>
      <c r="AI293" s="2"/>
      <c r="AJ293" s="2"/>
      <c r="AK293" s="2"/>
      <c r="AL293" s="2"/>
      <c r="AM293" s="2"/>
      <c r="AN293" s="2"/>
      <c r="AO293" s="2"/>
      <c r="AP293" s="2" t="s">
        <v>5769</v>
      </c>
    </row>
    <row r="294" ht="16.5" customHeight="1">
      <c r="A294" s="37">
        <v>45636.394467592596</v>
      </c>
      <c r="B294" s="40">
        <v>45636.0</v>
      </c>
      <c r="C294" s="2" t="s">
        <v>3637</v>
      </c>
      <c r="D294" s="2"/>
      <c r="E294" s="2"/>
      <c r="F294" s="2"/>
      <c r="G294" s="2"/>
      <c r="H294" s="2" t="s">
        <v>2986</v>
      </c>
      <c r="I294" s="2" t="s">
        <v>2987</v>
      </c>
      <c r="J294" s="2"/>
      <c r="K294" s="2" t="s">
        <v>5332</v>
      </c>
      <c r="L294" s="2" t="s">
        <v>3681</v>
      </c>
      <c r="M294" s="2"/>
      <c r="N294" s="2"/>
      <c r="O294" s="2">
        <v>3.5</v>
      </c>
      <c r="P294" s="2">
        <v>3.5</v>
      </c>
      <c r="Q294" s="2" t="s">
        <v>5770</v>
      </c>
      <c r="R294" s="2" t="s">
        <v>5771</v>
      </c>
      <c r="S294" s="2" t="s">
        <v>3874</v>
      </c>
      <c r="T294" s="2" t="s">
        <v>5772</v>
      </c>
      <c r="U294" s="2" t="s">
        <v>5766</v>
      </c>
      <c r="V294" s="39" t="s">
        <v>5773</v>
      </c>
      <c r="W294" s="39" t="s">
        <v>5774</v>
      </c>
      <c r="X294" s="37">
        <v>45639.39619212963</v>
      </c>
      <c r="Y294" s="2"/>
      <c r="Z294" s="2"/>
      <c r="AA294" s="2"/>
      <c r="AB294" s="2"/>
      <c r="AC294" s="2"/>
      <c r="AD294" s="2"/>
      <c r="AE294" s="2"/>
      <c r="AF294" s="2"/>
      <c r="AG294" s="2"/>
      <c r="AH294" s="2"/>
      <c r="AI294" s="2"/>
      <c r="AJ294" s="2"/>
      <c r="AK294" s="2"/>
      <c r="AL294" s="2"/>
      <c r="AM294" s="2"/>
      <c r="AN294" s="2"/>
      <c r="AO294" s="2"/>
      <c r="AP294" s="2" t="s">
        <v>5775</v>
      </c>
    </row>
    <row r="295" ht="16.5" customHeight="1">
      <c r="A295" s="37">
        <v>45633.939675925925</v>
      </c>
      <c r="B295" s="38">
        <v>45633.0</v>
      </c>
      <c r="C295" s="2" t="s">
        <v>3637</v>
      </c>
      <c r="D295" s="2"/>
      <c r="E295" s="2"/>
      <c r="F295" s="2"/>
      <c r="G295" s="2"/>
      <c r="H295" s="2" t="s">
        <v>1980</v>
      </c>
      <c r="I295" s="2" t="s">
        <v>5700</v>
      </c>
      <c r="J295" s="2"/>
      <c r="K295" s="2" t="s">
        <v>5776</v>
      </c>
      <c r="L295" s="2" t="s">
        <v>4413</v>
      </c>
      <c r="M295" s="2"/>
      <c r="N295" s="2"/>
      <c r="O295" s="2">
        <v>1.0</v>
      </c>
      <c r="P295" s="2">
        <v>1.0</v>
      </c>
      <c r="Q295" s="2" t="s">
        <v>5</v>
      </c>
      <c r="R295" s="39" t="s">
        <v>5777</v>
      </c>
      <c r="S295" s="2" t="s">
        <v>5778</v>
      </c>
      <c r="T295" s="2" t="s">
        <v>5779</v>
      </c>
      <c r="U295" s="2" t="s">
        <v>5780</v>
      </c>
      <c r="V295" s="39" t="s">
        <v>5781</v>
      </c>
      <c r="W295" s="39" t="s">
        <v>5782</v>
      </c>
      <c r="X295" s="37">
        <v>45636.94119212963</v>
      </c>
      <c r="Y295" s="2"/>
      <c r="Z295" s="2"/>
      <c r="AA295" s="2"/>
      <c r="AB295" s="2"/>
      <c r="AC295" s="2"/>
      <c r="AD295" s="2"/>
      <c r="AE295" s="2"/>
      <c r="AF295" s="2"/>
      <c r="AG295" s="2"/>
      <c r="AH295" s="2"/>
      <c r="AI295" s="2"/>
      <c r="AJ295" s="2"/>
      <c r="AK295" s="2"/>
      <c r="AL295" s="2"/>
      <c r="AM295" s="2"/>
      <c r="AN295" s="2"/>
      <c r="AO295" s="2"/>
      <c r="AP295" s="2" t="s">
        <v>5783</v>
      </c>
    </row>
    <row r="296" ht="16.5" customHeight="1">
      <c r="A296" s="37">
        <v>45633.9375</v>
      </c>
      <c r="B296" s="38">
        <v>45633.0</v>
      </c>
      <c r="C296" s="2" t="s">
        <v>3637</v>
      </c>
      <c r="D296" s="2"/>
      <c r="E296" s="2"/>
      <c r="F296" s="2"/>
      <c r="G296" s="2"/>
      <c r="H296" s="2" t="s">
        <v>2986</v>
      </c>
      <c r="I296" s="2" t="s">
        <v>2987</v>
      </c>
      <c r="J296" s="2"/>
      <c r="K296" s="2" t="s">
        <v>5332</v>
      </c>
      <c r="L296" s="2" t="s">
        <v>3681</v>
      </c>
      <c r="M296" s="2"/>
      <c r="N296" s="2"/>
      <c r="O296" s="2">
        <v>3.0</v>
      </c>
      <c r="P296" s="2">
        <v>3.0</v>
      </c>
      <c r="Q296" s="2" t="s">
        <v>5784</v>
      </c>
      <c r="R296" s="2" t="s">
        <v>5785</v>
      </c>
      <c r="S296" s="2" t="s">
        <v>3867</v>
      </c>
      <c r="T296" s="2" t="s">
        <v>5786</v>
      </c>
      <c r="U296" s="2" t="s">
        <v>5780</v>
      </c>
      <c r="V296" s="39" t="s">
        <v>5787</v>
      </c>
      <c r="W296" s="39" t="s">
        <v>5788</v>
      </c>
      <c r="X296" s="37">
        <v>45636.93782407408</v>
      </c>
      <c r="Y296" s="2"/>
      <c r="Z296" s="2"/>
      <c r="AA296" s="2"/>
      <c r="AB296" s="2"/>
      <c r="AC296" s="2"/>
      <c r="AD296" s="2"/>
      <c r="AE296" s="2"/>
      <c r="AF296" s="2"/>
      <c r="AG296" s="2"/>
      <c r="AH296" s="2"/>
      <c r="AI296" s="2"/>
      <c r="AJ296" s="2"/>
      <c r="AK296" s="2"/>
      <c r="AL296" s="2"/>
      <c r="AM296" s="2"/>
      <c r="AN296" s="2"/>
      <c r="AO296" s="2"/>
      <c r="AP296" s="2" t="s">
        <v>5789</v>
      </c>
    </row>
    <row r="297" ht="16.5" customHeight="1">
      <c r="A297" s="37">
        <v>45633.93461805556</v>
      </c>
      <c r="B297" s="38">
        <v>45633.0</v>
      </c>
      <c r="C297" s="2" t="s">
        <v>3637</v>
      </c>
      <c r="D297" s="2" t="s">
        <v>5790</v>
      </c>
      <c r="E297" s="2"/>
      <c r="F297" s="2"/>
      <c r="G297" s="2"/>
      <c r="H297" s="2" t="s">
        <v>2777</v>
      </c>
      <c r="I297" s="2" t="s">
        <v>2778</v>
      </c>
      <c r="J297" s="2"/>
      <c r="K297" s="2" t="s">
        <v>4378</v>
      </c>
      <c r="L297" s="2" t="s">
        <v>1859</v>
      </c>
      <c r="M297" s="2"/>
      <c r="N297" s="2"/>
      <c r="O297" s="2">
        <v>3.0</v>
      </c>
      <c r="P297" s="2">
        <v>6.0</v>
      </c>
      <c r="Q297" s="2" t="s">
        <v>5791</v>
      </c>
      <c r="R297" s="2" t="s">
        <v>5792</v>
      </c>
      <c r="S297" s="2" t="s">
        <v>3867</v>
      </c>
      <c r="T297" s="2" t="s">
        <v>5793</v>
      </c>
      <c r="U297" s="2" t="s">
        <v>5780</v>
      </c>
      <c r="V297" s="39" t="s">
        <v>5794</v>
      </c>
      <c r="W297" s="39" t="s">
        <v>5795</v>
      </c>
      <c r="X297" s="37">
        <v>45636.934328703705</v>
      </c>
      <c r="Y297" s="2"/>
      <c r="Z297" s="2"/>
      <c r="AA297" s="2"/>
      <c r="AB297" s="2"/>
      <c r="AC297" s="2"/>
      <c r="AD297" s="2"/>
      <c r="AE297" s="2"/>
      <c r="AF297" s="2"/>
      <c r="AG297" s="2"/>
      <c r="AH297" s="2"/>
      <c r="AI297" s="2"/>
      <c r="AJ297" s="2"/>
      <c r="AK297" s="2"/>
      <c r="AL297" s="2"/>
      <c r="AM297" s="2"/>
      <c r="AN297" s="2"/>
      <c r="AO297" s="2"/>
      <c r="AP297" s="2" t="s">
        <v>5796</v>
      </c>
    </row>
    <row r="298" ht="16.5" customHeight="1">
      <c r="A298" s="37">
        <v>45632.53104166667</v>
      </c>
      <c r="B298" s="38">
        <v>45632.0</v>
      </c>
      <c r="C298" s="2" t="s">
        <v>3637</v>
      </c>
      <c r="D298" s="2" t="s">
        <v>1584</v>
      </c>
      <c r="E298" s="2"/>
      <c r="F298" s="2"/>
      <c r="G298" s="2"/>
      <c r="H298" s="2" t="s">
        <v>3337</v>
      </c>
      <c r="I298" s="2" t="s">
        <v>3341</v>
      </c>
      <c r="J298" s="2"/>
      <c r="K298" s="2" t="s">
        <v>5666</v>
      </c>
      <c r="L298" s="2" t="s">
        <v>3681</v>
      </c>
      <c r="M298" s="2"/>
      <c r="N298" s="2"/>
      <c r="O298" s="2">
        <v>4.0</v>
      </c>
      <c r="P298" s="2">
        <v>8.0</v>
      </c>
      <c r="Q298" s="2" t="s">
        <v>5797</v>
      </c>
      <c r="R298" s="39" t="s">
        <v>5798</v>
      </c>
      <c r="S298" s="2" t="s">
        <v>3867</v>
      </c>
      <c r="T298" s="2"/>
      <c r="U298" s="2" t="s">
        <v>5799</v>
      </c>
      <c r="V298" s="39" t="s">
        <v>5800</v>
      </c>
      <c r="W298" s="39" t="s">
        <v>5801</v>
      </c>
      <c r="X298" s="37">
        <v>45653.088275462964</v>
      </c>
      <c r="Y298" s="2"/>
      <c r="Z298" s="2"/>
      <c r="AA298" s="2"/>
      <c r="AB298" s="2"/>
      <c r="AC298" s="2"/>
      <c r="AD298" s="2"/>
      <c r="AE298" s="2"/>
      <c r="AF298" s="2"/>
      <c r="AG298" s="2"/>
      <c r="AH298" s="2"/>
      <c r="AI298" s="2"/>
      <c r="AJ298" s="2"/>
      <c r="AK298" s="2"/>
      <c r="AL298" s="2"/>
      <c r="AM298" s="2"/>
      <c r="AN298" s="2"/>
      <c r="AO298" s="2"/>
      <c r="AP298" s="2" t="s">
        <v>5802</v>
      </c>
    </row>
    <row r="299" ht="16.5" customHeight="1">
      <c r="A299" s="37">
        <v>45631.94652777778</v>
      </c>
      <c r="B299" s="38">
        <v>45631.0</v>
      </c>
      <c r="C299" s="2" t="s">
        <v>3637</v>
      </c>
      <c r="D299" s="2"/>
      <c r="E299" s="2"/>
      <c r="F299" s="2"/>
      <c r="G299" s="2"/>
      <c r="H299" s="2" t="s">
        <v>2919</v>
      </c>
      <c r="I299" s="2" t="s">
        <v>2929</v>
      </c>
      <c r="J299" s="2"/>
      <c r="K299" s="2" t="s">
        <v>4767</v>
      </c>
      <c r="L299" s="2" t="s">
        <v>3681</v>
      </c>
      <c r="M299" s="2"/>
      <c r="N299" s="2"/>
      <c r="O299" s="2">
        <v>1.0</v>
      </c>
      <c r="P299" s="2">
        <v>1.0</v>
      </c>
      <c r="Q299" s="2" t="s">
        <v>4702</v>
      </c>
      <c r="R299" s="39" t="s">
        <v>5803</v>
      </c>
      <c r="S299" s="2" t="s">
        <v>4556</v>
      </c>
      <c r="T299" s="2"/>
      <c r="U299" s="2" t="s">
        <v>5804</v>
      </c>
      <c r="V299" s="39" t="s">
        <v>5805</v>
      </c>
      <c r="W299" s="39" t="s">
        <v>5806</v>
      </c>
      <c r="X299" s="37">
        <v>45635.546875</v>
      </c>
      <c r="Y299" s="2"/>
      <c r="Z299" s="2"/>
      <c r="AA299" s="2"/>
      <c r="AB299" s="2"/>
      <c r="AC299" s="2"/>
      <c r="AD299" s="2"/>
      <c r="AE299" s="2"/>
      <c r="AF299" s="2"/>
      <c r="AG299" s="2"/>
      <c r="AH299" s="2"/>
      <c r="AI299" s="2"/>
      <c r="AJ299" s="2"/>
      <c r="AK299" s="2"/>
      <c r="AL299" s="2"/>
      <c r="AM299" s="2"/>
      <c r="AN299" s="2"/>
      <c r="AO299" s="2"/>
      <c r="AP299" s="2" t="s">
        <v>5807</v>
      </c>
    </row>
    <row r="300" ht="16.5" customHeight="1">
      <c r="A300" s="37">
        <v>45631.945439814815</v>
      </c>
      <c r="B300" s="38">
        <v>45631.0</v>
      </c>
      <c r="C300" s="2" t="s">
        <v>3637</v>
      </c>
      <c r="D300" s="2"/>
      <c r="E300" s="2"/>
      <c r="F300" s="2"/>
      <c r="G300" s="2"/>
      <c r="H300" s="2" t="s">
        <v>2393</v>
      </c>
      <c r="I300" s="2" t="s">
        <v>5808</v>
      </c>
      <c r="J300" s="2"/>
      <c r="K300" s="2" t="s">
        <v>5809</v>
      </c>
      <c r="L300" s="2" t="s">
        <v>3681</v>
      </c>
      <c r="M300" s="2"/>
      <c r="N300" s="2"/>
      <c r="O300" s="2">
        <v>1.0</v>
      </c>
      <c r="P300" s="2">
        <v>1.0</v>
      </c>
      <c r="Q300" s="2" t="s">
        <v>4702</v>
      </c>
      <c r="R300" s="39" t="s">
        <v>5810</v>
      </c>
      <c r="S300" s="2" t="s">
        <v>4556</v>
      </c>
      <c r="T300" s="2"/>
      <c r="U300" s="2" t="s">
        <v>5804</v>
      </c>
      <c r="V300" s="39" t="s">
        <v>5811</v>
      </c>
      <c r="W300" s="39" t="s">
        <v>5812</v>
      </c>
      <c r="X300" s="37">
        <v>45635.546851851854</v>
      </c>
      <c r="Y300" s="2"/>
      <c r="Z300" s="2"/>
      <c r="AA300" s="2"/>
      <c r="AB300" s="2"/>
      <c r="AC300" s="2"/>
      <c r="AD300" s="2"/>
      <c r="AE300" s="2"/>
      <c r="AF300" s="2"/>
      <c r="AG300" s="2"/>
      <c r="AH300" s="2"/>
      <c r="AI300" s="2"/>
      <c r="AJ300" s="2"/>
      <c r="AK300" s="2"/>
      <c r="AL300" s="2"/>
      <c r="AM300" s="2"/>
      <c r="AN300" s="2"/>
      <c r="AO300" s="2"/>
      <c r="AP300" s="2" t="s">
        <v>5813</v>
      </c>
    </row>
    <row r="301" ht="16.5" customHeight="1">
      <c r="A301" s="37">
        <v>45631.94432870371</v>
      </c>
      <c r="B301" s="38">
        <v>45631.0</v>
      </c>
      <c r="C301" s="2" t="s">
        <v>3637</v>
      </c>
      <c r="D301" s="2"/>
      <c r="E301" s="2"/>
      <c r="F301" s="2"/>
      <c r="G301" s="2"/>
      <c r="H301" s="2" t="s">
        <v>2401</v>
      </c>
      <c r="I301" s="2" t="s">
        <v>2402</v>
      </c>
      <c r="J301" s="2"/>
      <c r="K301" s="2" t="s">
        <v>5814</v>
      </c>
      <c r="L301" s="2" t="s">
        <v>3681</v>
      </c>
      <c r="M301" s="2"/>
      <c r="N301" s="2"/>
      <c r="O301" s="2">
        <v>1.0</v>
      </c>
      <c r="P301" s="2">
        <v>1.0</v>
      </c>
      <c r="Q301" s="2" t="s">
        <v>4702</v>
      </c>
      <c r="R301" s="2" t="s">
        <v>5815</v>
      </c>
      <c r="S301" s="2" t="s">
        <v>4556</v>
      </c>
      <c r="T301" s="2" t="s">
        <v>5816</v>
      </c>
      <c r="U301" s="2" t="s">
        <v>5804</v>
      </c>
      <c r="V301" s="39" t="s">
        <v>5817</v>
      </c>
      <c r="W301" s="39" t="s">
        <v>5818</v>
      </c>
      <c r="X301" s="37">
        <v>45635.54681712963</v>
      </c>
      <c r="Y301" s="2"/>
      <c r="Z301" s="2"/>
      <c r="AA301" s="2"/>
      <c r="AB301" s="2"/>
      <c r="AC301" s="2"/>
      <c r="AD301" s="2"/>
      <c r="AE301" s="2"/>
      <c r="AF301" s="2"/>
      <c r="AG301" s="2"/>
      <c r="AH301" s="2"/>
      <c r="AI301" s="2"/>
      <c r="AJ301" s="2"/>
      <c r="AK301" s="2"/>
      <c r="AL301" s="2"/>
      <c r="AM301" s="2"/>
      <c r="AN301" s="2"/>
      <c r="AO301" s="2"/>
      <c r="AP301" s="2" t="s">
        <v>5819</v>
      </c>
    </row>
    <row r="302" ht="16.5" customHeight="1">
      <c r="A302" s="37">
        <v>45631.940405092595</v>
      </c>
      <c r="B302" s="38">
        <v>45631.0</v>
      </c>
      <c r="C302" s="2" t="s">
        <v>3637</v>
      </c>
      <c r="D302" s="2" t="s">
        <v>1584</v>
      </c>
      <c r="E302" s="2"/>
      <c r="F302" s="2"/>
      <c r="G302" s="2"/>
      <c r="H302" s="2" t="s">
        <v>2986</v>
      </c>
      <c r="I302" s="2" t="s">
        <v>2987</v>
      </c>
      <c r="J302" s="2"/>
      <c r="K302" s="2" t="s">
        <v>5332</v>
      </c>
      <c r="L302" s="2" t="s">
        <v>3681</v>
      </c>
      <c r="M302" s="2"/>
      <c r="N302" s="2"/>
      <c r="O302" s="2">
        <v>3.0</v>
      </c>
      <c r="P302" s="2">
        <v>6.0</v>
      </c>
      <c r="Q302" s="2" t="s">
        <v>5820</v>
      </c>
      <c r="R302" s="39" t="s">
        <v>5821</v>
      </c>
      <c r="S302" s="2" t="s">
        <v>3867</v>
      </c>
      <c r="T302" s="2"/>
      <c r="U302" s="2" t="s">
        <v>5804</v>
      </c>
      <c r="V302" s="39" t="s">
        <v>5822</v>
      </c>
      <c r="W302" s="39" t="s">
        <v>5823</v>
      </c>
      <c r="X302" s="37">
        <v>45635.54704861111</v>
      </c>
      <c r="Y302" s="2"/>
      <c r="Z302" s="2"/>
      <c r="AA302" s="2"/>
      <c r="AB302" s="2"/>
      <c r="AC302" s="2"/>
      <c r="AD302" s="2"/>
      <c r="AE302" s="2"/>
      <c r="AF302" s="2"/>
      <c r="AG302" s="2"/>
      <c r="AH302" s="2"/>
      <c r="AI302" s="2"/>
      <c r="AJ302" s="2"/>
      <c r="AK302" s="2"/>
      <c r="AL302" s="2"/>
      <c r="AM302" s="2"/>
      <c r="AN302" s="2"/>
      <c r="AO302" s="2"/>
      <c r="AP302" s="2" t="s">
        <v>5824</v>
      </c>
    </row>
    <row r="303" ht="16.5" customHeight="1">
      <c r="A303" s="37">
        <v>45629.7984375</v>
      </c>
      <c r="B303" s="38">
        <v>45629.0</v>
      </c>
      <c r="C303" s="2" t="s">
        <v>3637</v>
      </c>
      <c r="D303" s="2"/>
      <c r="E303" s="2"/>
      <c r="F303" s="2"/>
      <c r="G303" s="2"/>
      <c r="H303" s="2" t="s">
        <v>2570</v>
      </c>
      <c r="I303" s="2" t="s">
        <v>2571</v>
      </c>
      <c r="J303" s="2"/>
      <c r="K303" s="2" t="s">
        <v>5825</v>
      </c>
      <c r="L303" s="2" t="s">
        <v>1831</v>
      </c>
      <c r="M303" s="2"/>
      <c r="N303" s="2"/>
      <c r="O303" s="2">
        <v>1.5</v>
      </c>
      <c r="P303" s="2">
        <v>1.5</v>
      </c>
      <c r="Q303" s="2" t="s">
        <v>5826</v>
      </c>
      <c r="R303" s="39" t="s">
        <v>5827</v>
      </c>
      <c r="S303" s="2" t="s">
        <v>4113</v>
      </c>
      <c r="T303" s="2"/>
      <c r="U303" s="2" t="s">
        <v>5828</v>
      </c>
      <c r="V303" s="39" t="s">
        <v>5829</v>
      </c>
      <c r="W303" s="39" t="s">
        <v>5830</v>
      </c>
      <c r="X303" s="37">
        <v>45632.79888888889</v>
      </c>
      <c r="Y303" s="2"/>
      <c r="Z303" s="2"/>
      <c r="AA303" s="2"/>
      <c r="AB303" s="2"/>
      <c r="AC303" s="2"/>
      <c r="AD303" s="2"/>
      <c r="AE303" s="2"/>
      <c r="AF303" s="2"/>
      <c r="AG303" s="2"/>
      <c r="AH303" s="2"/>
      <c r="AI303" s="2"/>
      <c r="AJ303" s="2"/>
      <c r="AK303" s="2"/>
      <c r="AL303" s="2"/>
      <c r="AM303" s="2"/>
      <c r="AN303" s="2"/>
      <c r="AO303" s="2"/>
      <c r="AP303" s="2" t="s">
        <v>5831</v>
      </c>
    </row>
    <row r="304" ht="16.5" customHeight="1">
      <c r="A304" s="37">
        <v>45629.793333333335</v>
      </c>
      <c r="B304" s="38">
        <v>45629.0</v>
      </c>
      <c r="C304" s="2" t="s">
        <v>3637</v>
      </c>
      <c r="D304" s="2"/>
      <c r="E304" s="2"/>
      <c r="F304" s="2"/>
      <c r="G304" s="2"/>
      <c r="H304" s="2" t="s">
        <v>1910</v>
      </c>
      <c r="I304" s="2" t="s">
        <v>1911</v>
      </c>
      <c r="J304" s="2"/>
      <c r="K304" s="2" t="s">
        <v>5387</v>
      </c>
      <c r="L304" s="2" t="s">
        <v>1859</v>
      </c>
      <c r="M304" s="2"/>
      <c r="N304" s="2"/>
      <c r="O304" s="2">
        <v>1.0</v>
      </c>
      <c r="P304" s="2">
        <v>1.0</v>
      </c>
      <c r="Q304" s="2" t="s">
        <v>5832</v>
      </c>
      <c r="R304" s="39" t="s">
        <v>5833</v>
      </c>
      <c r="S304" s="2" t="s">
        <v>4113</v>
      </c>
      <c r="T304" s="2"/>
      <c r="U304" s="2" t="s">
        <v>5828</v>
      </c>
      <c r="V304" s="39" t="s">
        <v>5834</v>
      </c>
      <c r="W304" s="39" t="s">
        <v>5835</v>
      </c>
      <c r="X304" s="37">
        <v>45635.54729166667</v>
      </c>
      <c r="Y304" s="2"/>
      <c r="Z304" s="2"/>
      <c r="AA304" s="2"/>
      <c r="AB304" s="2"/>
      <c r="AC304" s="2"/>
      <c r="AD304" s="2"/>
      <c r="AE304" s="2"/>
      <c r="AF304" s="2"/>
      <c r="AG304" s="2"/>
      <c r="AH304" s="2"/>
      <c r="AI304" s="2"/>
      <c r="AJ304" s="2"/>
      <c r="AK304" s="2"/>
      <c r="AL304" s="2"/>
      <c r="AM304" s="2"/>
      <c r="AN304" s="2"/>
      <c r="AO304" s="2"/>
      <c r="AP304" s="2" t="s">
        <v>5836</v>
      </c>
    </row>
    <row r="305" ht="16.5" customHeight="1">
      <c r="A305" s="37">
        <v>45629.79188657407</v>
      </c>
      <c r="B305" s="38">
        <v>45629.0</v>
      </c>
      <c r="C305" s="2" t="s">
        <v>3637</v>
      </c>
      <c r="D305" s="2"/>
      <c r="E305" s="2"/>
      <c r="F305" s="2"/>
      <c r="G305" s="2"/>
      <c r="H305" s="2" t="s">
        <v>2379</v>
      </c>
      <c r="I305" s="2" t="s">
        <v>5837</v>
      </c>
      <c r="J305" s="2"/>
      <c r="K305" s="2" t="s">
        <v>5838</v>
      </c>
      <c r="L305" s="2" t="s">
        <v>1862</v>
      </c>
      <c r="M305" s="2"/>
      <c r="N305" s="2"/>
      <c r="O305" s="2">
        <v>1.0</v>
      </c>
      <c r="P305" s="2">
        <v>1.0</v>
      </c>
      <c r="Q305" s="2" t="s">
        <v>5826</v>
      </c>
      <c r="R305" s="39" t="s">
        <v>5839</v>
      </c>
      <c r="S305" s="2" t="s">
        <v>3751</v>
      </c>
      <c r="T305" s="2"/>
      <c r="U305" s="2" t="s">
        <v>5828</v>
      </c>
      <c r="V305" s="39" t="s">
        <v>5840</v>
      </c>
      <c r="W305" s="39" t="s">
        <v>5841</v>
      </c>
      <c r="X305" s="37">
        <v>45635.547268518516</v>
      </c>
      <c r="Y305" s="2"/>
      <c r="Z305" s="2"/>
      <c r="AA305" s="2"/>
      <c r="AB305" s="2"/>
      <c r="AC305" s="2"/>
      <c r="AD305" s="2"/>
      <c r="AE305" s="2"/>
      <c r="AF305" s="2"/>
      <c r="AG305" s="2"/>
      <c r="AH305" s="2"/>
      <c r="AI305" s="2"/>
      <c r="AJ305" s="2"/>
      <c r="AK305" s="2"/>
      <c r="AL305" s="2"/>
      <c r="AM305" s="2"/>
      <c r="AN305" s="2"/>
      <c r="AO305" s="2"/>
      <c r="AP305" s="2" t="s">
        <v>5842</v>
      </c>
    </row>
    <row r="306" ht="16.5" customHeight="1">
      <c r="A306" s="37">
        <v>45629.061261574076</v>
      </c>
      <c r="B306" s="38">
        <v>45629.0</v>
      </c>
      <c r="C306" s="2" t="s">
        <v>1584</v>
      </c>
      <c r="D306" s="2" t="s">
        <v>3637</v>
      </c>
      <c r="E306" s="2"/>
      <c r="F306" s="2"/>
      <c r="G306" s="2"/>
      <c r="H306" s="2" t="s">
        <v>3255</v>
      </c>
      <c r="I306" s="2" t="s">
        <v>3256</v>
      </c>
      <c r="J306" s="2" t="s">
        <v>1556</v>
      </c>
      <c r="K306" s="2" t="s">
        <v>5843</v>
      </c>
      <c r="L306" s="2" t="s">
        <v>1867</v>
      </c>
      <c r="M306" s="2"/>
      <c r="N306" s="2"/>
      <c r="O306" s="2">
        <v>3.0</v>
      </c>
      <c r="P306" s="2">
        <v>6.0</v>
      </c>
      <c r="Q306" s="2" t="s">
        <v>5844</v>
      </c>
      <c r="R306" s="39" t="s">
        <v>5845</v>
      </c>
      <c r="S306" s="2" t="s">
        <v>4060</v>
      </c>
      <c r="T306" s="2" t="s">
        <v>5846</v>
      </c>
      <c r="U306" s="2" t="s">
        <v>5847</v>
      </c>
      <c r="V306" s="39" t="s">
        <v>5848</v>
      </c>
      <c r="W306" s="39" t="s">
        <v>5849</v>
      </c>
      <c r="X306" s="37">
        <v>45632.0628125</v>
      </c>
      <c r="Y306" s="2"/>
      <c r="Z306" s="2"/>
      <c r="AA306" s="2"/>
      <c r="AB306" s="2"/>
      <c r="AC306" s="2"/>
      <c r="AD306" s="2"/>
      <c r="AE306" s="2"/>
      <c r="AF306" s="2"/>
      <c r="AG306" s="2"/>
      <c r="AH306" s="2"/>
      <c r="AI306" s="2"/>
      <c r="AJ306" s="2"/>
      <c r="AK306" s="2"/>
      <c r="AL306" s="2"/>
      <c r="AM306" s="2"/>
      <c r="AN306" s="2"/>
      <c r="AO306" s="2"/>
      <c r="AP306" s="2" t="s">
        <v>5850</v>
      </c>
    </row>
    <row r="307" ht="16.5" customHeight="1">
      <c r="A307" s="37">
        <v>45628.90461805555</v>
      </c>
      <c r="B307" s="38">
        <v>45628.0</v>
      </c>
      <c r="C307" s="2" t="s">
        <v>3637</v>
      </c>
      <c r="D307" s="2" t="s">
        <v>1584</v>
      </c>
      <c r="E307" s="2"/>
      <c r="F307" s="2"/>
      <c r="G307" s="2"/>
      <c r="H307" s="2" t="s">
        <v>3255</v>
      </c>
      <c r="I307" s="2" t="s">
        <v>4818</v>
      </c>
      <c r="J307" s="2"/>
      <c r="K307" s="2" t="s">
        <v>5131</v>
      </c>
      <c r="L307" s="2" t="s">
        <v>1867</v>
      </c>
      <c r="M307" s="2"/>
      <c r="N307" s="2"/>
      <c r="O307" s="2">
        <v>3.5</v>
      </c>
      <c r="P307" s="2">
        <v>7.0</v>
      </c>
      <c r="Q307" s="2" t="s">
        <v>5851</v>
      </c>
      <c r="R307" s="2" t="s">
        <v>5852</v>
      </c>
      <c r="S307" s="2" t="s">
        <v>3874</v>
      </c>
      <c r="T307" s="2"/>
      <c r="U307" s="2" t="s">
        <v>5828</v>
      </c>
      <c r="V307" s="39" t="s">
        <v>5853</v>
      </c>
      <c r="W307" s="39" t="s">
        <v>5854</v>
      </c>
      <c r="X307" s="37">
        <v>45631.90645833333</v>
      </c>
      <c r="Y307" s="2"/>
      <c r="Z307" s="2"/>
      <c r="AA307" s="2"/>
      <c r="AB307" s="2"/>
      <c r="AC307" s="2"/>
      <c r="AD307" s="2"/>
      <c r="AE307" s="2"/>
      <c r="AF307" s="2"/>
      <c r="AG307" s="2"/>
      <c r="AH307" s="2"/>
      <c r="AI307" s="2"/>
      <c r="AJ307" s="2"/>
      <c r="AK307" s="2"/>
      <c r="AL307" s="2"/>
      <c r="AM307" s="2"/>
      <c r="AN307" s="2"/>
      <c r="AO307" s="2"/>
      <c r="AP307" s="2" t="s">
        <v>5855</v>
      </c>
    </row>
    <row r="308" ht="16.5" customHeight="1">
      <c r="A308" s="37">
        <v>45625.886041666665</v>
      </c>
      <c r="B308" s="40">
        <v>45625.0</v>
      </c>
      <c r="C308" s="2" t="s">
        <v>3637</v>
      </c>
      <c r="D308" s="2" t="s">
        <v>5856</v>
      </c>
      <c r="E308" s="2"/>
      <c r="F308" s="2"/>
      <c r="G308" s="2"/>
      <c r="H308" s="2" t="s">
        <v>2919</v>
      </c>
      <c r="I308" s="2" t="s">
        <v>2920</v>
      </c>
      <c r="J308" s="2"/>
      <c r="K308" s="2" t="s">
        <v>5857</v>
      </c>
      <c r="L308" s="2" t="s">
        <v>4946</v>
      </c>
      <c r="M308" s="2"/>
      <c r="N308" s="2"/>
      <c r="O308" s="2">
        <v>1.5</v>
      </c>
      <c r="P308" s="2">
        <v>1.5</v>
      </c>
      <c r="Q308" s="2" t="s">
        <v>5858</v>
      </c>
      <c r="R308" s="2" t="s">
        <v>5859</v>
      </c>
      <c r="S308" s="2" t="s">
        <v>5211</v>
      </c>
      <c r="T308" s="2" t="s">
        <v>5860</v>
      </c>
      <c r="U308" s="2" t="s">
        <v>5828</v>
      </c>
      <c r="V308" s="39" t="s">
        <v>5861</v>
      </c>
      <c r="W308" s="39" t="s">
        <v>5862</v>
      </c>
      <c r="X308" s="37">
        <v>45658.38804398148</v>
      </c>
      <c r="Y308" s="2"/>
      <c r="Z308" s="2"/>
      <c r="AA308" s="2"/>
      <c r="AB308" s="2"/>
      <c r="AC308" s="2"/>
      <c r="AD308" s="2"/>
      <c r="AE308" s="2"/>
      <c r="AF308" s="2"/>
      <c r="AG308" s="2"/>
      <c r="AH308" s="2"/>
      <c r="AI308" s="2"/>
      <c r="AJ308" s="2"/>
      <c r="AK308" s="2"/>
      <c r="AL308" s="2"/>
      <c r="AM308" s="2"/>
      <c r="AN308" s="2"/>
      <c r="AO308" s="2"/>
      <c r="AP308" s="2" t="s">
        <v>5863</v>
      </c>
    </row>
    <row r="309" ht="16.5" customHeight="1">
      <c r="A309" s="37">
        <v>45624.66311342592</v>
      </c>
      <c r="B309" s="40">
        <v>45623.0</v>
      </c>
      <c r="C309" s="2" t="s">
        <v>5864</v>
      </c>
      <c r="D309" s="2" t="s">
        <v>3637</v>
      </c>
      <c r="E309" s="2"/>
      <c r="F309" s="2"/>
      <c r="G309" s="2"/>
      <c r="H309" s="2" t="s">
        <v>3337</v>
      </c>
      <c r="I309" s="2" t="s">
        <v>5865</v>
      </c>
      <c r="J309" s="2"/>
      <c r="K309" s="2" t="s">
        <v>5866</v>
      </c>
      <c r="L309" s="2" t="s">
        <v>3681</v>
      </c>
      <c r="M309" s="2"/>
      <c r="N309" s="2"/>
      <c r="O309" s="2">
        <v>8.0</v>
      </c>
      <c r="P309" s="2">
        <v>12.0</v>
      </c>
      <c r="Q309" s="2" t="s">
        <v>5867</v>
      </c>
      <c r="R309" s="2" t="s">
        <v>5868</v>
      </c>
      <c r="S309" s="2" t="s">
        <v>3867</v>
      </c>
      <c r="T309" s="2" t="s">
        <v>5869</v>
      </c>
      <c r="U309" s="2" t="s">
        <v>5870</v>
      </c>
      <c r="V309" s="39" t="s">
        <v>5871</v>
      </c>
      <c r="W309" s="39" t="s">
        <v>5872</v>
      </c>
      <c r="X309" s="37">
        <v>45653.090949074074</v>
      </c>
      <c r="Y309" s="2"/>
      <c r="Z309" s="2"/>
      <c r="AA309" s="2"/>
      <c r="AB309" s="2"/>
      <c r="AC309" s="2"/>
      <c r="AD309" s="2"/>
      <c r="AE309" s="2"/>
      <c r="AF309" s="2"/>
      <c r="AG309" s="2"/>
      <c r="AH309" s="2"/>
      <c r="AI309" s="2"/>
      <c r="AJ309" s="2"/>
      <c r="AK309" s="2"/>
      <c r="AL309" s="2"/>
      <c r="AM309" s="2"/>
      <c r="AN309" s="2"/>
      <c r="AO309" s="2"/>
      <c r="AP309" s="2" t="s">
        <v>5873</v>
      </c>
    </row>
    <row r="310" ht="16.5" customHeight="1">
      <c r="A310" s="37">
        <v>45623.94415509259</v>
      </c>
      <c r="B310" s="40">
        <v>45623.0</v>
      </c>
      <c r="C310" s="2" t="s">
        <v>3637</v>
      </c>
      <c r="D310" s="2"/>
      <c r="E310" s="2"/>
      <c r="F310" s="2"/>
      <c r="G310" s="2"/>
      <c r="H310" s="2" t="s">
        <v>2785</v>
      </c>
      <c r="I310" s="2" t="s">
        <v>5874</v>
      </c>
      <c r="J310" s="2"/>
      <c r="K310" s="2" t="s">
        <v>5410</v>
      </c>
      <c r="L310" s="2" t="s">
        <v>1840</v>
      </c>
      <c r="M310" s="2"/>
      <c r="N310" s="2"/>
      <c r="O310" s="2">
        <v>0.5</v>
      </c>
      <c r="P310" s="2">
        <v>0.5</v>
      </c>
      <c r="Q310" s="2" t="s">
        <v>5875</v>
      </c>
      <c r="R310" s="39" t="s">
        <v>5876</v>
      </c>
      <c r="S310" s="2" t="s">
        <v>5107</v>
      </c>
      <c r="T310" s="2" t="s">
        <v>5877</v>
      </c>
      <c r="U310" s="2" t="s">
        <v>5828</v>
      </c>
      <c r="V310" s="39" t="s">
        <v>5878</v>
      </c>
      <c r="W310" s="39" t="s">
        <v>5879</v>
      </c>
      <c r="X310" s="37">
        <v>45685.40373842593</v>
      </c>
      <c r="Y310" s="2"/>
      <c r="Z310" s="2"/>
      <c r="AA310" s="2"/>
      <c r="AB310" s="2"/>
      <c r="AC310" s="2"/>
      <c r="AD310" s="2"/>
      <c r="AE310" s="2"/>
      <c r="AF310" s="2"/>
      <c r="AG310" s="2"/>
      <c r="AH310" s="2"/>
      <c r="AI310" s="2"/>
      <c r="AJ310" s="2"/>
      <c r="AK310" s="2"/>
      <c r="AL310" s="2"/>
      <c r="AM310" s="2"/>
      <c r="AN310" s="2"/>
      <c r="AO310" s="2"/>
      <c r="AP310" s="2" t="s">
        <v>5880</v>
      </c>
    </row>
    <row r="311" ht="16.5" customHeight="1">
      <c r="A311" s="37">
        <v>45623.942766203705</v>
      </c>
      <c r="B311" s="40">
        <v>45623.0</v>
      </c>
      <c r="C311" s="2" t="s">
        <v>3637</v>
      </c>
      <c r="D311" s="2" t="s">
        <v>5864</v>
      </c>
      <c r="E311" s="2"/>
      <c r="F311" s="2"/>
      <c r="G311" s="2"/>
      <c r="H311" s="2" t="s">
        <v>3337</v>
      </c>
      <c r="I311" s="2" t="s">
        <v>5865</v>
      </c>
      <c r="J311" s="2"/>
      <c r="K311" s="2" t="s">
        <v>5881</v>
      </c>
      <c r="L311" s="2" t="s">
        <v>3681</v>
      </c>
      <c r="M311" s="2"/>
      <c r="N311" s="2"/>
      <c r="O311" s="2">
        <v>4.0</v>
      </c>
      <c r="P311" s="2">
        <v>8.0</v>
      </c>
      <c r="Q311" s="2" t="s">
        <v>5882</v>
      </c>
      <c r="R311" s="2" t="s">
        <v>5883</v>
      </c>
      <c r="S311" s="2" t="s">
        <v>5884</v>
      </c>
      <c r="T311" s="2" t="s">
        <v>5885</v>
      </c>
      <c r="U311" s="2" t="s">
        <v>5828</v>
      </c>
      <c r="V311" s="39" t="s">
        <v>5886</v>
      </c>
      <c r="W311" s="39" t="s">
        <v>5887</v>
      </c>
      <c r="X311" s="37">
        <v>45733.596666666665</v>
      </c>
      <c r="Y311" s="2"/>
      <c r="Z311" s="2"/>
      <c r="AA311" s="2"/>
      <c r="AB311" s="2"/>
      <c r="AC311" s="2"/>
      <c r="AD311" s="2"/>
      <c r="AE311" s="2"/>
      <c r="AF311" s="2"/>
      <c r="AG311" s="2"/>
      <c r="AH311" s="2"/>
      <c r="AI311" s="2"/>
      <c r="AJ311" s="2"/>
      <c r="AK311" s="2"/>
      <c r="AL311" s="2"/>
      <c r="AM311" s="2"/>
      <c r="AN311" s="2"/>
      <c r="AO311" s="2"/>
      <c r="AP311" s="2" t="s">
        <v>5888</v>
      </c>
    </row>
    <row r="312" ht="16.5" customHeight="1">
      <c r="A312" s="37">
        <v>45622.812523148146</v>
      </c>
      <c r="B312" s="40">
        <v>45622.0</v>
      </c>
      <c r="C312" s="2" t="s">
        <v>3637</v>
      </c>
      <c r="D312" s="2" t="s">
        <v>5864</v>
      </c>
      <c r="E312" s="2"/>
      <c r="F312" s="2"/>
      <c r="G312" s="2"/>
      <c r="H312" s="2" t="s">
        <v>2785</v>
      </c>
      <c r="I312" s="2" t="s">
        <v>2786</v>
      </c>
      <c r="J312" s="2"/>
      <c r="K312" s="2" t="s">
        <v>5410</v>
      </c>
      <c r="L312" s="2" t="s">
        <v>3782</v>
      </c>
      <c r="M312" s="2"/>
      <c r="N312" s="2"/>
      <c r="O312" s="2">
        <v>2.0</v>
      </c>
      <c r="P312" s="2">
        <v>4.0</v>
      </c>
      <c r="Q312" s="2" t="s">
        <v>5889</v>
      </c>
      <c r="R312" s="2" t="s">
        <v>5890</v>
      </c>
      <c r="S312" s="2" t="s">
        <v>3751</v>
      </c>
      <c r="T312" s="2" t="s">
        <v>5891</v>
      </c>
      <c r="U312" s="2" t="s">
        <v>5828</v>
      </c>
      <c r="V312" s="39" t="s">
        <v>5892</v>
      </c>
      <c r="W312" s="39" t="s">
        <v>5893</v>
      </c>
      <c r="X312" s="37">
        <v>45677.50087962963</v>
      </c>
      <c r="Y312" s="2"/>
      <c r="Z312" s="2"/>
      <c r="AA312" s="2"/>
      <c r="AB312" s="2"/>
      <c r="AC312" s="2"/>
      <c r="AD312" s="2"/>
      <c r="AE312" s="2"/>
      <c r="AF312" s="2"/>
      <c r="AG312" s="2"/>
      <c r="AH312" s="2"/>
      <c r="AI312" s="2"/>
      <c r="AJ312" s="2"/>
      <c r="AK312" s="2"/>
      <c r="AL312" s="2"/>
      <c r="AM312" s="2"/>
      <c r="AN312" s="2"/>
      <c r="AO312" s="2"/>
      <c r="AP312" s="2" t="s">
        <v>5894</v>
      </c>
    </row>
    <row r="313" ht="16.5" customHeight="1">
      <c r="A313" s="37">
        <v>45622.52040509259</v>
      </c>
      <c r="B313" s="40">
        <v>45622.0</v>
      </c>
      <c r="C313" s="2" t="s">
        <v>3637</v>
      </c>
      <c r="D313" s="2"/>
      <c r="E313" s="2"/>
      <c r="F313" s="2"/>
      <c r="G313" s="2"/>
      <c r="H313" s="2" t="s">
        <v>5895</v>
      </c>
      <c r="I313" s="2" t="s">
        <v>5896</v>
      </c>
      <c r="J313" s="2"/>
      <c r="K313" s="2" t="s">
        <v>5897</v>
      </c>
      <c r="L313" s="2" t="s">
        <v>1867</v>
      </c>
      <c r="M313" s="2"/>
      <c r="N313" s="2"/>
      <c r="O313" s="2">
        <v>1.5</v>
      </c>
      <c r="P313" s="2">
        <v>1.5</v>
      </c>
      <c r="Q313" s="2" t="s">
        <v>5898</v>
      </c>
      <c r="R313" s="39" t="s">
        <v>5899</v>
      </c>
      <c r="S313" s="2" t="s">
        <v>4200</v>
      </c>
      <c r="T313" s="2" t="s">
        <v>5900</v>
      </c>
      <c r="U313" s="2" t="s">
        <v>5901</v>
      </c>
      <c r="V313" s="39" t="s">
        <v>5902</v>
      </c>
      <c r="W313" s="39" t="s">
        <v>5903</v>
      </c>
      <c r="X313" s="37">
        <v>45635.547627314816</v>
      </c>
      <c r="Y313" s="2"/>
      <c r="Z313" s="2"/>
      <c r="AA313" s="2"/>
      <c r="AB313" s="2"/>
      <c r="AC313" s="2"/>
      <c r="AD313" s="2"/>
      <c r="AE313" s="2"/>
      <c r="AF313" s="2"/>
      <c r="AG313" s="2"/>
      <c r="AH313" s="2"/>
      <c r="AI313" s="2"/>
      <c r="AJ313" s="2"/>
      <c r="AK313" s="2"/>
      <c r="AL313" s="2"/>
      <c r="AM313" s="2"/>
      <c r="AN313" s="2"/>
      <c r="AO313" s="2"/>
      <c r="AP313" s="2" t="s">
        <v>5904</v>
      </c>
    </row>
    <row r="314" ht="16.5" customHeight="1">
      <c r="A314" s="37">
        <v>45622.48</v>
      </c>
      <c r="B314" s="40">
        <v>45622.0</v>
      </c>
      <c r="C314" s="2" t="s">
        <v>5864</v>
      </c>
      <c r="D314" s="2"/>
      <c r="E314" s="2"/>
      <c r="F314" s="2"/>
      <c r="G314" s="2"/>
      <c r="H314" s="2" t="s">
        <v>2032</v>
      </c>
      <c r="I314" s="2" t="s">
        <v>5905</v>
      </c>
      <c r="J314" s="2" t="s">
        <v>256</v>
      </c>
      <c r="K314" s="2" t="s">
        <v>5906</v>
      </c>
      <c r="L314" s="2" t="s">
        <v>1859</v>
      </c>
      <c r="M314" s="2"/>
      <c r="N314" s="2"/>
      <c r="O314" s="2">
        <v>0.5</v>
      </c>
      <c r="P314" s="2">
        <v>0.5</v>
      </c>
      <c r="Q314" s="2" t="s">
        <v>4702</v>
      </c>
      <c r="R314" s="39" t="s">
        <v>5907</v>
      </c>
      <c r="S314" s="2" t="s">
        <v>4113</v>
      </c>
      <c r="T314" s="2" t="s">
        <v>5908</v>
      </c>
      <c r="U314" s="2" t="s">
        <v>5909</v>
      </c>
      <c r="V314" s="39" t="s">
        <v>5910</v>
      </c>
      <c r="W314" s="39" t="s">
        <v>5911</v>
      </c>
      <c r="X314" s="37">
        <v>45635.54765046296</v>
      </c>
      <c r="Y314" s="2"/>
      <c r="Z314" s="2"/>
      <c r="AA314" s="2"/>
      <c r="AB314" s="2"/>
      <c r="AC314" s="2"/>
      <c r="AD314" s="2"/>
      <c r="AE314" s="2"/>
      <c r="AF314" s="2"/>
      <c r="AG314" s="2"/>
      <c r="AH314" s="2"/>
      <c r="AI314" s="2"/>
      <c r="AJ314" s="2"/>
      <c r="AK314" s="2"/>
      <c r="AL314" s="2"/>
      <c r="AM314" s="2"/>
      <c r="AN314" s="2"/>
      <c r="AO314" s="2"/>
      <c r="AP314" s="2" t="s">
        <v>5912</v>
      </c>
    </row>
    <row r="315" ht="16.5" customHeight="1">
      <c r="A315" s="37">
        <v>45621.807442129626</v>
      </c>
      <c r="B315" s="40">
        <v>45621.0</v>
      </c>
      <c r="C315" s="2" t="s">
        <v>5864</v>
      </c>
      <c r="D315" s="2"/>
      <c r="E315" s="2"/>
      <c r="F315" s="2"/>
      <c r="G315" s="2"/>
      <c r="H315" s="2" t="s">
        <v>5913</v>
      </c>
      <c r="I315" s="2" t="s">
        <v>5914</v>
      </c>
      <c r="J315" s="2"/>
      <c r="K315" s="2" t="s">
        <v>5915</v>
      </c>
      <c r="L315" s="2" t="s">
        <v>1859</v>
      </c>
      <c r="M315" s="2"/>
      <c r="N315" s="2"/>
      <c r="O315" s="2">
        <v>1.0</v>
      </c>
      <c r="P315" s="2">
        <v>1.0</v>
      </c>
      <c r="Q315" s="2" t="s">
        <v>5916</v>
      </c>
      <c r="R315" s="39" t="s">
        <v>5917</v>
      </c>
      <c r="S315" s="2" t="s">
        <v>3874</v>
      </c>
      <c r="T315" s="2" t="s">
        <v>5918</v>
      </c>
      <c r="U315" s="2" t="s">
        <v>5919</v>
      </c>
      <c r="V315" s="39" t="s">
        <v>5920</v>
      </c>
      <c r="W315" s="39" t="s">
        <v>5921</v>
      </c>
      <c r="X315" s="37">
        <v>45635.54814814815</v>
      </c>
      <c r="Y315" s="2"/>
      <c r="Z315" s="2"/>
      <c r="AA315" s="2"/>
      <c r="AB315" s="2"/>
      <c r="AC315" s="2"/>
      <c r="AD315" s="2"/>
      <c r="AE315" s="2"/>
      <c r="AF315" s="2"/>
      <c r="AG315" s="2"/>
      <c r="AH315" s="2"/>
      <c r="AI315" s="2"/>
      <c r="AJ315" s="2"/>
      <c r="AK315" s="2"/>
      <c r="AL315" s="2"/>
      <c r="AM315" s="2"/>
      <c r="AN315" s="2"/>
      <c r="AO315" s="2"/>
      <c r="AP315" s="2" t="s">
        <v>5922</v>
      </c>
    </row>
    <row r="316" ht="16.5" customHeight="1">
      <c r="A316" s="37">
        <v>45618.70704861111</v>
      </c>
      <c r="B316" s="40">
        <v>45618.0</v>
      </c>
      <c r="C316" s="2" t="s">
        <v>3637</v>
      </c>
      <c r="D316" s="2"/>
      <c r="E316" s="2"/>
      <c r="F316" s="2"/>
      <c r="G316" s="2"/>
      <c r="H316" s="2" t="s">
        <v>2667</v>
      </c>
      <c r="I316" s="2" t="s">
        <v>2702</v>
      </c>
      <c r="J316" s="2"/>
      <c r="K316" s="2" t="s">
        <v>5923</v>
      </c>
      <c r="L316" s="2" t="s">
        <v>3681</v>
      </c>
      <c r="M316" s="2"/>
      <c r="N316" s="2"/>
      <c r="O316" s="2">
        <v>2.0</v>
      </c>
      <c r="P316" s="2">
        <v>2.0</v>
      </c>
      <c r="Q316" s="2" t="s">
        <v>5924</v>
      </c>
      <c r="R316" s="2" t="s">
        <v>5925</v>
      </c>
      <c r="S316" s="2" t="s">
        <v>3874</v>
      </c>
      <c r="T316" s="2"/>
      <c r="U316" s="2" t="s">
        <v>5926</v>
      </c>
      <c r="V316" s="39" t="s">
        <v>5927</v>
      </c>
      <c r="W316" s="39" t="s">
        <v>5928</v>
      </c>
      <c r="X316" s="37">
        <v>45635.548171296294</v>
      </c>
      <c r="Y316" s="2"/>
      <c r="Z316" s="2"/>
      <c r="AA316" s="2"/>
      <c r="AB316" s="2"/>
      <c r="AC316" s="2"/>
      <c r="AD316" s="2"/>
      <c r="AE316" s="2"/>
      <c r="AF316" s="2"/>
      <c r="AG316" s="2"/>
      <c r="AH316" s="2"/>
      <c r="AI316" s="2"/>
      <c r="AJ316" s="2"/>
      <c r="AK316" s="2"/>
      <c r="AL316" s="2"/>
      <c r="AM316" s="2"/>
      <c r="AN316" s="2"/>
      <c r="AO316" s="2"/>
      <c r="AP316" s="2" t="s">
        <v>5929</v>
      </c>
    </row>
    <row r="317" ht="16.5" customHeight="1">
      <c r="A317" s="37">
        <v>45618.48333333333</v>
      </c>
      <c r="B317" s="40">
        <v>45618.0</v>
      </c>
      <c r="C317" s="2" t="s">
        <v>5864</v>
      </c>
      <c r="D317" s="2"/>
      <c r="E317" s="2"/>
      <c r="F317" s="2"/>
      <c r="G317" s="2"/>
      <c r="H317" s="2" t="s">
        <v>2205</v>
      </c>
      <c r="I317" s="2" t="s">
        <v>2206</v>
      </c>
      <c r="J317" s="2"/>
      <c r="K317" s="2" t="s">
        <v>4163</v>
      </c>
      <c r="L317" s="2" t="s">
        <v>1867</v>
      </c>
      <c r="M317" s="2"/>
      <c r="N317" s="2"/>
      <c r="O317" s="2">
        <v>1.0</v>
      </c>
      <c r="P317" s="2">
        <v>1.0</v>
      </c>
      <c r="Q317" s="2" t="s">
        <v>5930</v>
      </c>
      <c r="R317" s="39" t="s">
        <v>5931</v>
      </c>
      <c r="S317" s="2" t="s">
        <v>3867</v>
      </c>
      <c r="T317" s="2" t="s">
        <v>5932</v>
      </c>
      <c r="U317" s="2" t="s">
        <v>5933</v>
      </c>
      <c r="V317" s="39" t="s">
        <v>5934</v>
      </c>
      <c r="W317" s="39" t="s">
        <v>5935</v>
      </c>
      <c r="X317" s="37">
        <v>45635.54822916666</v>
      </c>
      <c r="Y317" s="2"/>
      <c r="Z317" s="2"/>
      <c r="AA317" s="2"/>
      <c r="AB317" s="2"/>
      <c r="AC317" s="2"/>
      <c r="AD317" s="2"/>
      <c r="AE317" s="2"/>
      <c r="AF317" s="2"/>
      <c r="AG317" s="2"/>
      <c r="AH317" s="2"/>
      <c r="AI317" s="2"/>
      <c r="AJ317" s="2"/>
      <c r="AK317" s="2"/>
      <c r="AL317" s="2"/>
      <c r="AM317" s="2"/>
      <c r="AN317" s="2"/>
      <c r="AO317" s="2"/>
      <c r="AP317" s="2" t="s">
        <v>5936</v>
      </c>
    </row>
    <row r="318" ht="16.5" customHeight="1">
      <c r="A318" s="37">
        <v>45618.4227662037</v>
      </c>
      <c r="B318" s="40">
        <v>45618.0</v>
      </c>
      <c r="C318" s="2" t="s">
        <v>5864</v>
      </c>
      <c r="D318" s="2"/>
      <c r="E318" s="2"/>
      <c r="F318" s="2"/>
      <c r="G318" s="2"/>
      <c r="H318" s="2" t="s">
        <v>5937</v>
      </c>
      <c r="I318" s="2" t="s">
        <v>5938</v>
      </c>
      <c r="J318" s="2"/>
      <c r="K318" s="2" t="s">
        <v>5939</v>
      </c>
      <c r="L318" s="2" t="s">
        <v>1867</v>
      </c>
      <c r="M318" s="2"/>
      <c r="N318" s="2"/>
      <c r="O318" s="2">
        <v>0.15</v>
      </c>
      <c r="P318" s="2">
        <v>0.15</v>
      </c>
      <c r="Q318" s="2" t="s">
        <v>5940</v>
      </c>
      <c r="R318" s="39" t="s">
        <v>5941</v>
      </c>
      <c r="S318" s="2" t="s">
        <v>3874</v>
      </c>
      <c r="T318" s="2" t="s">
        <v>5942</v>
      </c>
      <c r="U318" s="2" t="s">
        <v>5933</v>
      </c>
      <c r="V318" s="39" t="s">
        <v>5943</v>
      </c>
      <c r="W318" s="39" t="s">
        <v>5944</v>
      </c>
      <c r="X318" s="37">
        <v>45621.42392361111</v>
      </c>
      <c r="Y318" s="2"/>
      <c r="Z318" s="2"/>
      <c r="AA318" s="2"/>
      <c r="AB318" s="2"/>
      <c r="AC318" s="2"/>
      <c r="AD318" s="2"/>
      <c r="AE318" s="2"/>
      <c r="AF318" s="2"/>
      <c r="AG318" s="2"/>
      <c r="AH318" s="2"/>
      <c r="AI318" s="2"/>
      <c r="AJ318" s="2"/>
      <c r="AK318" s="2"/>
      <c r="AL318" s="2"/>
      <c r="AM318" s="2"/>
      <c r="AN318" s="2"/>
      <c r="AO318" s="2"/>
      <c r="AP318" s="2" t="s">
        <v>5945</v>
      </c>
    </row>
    <row r="319" ht="16.5" customHeight="1">
      <c r="A319" s="37">
        <v>45617.856469907405</v>
      </c>
      <c r="B319" s="40">
        <v>45617.0</v>
      </c>
      <c r="C319" s="2" t="s">
        <v>3637</v>
      </c>
      <c r="D319" s="2" t="s">
        <v>5790</v>
      </c>
      <c r="E319" s="2"/>
      <c r="F319" s="2"/>
      <c r="G319" s="2"/>
      <c r="H319" s="2" t="s">
        <v>2185</v>
      </c>
      <c r="I319" s="2" t="s">
        <v>2186</v>
      </c>
      <c r="J319" s="2"/>
      <c r="K319" s="2" t="s">
        <v>4707</v>
      </c>
      <c r="L319" s="2" t="s">
        <v>4413</v>
      </c>
      <c r="M319" s="2"/>
      <c r="N319" s="2"/>
      <c r="O319" s="2">
        <v>0.5</v>
      </c>
      <c r="P319" s="2">
        <v>1.0</v>
      </c>
      <c r="Q319" s="2" t="s">
        <v>5946</v>
      </c>
      <c r="R319" s="39" t="s">
        <v>5947</v>
      </c>
      <c r="S319" s="2" t="s">
        <v>3874</v>
      </c>
      <c r="T319" s="2"/>
      <c r="U319" s="2" t="s">
        <v>5948</v>
      </c>
      <c r="V319" s="39" t="s">
        <v>5949</v>
      </c>
      <c r="W319" s="39" t="s">
        <v>5950</v>
      </c>
      <c r="X319" s="37">
        <v>45733.606782407405</v>
      </c>
      <c r="Y319" s="2"/>
      <c r="Z319" s="2"/>
      <c r="AA319" s="2"/>
      <c r="AB319" s="2"/>
      <c r="AC319" s="2"/>
      <c r="AD319" s="2"/>
      <c r="AE319" s="2"/>
      <c r="AF319" s="2"/>
      <c r="AG319" s="2"/>
      <c r="AH319" s="2"/>
      <c r="AI319" s="2"/>
      <c r="AJ319" s="2"/>
      <c r="AK319" s="2"/>
      <c r="AL319" s="2"/>
      <c r="AM319" s="2"/>
      <c r="AN319" s="2"/>
      <c r="AO319" s="2"/>
      <c r="AP319" s="2" t="s">
        <v>5951</v>
      </c>
    </row>
    <row r="320" ht="16.5" customHeight="1">
      <c r="A320" s="37">
        <v>45616.703888888886</v>
      </c>
      <c r="B320" s="40">
        <v>45616.0</v>
      </c>
      <c r="C320" s="2" t="s">
        <v>3637</v>
      </c>
      <c r="D320" s="2"/>
      <c r="E320" s="2"/>
      <c r="F320" s="2"/>
      <c r="G320" s="2"/>
      <c r="H320" s="2" t="s">
        <v>2424</v>
      </c>
      <c r="I320" s="2" t="s">
        <v>3156</v>
      </c>
      <c r="J320" s="2"/>
      <c r="K320" s="2" t="s">
        <v>5952</v>
      </c>
      <c r="L320" s="2" t="s">
        <v>4413</v>
      </c>
      <c r="M320" s="2"/>
      <c r="N320" s="2"/>
      <c r="O320" s="2">
        <v>2.5</v>
      </c>
      <c r="P320" s="2">
        <v>2.5</v>
      </c>
      <c r="Q320" s="2" t="s">
        <v>5953</v>
      </c>
      <c r="R320" s="2" t="s">
        <v>5954</v>
      </c>
      <c r="S320" s="2" t="s">
        <v>4454</v>
      </c>
      <c r="T320" s="2" t="s">
        <v>5955</v>
      </c>
      <c r="U320" s="2" t="s">
        <v>5956</v>
      </c>
      <c r="V320" s="39" t="s">
        <v>5957</v>
      </c>
      <c r="W320" s="39" t="s">
        <v>5958</v>
      </c>
      <c r="X320" s="37">
        <v>45631.39790509259</v>
      </c>
      <c r="Y320" s="2"/>
      <c r="Z320" s="2"/>
      <c r="AA320" s="2"/>
      <c r="AB320" s="2"/>
      <c r="AC320" s="2"/>
      <c r="AD320" s="2"/>
      <c r="AE320" s="2"/>
      <c r="AF320" s="2"/>
      <c r="AG320" s="2"/>
      <c r="AH320" s="2"/>
      <c r="AI320" s="2"/>
      <c r="AJ320" s="2"/>
      <c r="AK320" s="2"/>
      <c r="AL320" s="2"/>
      <c r="AM320" s="2"/>
      <c r="AN320" s="2"/>
      <c r="AO320" s="2"/>
      <c r="AP320" s="2" t="s">
        <v>5959</v>
      </c>
    </row>
    <row r="321" ht="16.5" customHeight="1">
      <c r="A321" s="37">
        <v>45615.79702546296</v>
      </c>
      <c r="B321" s="40">
        <v>45615.0</v>
      </c>
      <c r="C321" s="2" t="s">
        <v>3637</v>
      </c>
      <c r="D321" s="2"/>
      <c r="E321" s="2"/>
      <c r="F321" s="2"/>
      <c r="G321" s="2"/>
      <c r="H321" s="2" t="s">
        <v>2873</v>
      </c>
      <c r="I321" s="2" t="s">
        <v>2874</v>
      </c>
      <c r="J321" s="2" t="s">
        <v>5960</v>
      </c>
      <c r="K321" s="2" t="s">
        <v>5961</v>
      </c>
      <c r="L321" s="2" t="s">
        <v>4413</v>
      </c>
      <c r="M321" s="2"/>
      <c r="N321" s="2"/>
      <c r="O321" s="2">
        <v>2.5</v>
      </c>
      <c r="P321" s="2">
        <v>5.0</v>
      </c>
      <c r="Q321" s="2" t="s">
        <v>5962</v>
      </c>
      <c r="R321" s="2" t="s">
        <v>5963</v>
      </c>
      <c r="S321" s="2" t="s">
        <v>3751</v>
      </c>
      <c r="T321" s="2" t="s">
        <v>5964</v>
      </c>
      <c r="U321" s="2" t="s">
        <v>5965</v>
      </c>
      <c r="V321" s="39" t="s">
        <v>5966</v>
      </c>
      <c r="W321" s="39" t="s">
        <v>5967</v>
      </c>
      <c r="X321" s="37">
        <v>45617.540659722225</v>
      </c>
      <c r="Y321" s="2"/>
      <c r="Z321" s="2"/>
      <c r="AA321" s="2"/>
      <c r="AB321" s="2"/>
      <c r="AC321" s="2"/>
      <c r="AD321" s="2"/>
      <c r="AE321" s="2"/>
      <c r="AF321" s="2"/>
      <c r="AG321" s="2"/>
      <c r="AH321" s="2"/>
      <c r="AI321" s="2"/>
      <c r="AJ321" s="2"/>
      <c r="AK321" s="2"/>
      <c r="AL321" s="2"/>
      <c r="AM321" s="2"/>
      <c r="AN321" s="2"/>
      <c r="AO321" s="2"/>
      <c r="AP321" s="2" t="s">
        <v>5968</v>
      </c>
    </row>
    <row r="322" ht="16.5" customHeight="1">
      <c r="A322" s="37">
        <v>45615.6634837963</v>
      </c>
      <c r="B322" s="40">
        <v>45615.0</v>
      </c>
      <c r="C322" s="2" t="s">
        <v>5864</v>
      </c>
      <c r="D322" s="2"/>
      <c r="E322" s="2"/>
      <c r="F322" s="2"/>
      <c r="G322" s="2"/>
      <c r="H322" s="2" t="s">
        <v>2854</v>
      </c>
      <c r="I322" s="2" t="s">
        <v>5969</v>
      </c>
      <c r="J322" s="2"/>
      <c r="K322" s="2" t="s">
        <v>3955</v>
      </c>
      <c r="L322" s="2" t="s">
        <v>1867</v>
      </c>
      <c r="M322" s="2"/>
      <c r="N322" s="2"/>
      <c r="O322" s="2">
        <v>1.0</v>
      </c>
      <c r="P322" s="2">
        <v>1.0</v>
      </c>
      <c r="Q322" s="2" t="s">
        <v>5970</v>
      </c>
      <c r="R322" s="2" t="s">
        <v>5971</v>
      </c>
      <c r="S322" s="2" t="s">
        <v>4424</v>
      </c>
      <c r="T322" s="2" t="s">
        <v>5972</v>
      </c>
      <c r="U322" s="2" t="s">
        <v>5973</v>
      </c>
      <c r="V322" s="39" t="s">
        <v>5974</v>
      </c>
      <c r="W322" s="39" t="s">
        <v>5975</v>
      </c>
      <c r="X322" s="37">
        <v>45618.663310185184</v>
      </c>
      <c r="Y322" s="2"/>
      <c r="Z322" s="2"/>
      <c r="AA322" s="2"/>
      <c r="AB322" s="2"/>
      <c r="AC322" s="2"/>
      <c r="AD322" s="2"/>
      <c r="AE322" s="2"/>
      <c r="AF322" s="2"/>
      <c r="AG322" s="2"/>
      <c r="AH322" s="2"/>
      <c r="AI322" s="2"/>
      <c r="AJ322" s="2"/>
      <c r="AK322" s="2"/>
      <c r="AL322" s="2"/>
      <c r="AM322" s="2"/>
      <c r="AN322" s="2"/>
      <c r="AO322" s="2"/>
      <c r="AP322" s="2" t="s">
        <v>5976</v>
      </c>
    </row>
    <row r="323" ht="16.5" customHeight="1">
      <c r="A323" s="37">
        <v>45615.632997685185</v>
      </c>
      <c r="B323" s="40">
        <v>45615.0</v>
      </c>
      <c r="C323" s="2" t="s">
        <v>3637</v>
      </c>
      <c r="D323" s="2"/>
      <c r="E323" s="2"/>
      <c r="F323" s="2"/>
      <c r="G323" s="2"/>
      <c r="H323" s="2" t="s">
        <v>2667</v>
      </c>
      <c r="I323" s="2" t="s">
        <v>2702</v>
      </c>
      <c r="J323" s="2"/>
      <c r="K323" s="2" t="s">
        <v>5923</v>
      </c>
      <c r="L323" s="2" t="s">
        <v>3681</v>
      </c>
      <c r="M323" s="2"/>
      <c r="N323" s="2"/>
      <c r="O323" s="2">
        <v>1.0</v>
      </c>
      <c r="P323" s="2">
        <v>2.0</v>
      </c>
      <c r="Q323" s="2" t="s">
        <v>5977</v>
      </c>
      <c r="R323" s="2" t="s">
        <v>5978</v>
      </c>
      <c r="S323" s="2" t="s">
        <v>3874</v>
      </c>
      <c r="T323" s="2" t="s">
        <v>5979</v>
      </c>
      <c r="U323" s="2" t="s">
        <v>5980</v>
      </c>
      <c r="V323" s="39" t="s">
        <v>5981</v>
      </c>
      <c r="W323" s="39" t="s">
        <v>5982</v>
      </c>
      <c r="X323" s="37">
        <v>45618.6355787037</v>
      </c>
      <c r="Y323" s="2"/>
      <c r="Z323" s="2"/>
      <c r="AA323" s="2"/>
      <c r="AB323" s="2"/>
      <c r="AC323" s="2"/>
      <c r="AD323" s="2"/>
      <c r="AE323" s="2"/>
      <c r="AF323" s="2"/>
      <c r="AG323" s="2"/>
      <c r="AH323" s="2"/>
      <c r="AI323" s="2"/>
      <c r="AJ323" s="2"/>
      <c r="AK323" s="2"/>
      <c r="AL323" s="2"/>
      <c r="AM323" s="2"/>
      <c r="AN323" s="2"/>
      <c r="AO323" s="2"/>
      <c r="AP323" s="2" t="s">
        <v>5983</v>
      </c>
    </row>
    <row r="324" ht="16.5" customHeight="1">
      <c r="A324" s="37">
        <v>45615.62773148148</v>
      </c>
      <c r="B324" s="40">
        <v>45615.0</v>
      </c>
      <c r="C324" s="2" t="s">
        <v>3637</v>
      </c>
      <c r="D324" s="2"/>
      <c r="E324" s="2"/>
      <c r="F324" s="2"/>
      <c r="G324" s="2"/>
      <c r="H324" s="2" t="s">
        <v>2658</v>
      </c>
      <c r="I324" s="2" t="s">
        <v>2659</v>
      </c>
      <c r="J324" s="2"/>
      <c r="K324" s="2" t="s">
        <v>5152</v>
      </c>
      <c r="L324" s="2" t="s">
        <v>3681</v>
      </c>
      <c r="M324" s="2"/>
      <c r="N324" s="2"/>
      <c r="O324" s="2">
        <v>0.5</v>
      </c>
      <c r="P324" s="2">
        <v>1.0</v>
      </c>
      <c r="Q324" s="2" t="s">
        <v>5984</v>
      </c>
      <c r="R324" s="39" t="s">
        <v>5985</v>
      </c>
      <c r="S324" s="2" t="s">
        <v>5686</v>
      </c>
      <c r="T324" s="2" t="s">
        <v>5986</v>
      </c>
      <c r="U324" s="2" t="s">
        <v>5980</v>
      </c>
      <c r="V324" s="39" t="s">
        <v>5987</v>
      </c>
      <c r="W324" s="39" t="s">
        <v>5988</v>
      </c>
      <c r="X324" s="37">
        <v>45618.62857638889</v>
      </c>
      <c r="Y324" s="2"/>
      <c r="Z324" s="2"/>
      <c r="AA324" s="2"/>
      <c r="AB324" s="2"/>
      <c r="AC324" s="2"/>
      <c r="AD324" s="2"/>
      <c r="AE324" s="2"/>
      <c r="AF324" s="2"/>
      <c r="AG324" s="2"/>
      <c r="AH324" s="2"/>
      <c r="AI324" s="2"/>
      <c r="AJ324" s="2"/>
      <c r="AK324" s="2"/>
      <c r="AL324" s="2"/>
      <c r="AM324" s="2"/>
      <c r="AN324" s="2"/>
      <c r="AO324" s="2"/>
      <c r="AP324" s="2" t="s">
        <v>5989</v>
      </c>
    </row>
    <row r="325" ht="16.5" customHeight="1">
      <c r="A325" s="37">
        <v>45611.74979166667</v>
      </c>
      <c r="B325" s="40">
        <v>45611.0</v>
      </c>
      <c r="C325" s="2" t="s">
        <v>5864</v>
      </c>
      <c r="D325" s="2"/>
      <c r="E325" s="2"/>
      <c r="F325" s="2"/>
      <c r="G325" s="2"/>
      <c r="H325" s="2" t="s">
        <v>2667</v>
      </c>
      <c r="I325" s="2" t="s">
        <v>2702</v>
      </c>
      <c r="J325" s="2"/>
      <c r="K325" s="2" t="s">
        <v>5990</v>
      </c>
      <c r="L325" s="2" t="s">
        <v>3681</v>
      </c>
      <c r="M325" s="2"/>
      <c r="N325" s="2"/>
      <c r="O325" s="2">
        <v>6.0</v>
      </c>
      <c r="P325" s="2">
        <v>6.0</v>
      </c>
      <c r="Q325" s="2" t="s">
        <v>5991</v>
      </c>
      <c r="R325" s="2" t="s">
        <v>5992</v>
      </c>
      <c r="S325" s="2" t="s">
        <v>3867</v>
      </c>
      <c r="T325" s="2"/>
      <c r="U325" s="2" t="s">
        <v>5993</v>
      </c>
      <c r="V325" s="39" t="s">
        <v>5994</v>
      </c>
      <c r="W325" s="39" t="s">
        <v>5995</v>
      </c>
      <c r="X325" s="37">
        <v>45614.75033564815</v>
      </c>
      <c r="Y325" s="2"/>
      <c r="Z325" s="2"/>
      <c r="AA325" s="2"/>
      <c r="AB325" s="2"/>
      <c r="AC325" s="2"/>
      <c r="AD325" s="2"/>
      <c r="AE325" s="2"/>
      <c r="AF325" s="2"/>
      <c r="AG325" s="2"/>
      <c r="AH325" s="2"/>
      <c r="AI325" s="2"/>
      <c r="AJ325" s="2"/>
      <c r="AK325" s="2"/>
      <c r="AL325" s="2"/>
      <c r="AM325" s="2"/>
      <c r="AN325" s="2"/>
      <c r="AO325" s="2"/>
      <c r="AP325" s="2" t="s">
        <v>5996</v>
      </c>
    </row>
    <row r="326" ht="16.5" customHeight="1">
      <c r="A326" s="37">
        <v>45611.748020833336</v>
      </c>
      <c r="B326" s="40">
        <v>45611.0</v>
      </c>
      <c r="C326" s="2" t="s">
        <v>3637</v>
      </c>
      <c r="D326" s="2" t="s">
        <v>5864</v>
      </c>
      <c r="E326" s="2"/>
      <c r="F326" s="2"/>
      <c r="G326" s="2"/>
      <c r="H326" s="2" t="s">
        <v>2667</v>
      </c>
      <c r="I326" s="2" t="s">
        <v>2702</v>
      </c>
      <c r="J326" s="2"/>
      <c r="K326" s="2" t="s">
        <v>5923</v>
      </c>
      <c r="L326" s="2" t="s">
        <v>3681</v>
      </c>
      <c r="M326" s="2"/>
      <c r="N326" s="2"/>
      <c r="O326" s="2">
        <v>7.0</v>
      </c>
      <c r="P326" s="2">
        <v>13.0</v>
      </c>
      <c r="Q326" s="2" t="s">
        <v>5997</v>
      </c>
      <c r="R326" s="2" t="s">
        <v>5998</v>
      </c>
      <c r="S326" s="2" t="s">
        <v>3867</v>
      </c>
      <c r="T326" s="2" t="s">
        <v>5999</v>
      </c>
      <c r="U326" s="2" t="s">
        <v>6000</v>
      </c>
      <c r="V326" s="39" t="s">
        <v>6001</v>
      </c>
      <c r="W326" s="39" t="s">
        <v>6002</v>
      </c>
      <c r="X326" s="37">
        <v>45614.75032407408</v>
      </c>
      <c r="Y326" s="2"/>
      <c r="Z326" s="2"/>
      <c r="AA326" s="2"/>
      <c r="AB326" s="2"/>
      <c r="AC326" s="2"/>
      <c r="AD326" s="2"/>
      <c r="AE326" s="2"/>
      <c r="AF326" s="2"/>
      <c r="AG326" s="2"/>
      <c r="AH326" s="2"/>
      <c r="AI326" s="2"/>
      <c r="AJ326" s="2"/>
      <c r="AK326" s="2"/>
      <c r="AL326" s="2"/>
      <c r="AM326" s="2"/>
      <c r="AN326" s="2"/>
      <c r="AO326" s="2"/>
      <c r="AP326" s="2" t="s">
        <v>6003</v>
      </c>
    </row>
    <row r="327" ht="16.5" customHeight="1">
      <c r="A327" s="37">
        <v>45610.96092592592</v>
      </c>
      <c r="B327" s="40">
        <v>45610.0</v>
      </c>
      <c r="C327" s="2" t="s">
        <v>3637</v>
      </c>
      <c r="D327" s="2"/>
      <c r="E327" s="2"/>
      <c r="F327" s="2"/>
      <c r="G327" s="2"/>
      <c r="H327" s="2" t="s">
        <v>3255</v>
      </c>
      <c r="I327" s="2" t="s">
        <v>4818</v>
      </c>
      <c r="J327" s="2"/>
      <c r="K327" s="2" t="s">
        <v>5131</v>
      </c>
      <c r="L327" s="2" t="s">
        <v>1867</v>
      </c>
      <c r="M327" s="2"/>
      <c r="N327" s="2"/>
      <c r="O327" s="2">
        <v>5.0</v>
      </c>
      <c r="P327" s="2">
        <v>5.0</v>
      </c>
      <c r="Q327" s="2" t="s">
        <v>5851</v>
      </c>
      <c r="R327" s="2" t="s">
        <v>6004</v>
      </c>
      <c r="S327" s="2" t="s">
        <v>3874</v>
      </c>
      <c r="T327" s="2"/>
      <c r="U327" s="2" t="s">
        <v>6005</v>
      </c>
      <c r="V327" s="39" t="s">
        <v>6006</v>
      </c>
      <c r="W327" s="39" t="s">
        <v>6007</v>
      </c>
      <c r="X327" s="37">
        <v>45613.96197916667</v>
      </c>
      <c r="Y327" s="2"/>
      <c r="Z327" s="2"/>
      <c r="AA327" s="2"/>
      <c r="AB327" s="2"/>
      <c r="AC327" s="2"/>
      <c r="AD327" s="2"/>
      <c r="AE327" s="2"/>
      <c r="AF327" s="2"/>
      <c r="AG327" s="2"/>
      <c r="AH327" s="2"/>
      <c r="AI327" s="2"/>
      <c r="AJ327" s="2"/>
      <c r="AK327" s="2"/>
      <c r="AL327" s="2"/>
      <c r="AM327" s="2"/>
      <c r="AN327" s="2"/>
      <c r="AO327" s="2"/>
      <c r="AP327" s="2" t="s">
        <v>6008</v>
      </c>
    </row>
    <row r="328" ht="16.5" customHeight="1">
      <c r="A328" s="37">
        <v>45610.88261574074</v>
      </c>
      <c r="B328" s="40">
        <v>45610.0</v>
      </c>
      <c r="C328" s="2" t="s">
        <v>5864</v>
      </c>
      <c r="D328" s="2"/>
      <c r="E328" s="2"/>
      <c r="F328" s="2"/>
      <c r="G328" s="2"/>
      <c r="H328" s="2" t="s">
        <v>2667</v>
      </c>
      <c r="I328" s="2" t="s">
        <v>2702</v>
      </c>
      <c r="J328" s="2"/>
      <c r="K328" s="2" t="s">
        <v>5990</v>
      </c>
      <c r="L328" s="2" t="s">
        <v>1876</v>
      </c>
      <c r="M328" s="2"/>
      <c r="N328" s="2"/>
      <c r="O328" s="2">
        <v>7.0</v>
      </c>
      <c r="P328" s="2">
        <v>7.0</v>
      </c>
      <c r="Q328" s="2" t="s">
        <v>6009</v>
      </c>
      <c r="R328" s="2" t="s">
        <v>6010</v>
      </c>
      <c r="S328" s="2" t="s">
        <v>3867</v>
      </c>
      <c r="T328" s="2" t="s">
        <v>6011</v>
      </c>
      <c r="U328" s="2" t="s">
        <v>6012</v>
      </c>
      <c r="V328" s="39" t="s">
        <v>6013</v>
      </c>
      <c r="W328" s="39" t="s">
        <v>6014</v>
      </c>
      <c r="X328" s="37">
        <v>45613.88222222222</v>
      </c>
      <c r="Y328" s="2"/>
      <c r="Z328" s="2"/>
      <c r="AA328" s="2"/>
      <c r="AB328" s="2"/>
      <c r="AC328" s="2"/>
      <c r="AD328" s="2"/>
      <c r="AE328" s="2"/>
      <c r="AF328" s="2"/>
      <c r="AG328" s="2"/>
      <c r="AH328" s="2"/>
      <c r="AI328" s="2"/>
      <c r="AJ328" s="2"/>
      <c r="AK328" s="2"/>
      <c r="AL328" s="2"/>
      <c r="AM328" s="2"/>
      <c r="AN328" s="2"/>
      <c r="AO328" s="2"/>
      <c r="AP328" s="2" t="s">
        <v>6015</v>
      </c>
    </row>
    <row r="329" ht="16.5" customHeight="1">
      <c r="A329" s="37">
        <v>45610.88097222222</v>
      </c>
      <c r="B329" s="40">
        <v>45610.0</v>
      </c>
      <c r="C329" s="2" t="s">
        <v>5864</v>
      </c>
      <c r="D329" s="2"/>
      <c r="E329" s="2"/>
      <c r="F329" s="2"/>
      <c r="G329" s="2"/>
      <c r="H329" s="2" t="s">
        <v>2667</v>
      </c>
      <c r="I329" s="2" t="s">
        <v>2702</v>
      </c>
      <c r="J329" s="2"/>
      <c r="K329" s="2" t="s">
        <v>6016</v>
      </c>
      <c r="L329" s="2" t="s">
        <v>1876</v>
      </c>
      <c r="M329" s="2"/>
      <c r="N329" s="2"/>
      <c r="O329" s="2">
        <v>7.0</v>
      </c>
      <c r="P329" s="2">
        <v>7.0</v>
      </c>
      <c r="Q329" s="2" t="s">
        <v>6017</v>
      </c>
      <c r="R329" s="39" t="s">
        <v>6018</v>
      </c>
      <c r="S329" s="2" t="s">
        <v>3867</v>
      </c>
      <c r="T329" s="2" t="s">
        <v>6019</v>
      </c>
      <c r="U329" s="2" t="s">
        <v>6012</v>
      </c>
      <c r="V329" s="39" t="s">
        <v>6020</v>
      </c>
      <c r="W329" s="39" t="s">
        <v>6021</v>
      </c>
      <c r="X329" s="37">
        <v>45613.882210648146</v>
      </c>
      <c r="Y329" s="2"/>
      <c r="Z329" s="2"/>
      <c r="AA329" s="2"/>
      <c r="AB329" s="2"/>
      <c r="AC329" s="2"/>
      <c r="AD329" s="2"/>
      <c r="AE329" s="2"/>
      <c r="AF329" s="2"/>
      <c r="AG329" s="2"/>
      <c r="AH329" s="2"/>
      <c r="AI329" s="2"/>
      <c r="AJ329" s="2"/>
      <c r="AK329" s="2"/>
      <c r="AL329" s="2"/>
      <c r="AM329" s="2"/>
      <c r="AN329" s="2"/>
      <c r="AO329" s="2"/>
      <c r="AP329" s="2" t="s">
        <v>6022</v>
      </c>
    </row>
    <row r="330" ht="16.5" customHeight="1">
      <c r="A330" s="37">
        <v>45610.508726851855</v>
      </c>
      <c r="B330" s="40">
        <v>45610.0</v>
      </c>
      <c r="C330" s="2" t="s">
        <v>3637</v>
      </c>
      <c r="D330" s="2"/>
      <c r="E330" s="2"/>
      <c r="F330" s="2"/>
      <c r="G330" s="2"/>
      <c r="H330" s="2" t="s">
        <v>2119</v>
      </c>
      <c r="I330" s="2" t="s">
        <v>2120</v>
      </c>
      <c r="J330" s="2"/>
      <c r="K330" s="2" t="s">
        <v>6023</v>
      </c>
      <c r="L330" s="2" t="s">
        <v>4413</v>
      </c>
      <c r="M330" s="2"/>
      <c r="N330" s="2"/>
      <c r="O330" s="2">
        <v>0.5</v>
      </c>
      <c r="P330" s="2">
        <v>0.5</v>
      </c>
      <c r="Q330" s="2" t="s">
        <v>5435</v>
      </c>
      <c r="R330" s="39" t="s">
        <v>6024</v>
      </c>
      <c r="S330" s="2" t="s">
        <v>3751</v>
      </c>
      <c r="T330" s="2" t="s">
        <v>6025</v>
      </c>
      <c r="U330" s="2" t="s">
        <v>6026</v>
      </c>
      <c r="V330" s="39" t="s">
        <v>6027</v>
      </c>
      <c r="W330" s="39" t="s">
        <v>6028</v>
      </c>
      <c r="X330" s="37">
        <v>45613.51060185185</v>
      </c>
      <c r="Y330" s="2"/>
      <c r="Z330" s="2"/>
      <c r="AA330" s="2"/>
      <c r="AB330" s="2"/>
      <c r="AC330" s="2"/>
      <c r="AD330" s="2"/>
      <c r="AE330" s="2"/>
      <c r="AF330" s="2"/>
      <c r="AG330" s="2"/>
      <c r="AH330" s="2"/>
      <c r="AI330" s="2"/>
      <c r="AJ330" s="2"/>
      <c r="AK330" s="2"/>
      <c r="AL330" s="2"/>
      <c r="AM330" s="2"/>
      <c r="AN330" s="2"/>
      <c r="AO330" s="2"/>
      <c r="AP330" s="2" t="s">
        <v>6029</v>
      </c>
    </row>
    <row r="331" ht="16.5" customHeight="1">
      <c r="A331" s="37">
        <v>45610.50320601852</v>
      </c>
      <c r="B331" s="40">
        <v>45610.0</v>
      </c>
      <c r="C331" s="2" t="s">
        <v>3637</v>
      </c>
      <c r="D331" s="2"/>
      <c r="E331" s="2"/>
      <c r="F331" s="2"/>
      <c r="G331" s="2"/>
      <c r="H331" s="2" t="s">
        <v>2041</v>
      </c>
      <c r="I331" s="2" t="s">
        <v>2042</v>
      </c>
      <c r="J331" s="2"/>
      <c r="K331" s="2" t="s">
        <v>6030</v>
      </c>
      <c r="L331" s="2" t="s">
        <v>1859</v>
      </c>
      <c r="M331" s="2"/>
      <c r="N331" s="2"/>
      <c r="O331" s="2">
        <v>0.5</v>
      </c>
      <c r="P331" s="2">
        <v>0.5</v>
      </c>
      <c r="Q331" s="2" t="s">
        <v>5435</v>
      </c>
      <c r="R331" s="39" t="s">
        <v>6031</v>
      </c>
      <c r="S331" s="2" t="s">
        <v>3751</v>
      </c>
      <c r="T331" s="2"/>
      <c r="U331" s="2" t="s">
        <v>6032</v>
      </c>
      <c r="V331" s="39" t="s">
        <v>6033</v>
      </c>
      <c r="W331" s="39" t="s">
        <v>6034</v>
      </c>
      <c r="X331" s="37">
        <v>45617.535219907404</v>
      </c>
      <c r="Y331" s="2"/>
      <c r="Z331" s="2"/>
      <c r="AA331" s="2"/>
      <c r="AB331" s="2"/>
      <c r="AC331" s="2"/>
      <c r="AD331" s="2"/>
      <c r="AE331" s="2"/>
      <c r="AF331" s="2"/>
      <c r="AG331" s="2"/>
      <c r="AH331" s="2"/>
      <c r="AI331" s="2"/>
      <c r="AJ331" s="2"/>
      <c r="AK331" s="2"/>
      <c r="AL331" s="2"/>
      <c r="AM331" s="2"/>
      <c r="AN331" s="2"/>
      <c r="AO331" s="2"/>
      <c r="AP331" s="2" t="s">
        <v>6035</v>
      </c>
    </row>
    <row r="332" ht="16.5" customHeight="1">
      <c r="A332" s="37">
        <v>45610.47383101852</v>
      </c>
      <c r="B332" s="40">
        <v>45610.0</v>
      </c>
      <c r="C332" s="2" t="s">
        <v>3637</v>
      </c>
      <c r="D332" s="2"/>
      <c r="E332" s="2"/>
      <c r="F332" s="2"/>
      <c r="G332" s="2"/>
      <c r="H332" s="2" t="s">
        <v>2944</v>
      </c>
      <c r="I332" s="2" t="s">
        <v>2948</v>
      </c>
      <c r="J332" s="2"/>
      <c r="K332" s="2" t="s">
        <v>6036</v>
      </c>
      <c r="L332" s="2" t="s">
        <v>3681</v>
      </c>
      <c r="M332" s="2"/>
      <c r="N332" s="2"/>
      <c r="O332" s="2">
        <v>0.5</v>
      </c>
      <c r="P332" s="2">
        <v>0.5</v>
      </c>
      <c r="Q332" s="2" t="s">
        <v>5</v>
      </c>
      <c r="R332" s="2" t="s">
        <v>6037</v>
      </c>
      <c r="S332" s="2" t="s">
        <v>3874</v>
      </c>
      <c r="T332" s="2"/>
      <c r="U332" s="2" t="s">
        <v>6038</v>
      </c>
      <c r="V332" s="39" t="s">
        <v>6039</v>
      </c>
      <c r="W332" s="39" t="s">
        <v>6040</v>
      </c>
      <c r="X332" s="37">
        <v>45617.53548611111</v>
      </c>
      <c r="Y332" s="2"/>
      <c r="Z332" s="2"/>
      <c r="AA332" s="2"/>
      <c r="AB332" s="2"/>
      <c r="AC332" s="2"/>
      <c r="AD332" s="2"/>
      <c r="AE332" s="2"/>
      <c r="AF332" s="2"/>
      <c r="AG332" s="2"/>
      <c r="AH332" s="2"/>
      <c r="AI332" s="2"/>
      <c r="AJ332" s="2"/>
      <c r="AK332" s="2"/>
      <c r="AL332" s="2"/>
      <c r="AM332" s="2"/>
      <c r="AN332" s="2"/>
      <c r="AO332" s="2"/>
      <c r="AP332" s="2" t="s">
        <v>6041</v>
      </c>
    </row>
    <row r="333" ht="16.5" customHeight="1">
      <c r="A333" s="37">
        <v>45610.446284722224</v>
      </c>
      <c r="B333" s="40">
        <v>45610.0</v>
      </c>
      <c r="C333" s="2" t="s">
        <v>3637</v>
      </c>
      <c r="D333" s="2"/>
      <c r="E333" s="2"/>
      <c r="F333" s="2"/>
      <c r="G333" s="2"/>
      <c r="H333" s="2" t="s">
        <v>2536</v>
      </c>
      <c r="I333" s="2" t="s">
        <v>2537</v>
      </c>
      <c r="J333" s="2"/>
      <c r="K333" s="2" t="s">
        <v>6042</v>
      </c>
      <c r="L333" s="2" t="s">
        <v>3681</v>
      </c>
      <c r="M333" s="2"/>
      <c r="N333" s="2"/>
      <c r="O333" s="2">
        <v>0.5</v>
      </c>
      <c r="P333" s="2">
        <v>0.5</v>
      </c>
      <c r="Q333" s="2" t="s">
        <v>5</v>
      </c>
      <c r="R333" s="2" t="s">
        <v>6043</v>
      </c>
      <c r="S333" s="2" t="s">
        <v>3874</v>
      </c>
      <c r="T333" s="2" t="s">
        <v>6044</v>
      </c>
      <c r="U333" s="2" t="s">
        <v>6038</v>
      </c>
      <c r="V333" s="39" t="s">
        <v>6045</v>
      </c>
      <c r="W333" s="39" t="s">
        <v>6046</v>
      </c>
      <c r="X333" s="37">
        <v>45613.44813657407</v>
      </c>
      <c r="Y333" s="2"/>
      <c r="Z333" s="2"/>
      <c r="AA333" s="2"/>
      <c r="AB333" s="2"/>
      <c r="AC333" s="2"/>
      <c r="AD333" s="2"/>
      <c r="AE333" s="2"/>
      <c r="AF333" s="2"/>
      <c r="AG333" s="2"/>
      <c r="AH333" s="2"/>
      <c r="AI333" s="2"/>
      <c r="AJ333" s="2"/>
      <c r="AK333" s="2"/>
      <c r="AL333" s="2"/>
      <c r="AM333" s="2"/>
      <c r="AN333" s="2"/>
      <c r="AO333" s="2"/>
      <c r="AP333" s="2" t="s">
        <v>6047</v>
      </c>
    </row>
    <row r="334" ht="16.5" customHeight="1">
      <c r="A334" s="37">
        <v>45610.42768518518</v>
      </c>
      <c r="B334" s="40">
        <v>45610.0</v>
      </c>
      <c r="C334" s="2" t="s">
        <v>3637</v>
      </c>
      <c r="D334" s="2" t="s">
        <v>6048</v>
      </c>
      <c r="E334" s="2"/>
      <c r="F334" s="2"/>
      <c r="G334" s="2"/>
      <c r="H334" s="2" t="s">
        <v>2667</v>
      </c>
      <c r="I334" s="2" t="s">
        <v>2702</v>
      </c>
      <c r="J334" s="2"/>
      <c r="K334" s="2" t="s">
        <v>5923</v>
      </c>
      <c r="L334" s="2" t="s">
        <v>3681</v>
      </c>
      <c r="M334" s="2"/>
      <c r="N334" s="2"/>
      <c r="O334" s="2">
        <v>4.0</v>
      </c>
      <c r="P334" s="2">
        <v>10.0</v>
      </c>
      <c r="Q334" s="2" t="s">
        <v>6049</v>
      </c>
      <c r="R334" s="39" t="s">
        <v>6050</v>
      </c>
      <c r="S334" s="2" t="s">
        <v>3867</v>
      </c>
      <c r="T334" s="2" t="s">
        <v>6051</v>
      </c>
      <c r="U334" s="2" t="s">
        <v>6038</v>
      </c>
      <c r="V334" s="39" t="s">
        <v>6052</v>
      </c>
      <c r="W334" s="39" t="s">
        <v>6053</v>
      </c>
      <c r="X334" s="37">
        <v>45613.42728009259</v>
      </c>
      <c r="Y334" s="2"/>
      <c r="Z334" s="2"/>
      <c r="AA334" s="2"/>
      <c r="AB334" s="2"/>
      <c r="AC334" s="2"/>
      <c r="AD334" s="2"/>
      <c r="AE334" s="2"/>
      <c r="AF334" s="2"/>
      <c r="AG334" s="2"/>
      <c r="AH334" s="2"/>
      <c r="AI334" s="2"/>
      <c r="AJ334" s="2"/>
      <c r="AK334" s="2"/>
      <c r="AL334" s="2"/>
      <c r="AM334" s="2"/>
      <c r="AN334" s="2"/>
      <c r="AO334" s="2"/>
      <c r="AP334" s="2" t="s">
        <v>6054</v>
      </c>
    </row>
    <row r="335" ht="16.5" customHeight="1">
      <c r="A335" s="37">
        <v>45609.46673611111</v>
      </c>
      <c r="B335" s="40">
        <v>45609.0</v>
      </c>
      <c r="C335" s="2" t="s">
        <v>3637</v>
      </c>
      <c r="D335" s="2"/>
      <c r="E335" s="2"/>
      <c r="F335" s="2"/>
      <c r="G335" s="2"/>
      <c r="H335" s="2" t="s">
        <v>5937</v>
      </c>
      <c r="I335" s="2" t="s">
        <v>5938</v>
      </c>
      <c r="J335" s="2"/>
      <c r="K335" s="2" t="s">
        <v>6055</v>
      </c>
      <c r="L335" s="2" t="s">
        <v>1867</v>
      </c>
      <c r="M335" s="2"/>
      <c r="N335" s="2"/>
      <c r="O335" s="2">
        <v>1.5</v>
      </c>
      <c r="P335" s="2">
        <v>1.5</v>
      </c>
      <c r="Q335" s="2" t="s">
        <v>6056</v>
      </c>
      <c r="R335" s="2" t="s">
        <v>6057</v>
      </c>
      <c r="S335" s="2" t="s">
        <v>3874</v>
      </c>
      <c r="T335" s="2" t="s">
        <v>6058</v>
      </c>
      <c r="U335" s="2" t="s">
        <v>6059</v>
      </c>
      <c r="V335" s="39" t="s">
        <v>6060</v>
      </c>
      <c r="W335" s="39" t="s">
        <v>6061</v>
      </c>
      <c r="X335" s="37">
        <v>45612.46896990741</v>
      </c>
      <c r="Y335" s="2"/>
      <c r="Z335" s="2"/>
      <c r="AA335" s="2"/>
      <c r="AB335" s="2"/>
      <c r="AC335" s="2"/>
      <c r="AD335" s="2"/>
      <c r="AE335" s="2"/>
      <c r="AF335" s="2"/>
      <c r="AG335" s="2"/>
      <c r="AH335" s="2"/>
      <c r="AI335" s="2"/>
      <c r="AJ335" s="2"/>
      <c r="AK335" s="2"/>
      <c r="AL335" s="2"/>
      <c r="AM335" s="2"/>
      <c r="AN335" s="2"/>
      <c r="AO335" s="2"/>
      <c r="AP335" s="2" t="s">
        <v>6062</v>
      </c>
    </row>
    <row r="336" ht="16.5" customHeight="1">
      <c r="A336" s="37">
        <v>45609.353055555555</v>
      </c>
      <c r="B336" s="40">
        <v>45609.0</v>
      </c>
      <c r="C336" s="2" t="s">
        <v>5864</v>
      </c>
      <c r="D336" s="2"/>
      <c r="E336" s="2"/>
      <c r="F336" s="2"/>
      <c r="G336" s="2"/>
      <c r="H336" s="2" t="s">
        <v>2667</v>
      </c>
      <c r="I336" s="2" t="s">
        <v>2702</v>
      </c>
      <c r="J336" s="2"/>
      <c r="K336" s="2" t="s">
        <v>6016</v>
      </c>
      <c r="L336" s="2" t="s">
        <v>1876</v>
      </c>
      <c r="M336" s="2"/>
      <c r="N336" s="2"/>
      <c r="O336" s="2">
        <v>6.0</v>
      </c>
      <c r="P336" s="2">
        <v>6.0</v>
      </c>
      <c r="Q336" s="2" t="s">
        <v>6063</v>
      </c>
      <c r="R336" s="2" t="s">
        <v>6064</v>
      </c>
      <c r="S336" s="2" t="s">
        <v>3867</v>
      </c>
      <c r="T336" s="2"/>
      <c r="U336" s="2" t="s">
        <v>6065</v>
      </c>
      <c r="V336" s="39" t="s">
        <v>6066</v>
      </c>
      <c r="W336" s="39" t="s">
        <v>6067</v>
      </c>
      <c r="X336" s="37">
        <v>45612.35449074074</v>
      </c>
      <c r="Y336" s="2"/>
      <c r="Z336" s="2"/>
      <c r="AA336" s="2"/>
      <c r="AB336" s="2"/>
      <c r="AC336" s="2"/>
      <c r="AD336" s="2"/>
      <c r="AE336" s="2"/>
      <c r="AF336" s="2"/>
      <c r="AG336" s="2"/>
      <c r="AH336" s="2"/>
      <c r="AI336" s="2"/>
      <c r="AJ336" s="2"/>
      <c r="AK336" s="2"/>
      <c r="AL336" s="2"/>
      <c r="AM336" s="2"/>
      <c r="AN336" s="2"/>
      <c r="AO336" s="2"/>
      <c r="AP336" s="2" t="s">
        <v>6068</v>
      </c>
    </row>
    <row r="337" ht="16.5" customHeight="1">
      <c r="A337" s="37">
        <v>45608.94929398148</v>
      </c>
      <c r="B337" s="40">
        <v>45608.0</v>
      </c>
      <c r="C337" s="2" t="s">
        <v>3637</v>
      </c>
      <c r="D337" s="2" t="s">
        <v>6069</v>
      </c>
      <c r="E337" s="2"/>
      <c r="F337" s="2"/>
      <c r="G337" s="2"/>
      <c r="H337" s="2" t="s">
        <v>2667</v>
      </c>
      <c r="I337" s="2" t="s">
        <v>2702</v>
      </c>
      <c r="J337" s="2"/>
      <c r="K337" s="2" t="s">
        <v>5923</v>
      </c>
      <c r="L337" s="2" t="s">
        <v>3681</v>
      </c>
      <c r="M337" s="2"/>
      <c r="N337" s="2"/>
      <c r="O337" s="2">
        <v>6.0</v>
      </c>
      <c r="P337" s="2">
        <v>18.0</v>
      </c>
      <c r="Q337" s="2" t="s">
        <v>6070</v>
      </c>
      <c r="R337" s="2" t="s">
        <v>6071</v>
      </c>
      <c r="S337" s="2" t="s">
        <v>3867</v>
      </c>
      <c r="T337" s="2" t="s">
        <v>6072</v>
      </c>
      <c r="U337" s="2" t="s">
        <v>6073</v>
      </c>
      <c r="V337" s="39" t="s">
        <v>6074</v>
      </c>
      <c r="W337" s="39" t="s">
        <v>6075</v>
      </c>
      <c r="X337" s="37">
        <v>45611.951689814814</v>
      </c>
      <c r="Y337" s="2"/>
      <c r="Z337" s="2"/>
      <c r="AA337" s="2"/>
      <c r="AB337" s="2"/>
      <c r="AC337" s="2"/>
      <c r="AD337" s="2"/>
      <c r="AE337" s="2"/>
      <c r="AF337" s="2"/>
      <c r="AG337" s="2"/>
      <c r="AH337" s="2"/>
      <c r="AI337" s="2"/>
      <c r="AJ337" s="2"/>
      <c r="AK337" s="2"/>
      <c r="AL337" s="2"/>
      <c r="AM337" s="2"/>
      <c r="AN337" s="2"/>
      <c r="AO337" s="2"/>
      <c r="AP337" s="2" t="s">
        <v>6076</v>
      </c>
    </row>
    <row r="338" ht="16.5" customHeight="1">
      <c r="A338" s="37">
        <v>45605.64130787037</v>
      </c>
      <c r="B338" s="38">
        <v>45605.0</v>
      </c>
      <c r="C338" s="2" t="s">
        <v>5864</v>
      </c>
      <c r="D338" s="2"/>
      <c r="E338" s="2"/>
      <c r="F338" s="2"/>
      <c r="G338" s="2"/>
      <c r="H338" s="2" t="s">
        <v>6077</v>
      </c>
      <c r="I338" s="2" t="s">
        <v>6077</v>
      </c>
      <c r="J338" s="2"/>
      <c r="K338" s="2" t="s">
        <v>6078</v>
      </c>
      <c r="L338" s="2" t="s">
        <v>1867</v>
      </c>
      <c r="M338" s="2"/>
      <c r="N338" s="2"/>
      <c r="O338" s="2">
        <v>4.0</v>
      </c>
      <c r="P338" s="2">
        <v>4.0</v>
      </c>
      <c r="Q338" s="2" t="s">
        <v>6079</v>
      </c>
      <c r="R338" s="39" t="s">
        <v>6080</v>
      </c>
      <c r="S338" s="2" t="s">
        <v>3874</v>
      </c>
      <c r="T338" s="2" t="s">
        <v>6081</v>
      </c>
      <c r="U338" s="2" t="s">
        <v>6082</v>
      </c>
      <c r="V338" s="39" t="s">
        <v>6083</v>
      </c>
      <c r="W338" s="39" t="s">
        <v>6084</v>
      </c>
      <c r="X338" s="37">
        <v>45608.642476851855</v>
      </c>
      <c r="Y338" s="2"/>
      <c r="Z338" s="2"/>
      <c r="AA338" s="2"/>
      <c r="AB338" s="2"/>
      <c r="AC338" s="2"/>
      <c r="AD338" s="2"/>
      <c r="AE338" s="2"/>
      <c r="AF338" s="2"/>
      <c r="AG338" s="2"/>
      <c r="AH338" s="2"/>
      <c r="AI338" s="2"/>
      <c r="AJ338" s="2"/>
      <c r="AK338" s="2"/>
      <c r="AL338" s="2"/>
      <c r="AM338" s="2"/>
      <c r="AN338" s="2"/>
      <c r="AO338" s="2"/>
      <c r="AP338" s="2" t="s">
        <v>6085</v>
      </c>
    </row>
    <row r="339" ht="16.5" customHeight="1">
      <c r="A339" s="37">
        <v>45605.639340277776</v>
      </c>
      <c r="B339" s="38">
        <v>45604.0</v>
      </c>
      <c r="C339" s="2" t="s">
        <v>5864</v>
      </c>
      <c r="D339" s="2"/>
      <c r="E339" s="2"/>
      <c r="F339" s="2"/>
      <c r="G339" s="2"/>
      <c r="H339" s="2" t="s">
        <v>1877</v>
      </c>
      <c r="I339" s="2" t="s">
        <v>1878</v>
      </c>
      <c r="J339" s="2"/>
      <c r="K339" s="2" t="s">
        <v>6086</v>
      </c>
      <c r="L339" s="2" t="s">
        <v>1867</v>
      </c>
      <c r="M339" s="2"/>
      <c r="N339" s="2"/>
      <c r="O339" s="2">
        <v>1.0</v>
      </c>
      <c r="P339" s="2">
        <v>1.0</v>
      </c>
      <c r="Q339" s="2" t="s">
        <v>6087</v>
      </c>
      <c r="R339" s="2" t="s">
        <v>6088</v>
      </c>
      <c r="S339" s="2" t="s">
        <v>3874</v>
      </c>
      <c r="T339" s="2" t="s">
        <v>6089</v>
      </c>
      <c r="U339" s="2" t="s">
        <v>6082</v>
      </c>
      <c r="V339" s="39" t="s">
        <v>6090</v>
      </c>
      <c r="W339" s="39" t="s">
        <v>6091</v>
      </c>
      <c r="X339" s="37">
        <v>45608.639131944445</v>
      </c>
      <c r="Y339" s="2"/>
      <c r="Z339" s="2"/>
      <c r="AA339" s="2"/>
      <c r="AB339" s="2"/>
      <c r="AC339" s="2"/>
      <c r="AD339" s="2"/>
      <c r="AE339" s="2"/>
      <c r="AF339" s="2"/>
      <c r="AG339" s="2"/>
      <c r="AH339" s="2"/>
      <c r="AI339" s="2"/>
      <c r="AJ339" s="2"/>
      <c r="AK339" s="2"/>
      <c r="AL339" s="2"/>
      <c r="AM339" s="2"/>
      <c r="AN339" s="2"/>
      <c r="AO339" s="2"/>
      <c r="AP339" s="2" t="s">
        <v>6092</v>
      </c>
    </row>
    <row r="340" ht="16.5" customHeight="1">
      <c r="A340" s="37">
        <v>45604.770902777775</v>
      </c>
      <c r="B340" s="38">
        <v>45604.0</v>
      </c>
      <c r="C340" s="2" t="s">
        <v>3637</v>
      </c>
      <c r="D340" s="2" t="s">
        <v>6069</v>
      </c>
      <c r="E340" s="2"/>
      <c r="F340" s="2"/>
      <c r="G340" s="2"/>
      <c r="H340" s="2" t="s">
        <v>3255</v>
      </c>
      <c r="I340" s="2" t="s">
        <v>4818</v>
      </c>
      <c r="J340" s="2"/>
      <c r="K340" s="2" t="s">
        <v>5131</v>
      </c>
      <c r="L340" s="2" t="s">
        <v>1867</v>
      </c>
      <c r="M340" s="2"/>
      <c r="N340" s="2"/>
      <c r="O340" s="2">
        <v>7.0</v>
      </c>
      <c r="P340" s="2">
        <v>19.0</v>
      </c>
      <c r="Q340" s="2" t="s">
        <v>6093</v>
      </c>
      <c r="R340" s="2" t="s">
        <v>6094</v>
      </c>
      <c r="S340" s="2" t="s">
        <v>3874</v>
      </c>
      <c r="T340" s="2" t="s">
        <v>6095</v>
      </c>
      <c r="U340" s="2" t="s">
        <v>6096</v>
      </c>
      <c r="V340" s="39" t="s">
        <v>6097</v>
      </c>
      <c r="W340" s="39" t="s">
        <v>6098</v>
      </c>
      <c r="X340" s="37">
        <v>45607.771157407406</v>
      </c>
      <c r="Y340" s="2"/>
      <c r="Z340" s="2"/>
      <c r="AA340" s="2"/>
      <c r="AB340" s="2"/>
      <c r="AC340" s="2"/>
      <c r="AD340" s="2"/>
      <c r="AE340" s="2"/>
      <c r="AF340" s="2"/>
      <c r="AG340" s="2"/>
      <c r="AH340" s="2"/>
      <c r="AI340" s="2"/>
      <c r="AJ340" s="2"/>
      <c r="AK340" s="2"/>
      <c r="AL340" s="2"/>
      <c r="AM340" s="2"/>
      <c r="AN340" s="2"/>
      <c r="AO340" s="2"/>
      <c r="AP340" s="2" t="s">
        <v>6099</v>
      </c>
    </row>
    <row r="341" ht="16.5" customHeight="1">
      <c r="A341" s="37">
        <v>45604.51219907407</v>
      </c>
      <c r="B341" s="38">
        <v>45604.0</v>
      </c>
      <c r="C341" s="2" t="s">
        <v>5864</v>
      </c>
      <c r="D341" s="2"/>
      <c r="E341" s="2"/>
      <c r="F341" s="2"/>
      <c r="G341" s="2"/>
      <c r="H341" s="2" t="s">
        <v>2944</v>
      </c>
      <c r="I341" s="2" t="s">
        <v>2948</v>
      </c>
      <c r="J341" s="2"/>
      <c r="K341" s="2" t="s">
        <v>6100</v>
      </c>
      <c r="L341" s="2" t="s">
        <v>1876</v>
      </c>
      <c r="M341" s="2"/>
      <c r="N341" s="2"/>
      <c r="O341" s="2">
        <v>4.5</v>
      </c>
      <c r="P341" s="2">
        <v>4.5</v>
      </c>
      <c r="Q341" s="2" t="s">
        <v>6101</v>
      </c>
      <c r="R341" s="39" t="s">
        <v>6102</v>
      </c>
      <c r="S341" s="2" t="s">
        <v>3867</v>
      </c>
      <c r="T341" s="2" t="s">
        <v>6103</v>
      </c>
      <c r="U341" s="2" t="s">
        <v>6082</v>
      </c>
      <c r="V341" s="39" t="s">
        <v>6104</v>
      </c>
      <c r="W341" s="39" t="s">
        <v>6105</v>
      </c>
      <c r="X341" s="37">
        <v>45607.51415509259</v>
      </c>
      <c r="Y341" s="2"/>
      <c r="Z341" s="2"/>
      <c r="AA341" s="2"/>
      <c r="AB341" s="2"/>
      <c r="AC341" s="2"/>
      <c r="AD341" s="2"/>
      <c r="AE341" s="2"/>
      <c r="AF341" s="2"/>
      <c r="AG341" s="2"/>
      <c r="AH341" s="2"/>
      <c r="AI341" s="2"/>
      <c r="AJ341" s="2"/>
      <c r="AK341" s="2"/>
      <c r="AL341" s="2"/>
      <c r="AM341" s="2"/>
      <c r="AN341" s="2"/>
      <c r="AO341" s="2"/>
      <c r="AP341" s="2" t="s">
        <v>6106</v>
      </c>
    </row>
    <row r="342" ht="16.5" customHeight="1">
      <c r="A342" s="37">
        <v>45603.861134259256</v>
      </c>
      <c r="B342" s="38">
        <v>45603.5</v>
      </c>
      <c r="C342" s="2" t="s">
        <v>3637</v>
      </c>
      <c r="D342" s="2" t="s">
        <v>6069</v>
      </c>
      <c r="E342" s="2"/>
      <c r="F342" s="2"/>
      <c r="G342" s="2"/>
      <c r="H342" s="2" t="s">
        <v>2944</v>
      </c>
      <c r="I342" s="2" t="s">
        <v>2948</v>
      </c>
      <c r="J342" s="2"/>
      <c r="K342" s="2" t="s">
        <v>6036</v>
      </c>
      <c r="L342" s="2" t="s">
        <v>3681</v>
      </c>
      <c r="M342" s="2"/>
      <c r="N342" s="2"/>
      <c r="O342" s="2">
        <v>4.5</v>
      </c>
      <c r="P342" s="2">
        <v>11.0</v>
      </c>
      <c r="Q342" s="2" t="s">
        <v>6107</v>
      </c>
      <c r="R342" s="2" t="s">
        <v>6108</v>
      </c>
      <c r="S342" s="2" t="s">
        <v>3867</v>
      </c>
      <c r="T342" s="2" t="s">
        <v>6109</v>
      </c>
      <c r="U342" s="2" t="s">
        <v>6110</v>
      </c>
      <c r="V342" s="39" t="s">
        <v>6111</v>
      </c>
      <c r="W342" s="39" t="s">
        <v>6112</v>
      </c>
      <c r="X342" s="37">
        <v>45606.86127314815</v>
      </c>
      <c r="Y342" s="2"/>
      <c r="Z342" s="2"/>
      <c r="AA342" s="2"/>
      <c r="AB342" s="2"/>
      <c r="AC342" s="2"/>
      <c r="AD342" s="2"/>
      <c r="AE342" s="2"/>
      <c r="AF342" s="2"/>
      <c r="AG342" s="2"/>
      <c r="AH342" s="2"/>
      <c r="AI342" s="2"/>
      <c r="AJ342" s="2"/>
      <c r="AK342" s="2"/>
      <c r="AL342" s="2"/>
      <c r="AM342" s="2"/>
      <c r="AN342" s="2"/>
      <c r="AO342" s="2"/>
      <c r="AP342" s="2" t="s">
        <v>6113</v>
      </c>
    </row>
    <row r="343" ht="16.5" customHeight="1">
      <c r="A343" s="37">
        <v>45603.39612268518</v>
      </c>
      <c r="B343" s="38">
        <v>45603.0</v>
      </c>
      <c r="C343" s="2" t="s">
        <v>5864</v>
      </c>
      <c r="D343" s="2"/>
      <c r="E343" s="2"/>
      <c r="F343" s="2"/>
      <c r="G343" s="2"/>
      <c r="H343" s="2" t="s">
        <v>6077</v>
      </c>
      <c r="I343" s="2" t="s">
        <v>6077</v>
      </c>
      <c r="J343" s="2"/>
      <c r="K343" s="2" t="s">
        <v>6114</v>
      </c>
      <c r="L343" s="2" t="s">
        <v>1867</v>
      </c>
      <c r="M343" s="2"/>
      <c r="N343" s="2"/>
      <c r="O343" s="2">
        <v>1.0</v>
      </c>
      <c r="P343" s="2">
        <v>1.0</v>
      </c>
      <c r="Q343" s="2" t="s">
        <v>6115</v>
      </c>
      <c r="R343" s="39" t="s">
        <v>6116</v>
      </c>
      <c r="S343" s="2" t="s">
        <v>3867</v>
      </c>
      <c r="T343" s="2" t="s">
        <v>6081</v>
      </c>
      <c r="U343" s="2" t="s">
        <v>6117</v>
      </c>
      <c r="V343" s="39" t="s">
        <v>6118</v>
      </c>
      <c r="W343" s="39" t="s">
        <v>6119</v>
      </c>
      <c r="X343" s="37">
        <v>45606.39606481481</v>
      </c>
      <c r="Y343" s="2"/>
      <c r="Z343" s="2"/>
      <c r="AA343" s="2"/>
      <c r="AB343" s="2"/>
      <c r="AC343" s="2"/>
      <c r="AD343" s="2"/>
      <c r="AE343" s="2"/>
      <c r="AF343" s="2"/>
      <c r="AG343" s="2"/>
      <c r="AH343" s="2"/>
      <c r="AI343" s="2"/>
      <c r="AJ343" s="2"/>
      <c r="AK343" s="2"/>
      <c r="AL343" s="2"/>
      <c r="AM343" s="2"/>
      <c r="AN343" s="2"/>
      <c r="AO343" s="2"/>
      <c r="AP343" s="2" t="s">
        <v>6120</v>
      </c>
    </row>
    <row r="344" ht="16.5" customHeight="1">
      <c r="A344" s="37">
        <v>45603.393854166665</v>
      </c>
      <c r="B344" s="38">
        <v>45603.0</v>
      </c>
      <c r="C344" s="2" t="s">
        <v>5864</v>
      </c>
      <c r="D344" s="2"/>
      <c r="E344" s="2"/>
      <c r="F344" s="2"/>
      <c r="G344" s="2"/>
      <c r="H344" s="2" t="s">
        <v>1892</v>
      </c>
      <c r="I344" s="2" t="s">
        <v>1893</v>
      </c>
      <c r="J344" s="2"/>
      <c r="K344" s="2" t="s">
        <v>6121</v>
      </c>
      <c r="L344" s="2" t="s">
        <v>1867</v>
      </c>
      <c r="M344" s="2"/>
      <c r="N344" s="2"/>
      <c r="O344" s="2">
        <v>2.0</v>
      </c>
      <c r="P344" s="2">
        <v>2.0</v>
      </c>
      <c r="Q344" s="2" t="s">
        <v>6122</v>
      </c>
      <c r="R344" s="2" t="s">
        <v>6123</v>
      </c>
      <c r="S344" s="2" t="s">
        <v>5413</v>
      </c>
      <c r="T344" s="2" t="s">
        <v>6124</v>
      </c>
      <c r="U344" s="2" t="s">
        <v>6117</v>
      </c>
      <c r="V344" s="39" t="s">
        <v>6125</v>
      </c>
      <c r="W344" s="39" t="s">
        <v>6126</v>
      </c>
      <c r="X344" s="37">
        <v>45606.396053240744</v>
      </c>
      <c r="Y344" s="2"/>
      <c r="Z344" s="2"/>
      <c r="AA344" s="2"/>
      <c r="AB344" s="2"/>
      <c r="AC344" s="2"/>
      <c r="AD344" s="2"/>
      <c r="AE344" s="2"/>
      <c r="AF344" s="2"/>
      <c r="AG344" s="2"/>
      <c r="AH344" s="2"/>
      <c r="AI344" s="2"/>
      <c r="AJ344" s="2"/>
      <c r="AK344" s="2"/>
      <c r="AL344" s="2"/>
      <c r="AM344" s="2"/>
      <c r="AN344" s="2"/>
      <c r="AO344" s="2"/>
      <c r="AP344" s="2" t="s">
        <v>6127</v>
      </c>
    </row>
    <row r="345" ht="16.5" customHeight="1">
      <c r="A345" s="37">
        <v>45603.39167824074</v>
      </c>
      <c r="B345" s="38">
        <v>45603.0</v>
      </c>
      <c r="C345" s="2" t="s">
        <v>5864</v>
      </c>
      <c r="D345" s="2"/>
      <c r="E345" s="2"/>
      <c r="F345" s="2"/>
      <c r="G345" s="2"/>
      <c r="H345" s="2" t="s">
        <v>2899</v>
      </c>
      <c r="I345" s="2" t="s">
        <v>2900</v>
      </c>
      <c r="J345" s="2"/>
      <c r="K345" s="2" t="s">
        <v>6128</v>
      </c>
      <c r="L345" s="2" t="s">
        <v>1867</v>
      </c>
      <c r="M345" s="2"/>
      <c r="N345" s="2"/>
      <c r="O345" s="2">
        <v>2.0</v>
      </c>
      <c r="P345" s="2">
        <v>2.0</v>
      </c>
      <c r="Q345" s="2" t="s">
        <v>6129</v>
      </c>
      <c r="R345" s="2" t="s">
        <v>6130</v>
      </c>
      <c r="S345" s="2" t="s">
        <v>3874</v>
      </c>
      <c r="T345" s="2" t="s">
        <v>6131</v>
      </c>
      <c r="U345" s="2" t="s">
        <v>6117</v>
      </c>
      <c r="V345" s="39" t="s">
        <v>6132</v>
      </c>
      <c r="W345" s="39" t="s">
        <v>6133</v>
      </c>
      <c r="X345" s="37">
        <v>45606.392476851855</v>
      </c>
      <c r="Y345" s="2"/>
      <c r="Z345" s="2"/>
      <c r="AA345" s="2"/>
      <c r="AB345" s="2"/>
      <c r="AC345" s="2"/>
      <c r="AD345" s="2"/>
      <c r="AE345" s="2"/>
      <c r="AF345" s="2"/>
      <c r="AG345" s="2"/>
      <c r="AH345" s="2"/>
      <c r="AI345" s="2"/>
      <c r="AJ345" s="2"/>
      <c r="AK345" s="2"/>
      <c r="AL345" s="2"/>
      <c r="AM345" s="2"/>
      <c r="AN345" s="2"/>
      <c r="AO345" s="2"/>
      <c r="AP345" s="2" t="s">
        <v>6134</v>
      </c>
    </row>
    <row r="346" ht="16.5" customHeight="1">
      <c r="A346" s="37">
        <v>45602.85259259259</v>
      </c>
      <c r="B346" s="38">
        <v>45602.0</v>
      </c>
      <c r="C346" s="2" t="s">
        <v>3637</v>
      </c>
      <c r="D346" s="2" t="s">
        <v>5864</v>
      </c>
      <c r="E346" s="2"/>
      <c r="F346" s="2"/>
      <c r="G346" s="2"/>
      <c r="H346" s="2" t="s">
        <v>3255</v>
      </c>
      <c r="I346" s="2" t="s">
        <v>4818</v>
      </c>
      <c r="J346" s="2"/>
      <c r="K346" s="2" t="s">
        <v>5131</v>
      </c>
      <c r="L346" s="2" t="s">
        <v>1867</v>
      </c>
      <c r="M346" s="2"/>
      <c r="N346" s="2"/>
      <c r="O346" s="2">
        <v>2.0</v>
      </c>
      <c r="P346" s="2">
        <v>2.5</v>
      </c>
      <c r="Q346" s="2" t="s">
        <v>6135</v>
      </c>
      <c r="R346" s="2" t="s">
        <v>6136</v>
      </c>
      <c r="S346" s="2" t="s">
        <v>3867</v>
      </c>
      <c r="T346" s="2"/>
      <c r="U346" s="2" t="s">
        <v>6137</v>
      </c>
      <c r="V346" s="39" t="s">
        <v>6138</v>
      </c>
      <c r="W346" s="39" t="s">
        <v>6139</v>
      </c>
      <c r="X346" s="37">
        <v>45605.85445601852</v>
      </c>
      <c r="Y346" s="2"/>
      <c r="Z346" s="2"/>
      <c r="AA346" s="2"/>
      <c r="AB346" s="2"/>
      <c r="AC346" s="2"/>
      <c r="AD346" s="2"/>
      <c r="AE346" s="2"/>
      <c r="AF346" s="2"/>
      <c r="AG346" s="2"/>
      <c r="AH346" s="2"/>
      <c r="AI346" s="2"/>
      <c r="AJ346" s="2"/>
      <c r="AK346" s="2"/>
      <c r="AL346" s="2"/>
      <c r="AM346" s="2"/>
      <c r="AN346" s="2"/>
      <c r="AO346" s="2"/>
      <c r="AP346" s="2" t="s">
        <v>6140</v>
      </c>
    </row>
    <row r="347" ht="16.5" customHeight="1">
      <c r="A347" s="37">
        <v>45602.45297453704</v>
      </c>
      <c r="B347" s="38">
        <v>45602.0</v>
      </c>
      <c r="C347" s="2" t="s">
        <v>3637</v>
      </c>
      <c r="D347" s="2"/>
      <c r="E347" s="2"/>
      <c r="F347" s="2"/>
      <c r="G347" s="2"/>
      <c r="H347" s="2" t="s">
        <v>1810</v>
      </c>
      <c r="I347" s="2" t="s">
        <v>3156</v>
      </c>
      <c r="J347" s="2" t="s">
        <v>1450</v>
      </c>
      <c r="K347" s="2" t="s">
        <v>5952</v>
      </c>
      <c r="L347" s="2" t="s">
        <v>4413</v>
      </c>
      <c r="M347" s="2"/>
      <c r="N347" s="2"/>
      <c r="O347" s="2">
        <v>0.5</v>
      </c>
      <c r="P347" s="2">
        <v>0.5</v>
      </c>
      <c r="Q347" s="2" t="s">
        <v>6141</v>
      </c>
      <c r="R347" s="39" t="s">
        <v>6142</v>
      </c>
      <c r="S347" s="2" t="s">
        <v>5884</v>
      </c>
      <c r="T347" s="2" t="s">
        <v>6143</v>
      </c>
      <c r="U347" s="2" t="s">
        <v>6144</v>
      </c>
      <c r="V347" s="39" t="s">
        <v>6145</v>
      </c>
      <c r="W347" s="39" t="s">
        <v>6146</v>
      </c>
      <c r="X347" s="37">
        <v>45605.454976851855</v>
      </c>
      <c r="Y347" s="2"/>
      <c r="Z347" s="2"/>
      <c r="AA347" s="2"/>
      <c r="AB347" s="2"/>
      <c r="AC347" s="2"/>
      <c r="AD347" s="2"/>
      <c r="AE347" s="2"/>
      <c r="AF347" s="2"/>
      <c r="AG347" s="2"/>
      <c r="AH347" s="2"/>
      <c r="AI347" s="2"/>
      <c r="AJ347" s="2"/>
      <c r="AK347" s="2"/>
      <c r="AL347" s="2"/>
      <c r="AM347" s="2"/>
      <c r="AN347" s="2"/>
      <c r="AO347" s="2"/>
      <c r="AP347" s="2" t="s">
        <v>6147</v>
      </c>
    </row>
    <row r="348" ht="16.5" customHeight="1">
      <c r="A348" s="37">
        <v>45601.887777777774</v>
      </c>
      <c r="B348" s="38">
        <v>45601.0</v>
      </c>
      <c r="C348" s="2" t="s">
        <v>5864</v>
      </c>
      <c r="D348" s="2"/>
      <c r="E348" s="2"/>
      <c r="F348" s="2"/>
      <c r="G348" s="2"/>
      <c r="H348" s="2" t="s">
        <v>6148</v>
      </c>
      <c r="I348" s="2" t="s">
        <v>1893</v>
      </c>
      <c r="J348" s="2"/>
      <c r="K348" s="2" t="s">
        <v>4025</v>
      </c>
      <c r="L348" s="2" t="s">
        <v>1867</v>
      </c>
      <c r="M348" s="2"/>
      <c r="N348" s="2"/>
      <c r="O348" s="2">
        <v>4.5</v>
      </c>
      <c r="P348" s="2">
        <v>4.5</v>
      </c>
      <c r="Q348" s="2" t="s">
        <v>6149</v>
      </c>
      <c r="R348" s="2" t="s">
        <v>6150</v>
      </c>
      <c r="S348" s="2" t="s">
        <v>3874</v>
      </c>
      <c r="T348" s="2" t="s">
        <v>6151</v>
      </c>
      <c r="U348" s="2" t="s">
        <v>6117</v>
      </c>
      <c r="V348" s="39" t="s">
        <v>6152</v>
      </c>
      <c r="W348" s="39" t="s">
        <v>6153</v>
      </c>
      <c r="X348" s="37">
        <v>45604.889131944445</v>
      </c>
      <c r="Y348" s="2"/>
      <c r="Z348" s="2"/>
      <c r="AA348" s="2"/>
      <c r="AB348" s="2"/>
      <c r="AC348" s="2"/>
      <c r="AD348" s="2"/>
      <c r="AE348" s="2"/>
      <c r="AF348" s="2"/>
      <c r="AG348" s="2"/>
      <c r="AH348" s="2"/>
      <c r="AI348" s="2"/>
      <c r="AJ348" s="2"/>
      <c r="AK348" s="2"/>
      <c r="AL348" s="2"/>
      <c r="AM348" s="2"/>
      <c r="AN348" s="2"/>
      <c r="AO348" s="2"/>
      <c r="AP348" s="2" t="s">
        <v>6154</v>
      </c>
    </row>
    <row r="349" ht="16.5" customHeight="1">
      <c r="A349" s="37">
        <v>45601.419803240744</v>
      </c>
      <c r="B349" s="38">
        <v>45601.0</v>
      </c>
      <c r="C349" s="2" t="s">
        <v>1584</v>
      </c>
      <c r="D349" s="2" t="s">
        <v>3637</v>
      </c>
      <c r="E349" s="2"/>
      <c r="F349" s="2"/>
      <c r="G349" s="2"/>
      <c r="H349" s="2" t="s">
        <v>1898</v>
      </c>
      <c r="I349" s="2" t="s">
        <v>1902</v>
      </c>
      <c r="J349" s="2" t="s">
        <v>6155</v>
      </c>
      <c r="K349" s="2" t="s">
        <v>1904</v>
      </c>
      <c r="L349" s="2" t="s">
        <v>1905</v>
      </c>
      <c r="M349" s="2"/>
      <c r="N349" s="2"/>
      <c r="O349" s="2">
        <v>1.0</v>
      </c>
      <c r="P349" s="2">
        <v>2.0</v>
      </c>
      <c r="Q349" s="2" t="s">
        <v>6156</v>
      </c>
      <c r="R349" s="39" t="s">
        <v>6157</v>
      </c>
      <c r="S349" s="2" t="s">
        <v>6158</v>
      </c>
      <c r="T349" s="2" t="s">
        <v>6159</v>
      </c>
      <c r="U349" s="2" t="s">
        <v>5847</v>
      </c>
      <c r="V349" s="39" t="s">
        <v>6160</v>
      </c>
      <c r="W349" s="39" t="s">
        <v>6161</v>
      </c>
      <c r="X349" s="37">
        <v>45601.420590277776</v>
      </c>
      <c r="Y349" s="2"/>
      <c r="Z349" s="2"/>
      <c r="AA349" s="2"/>
      <c r="AB349" s="2"/>
      <c r="AC349" s="2"/>
      <c r="AD349" s="2"/>
      <c r="AE349" s="2"/>
      <c r="AF349" s="2"/>
      <c r="AG349" s="2"/>
      <c r="AH349" s="2"/>
      <c r="AI349" s="2"/>
      <c r="AJ349" s="2"/>
      <c r="AK349" s="2"/>
      <c r="AL349" s="2"/>
      <c r="AM349" s="2"/>
      <c r="AN349" s="2"/>
      <c r="AO349" s="2"/>
      <c r="AP349" s="2" t="s">
        <v>6162</v>
      </c>
    </row>
    <row r="350" ht="16.5" customHeight="1">
      <c r="A350" s="37">
        <v>45596.48033564815</v>
      </c>
      <c r="B350" s="40">
        <v>45596.0</v>
      </c>
      <c r="C350" s="2" t="s">
        <v>3637</v>
      </c>
      <c r="D350" s="2"/>
      <c r="E350" s="2"/>
      <c r="F350" s="2"/>
      <c r="G350" s="2"/>
      <c r="H350" s="2" t="s">
        <v>2658</v>
      </c>
      <c r="I350" s="2" t="s">
        <v>2659</v>
      </c>
      <c r="J350" s="2"/>
      <c r="K350" s="2" t="s">
        <v>5152</v>
      </c>
      <c r="L350" s="2" t="s">
        <v>3681</v>
      </c>
      <c r="M350" s="2"/>
      <c r="N350" s="2">
        <v>1.0</v>
      </c>
      <c r="O350" s="2"/>
      <c r="P350" s="2">
        <v>1.0</v>
      </c>
      <c r="Q350" s="2" t="s">
        <v>6163</v>
      </c>
      <c r="R350" s="2"/>
      <c r="S350" s="2" t="s">
        <v>6164</v>
      </c>
      <c r="T350" s="2"/>
      <c r="U350" s="2" t="s">
        <v>6165</v>
      </c>
      <c r="V350" s="39" t="s">
        <v>6166</v>
      </c>
      <c r="W350" s="39" t="s">
        <v>6167</v>
      </c>
      <c r="X350" s="37">
        <v>45601.42630787037</v>
      </c>
      <c r="Y350" s="2"/>
      <c r="Z350" s="2"/>
      <c r="AA350" s="2"/>
      <c r="AB350" s="2"/>
      <c r="AC350" s="2"/>
      <c r="AD350" s="2"/>
      <c r="AE350" s="2"/>
      <c r="AF350" s="2"/>
      <c r="AG350" s="2"/>
      <c r="AH350" s="2"/>
      <c r="AI350" s="2"/>
      <c r="AJ350" s="2"/>
      <c r="AK350" s="2"/>
      <c r="AL350" s="2"/>
      <c r="AM350" s="2"/>
      <c r="AN350" s="2"/>
      <c r="AO350" s="2"/>
      <c r="AP350" s="2" t="s">
        <v>6168</v>
      </c>
    </row>
    <row r="351" ht="16.5" customHeight="1">
      <c r="A351" s="37">
        <v>45595.95983796296</v>
      </c>
      <c r="B351" s="40">
        <v>45595.0</v>
      </c>
      <c r="C351" s="2" t="s">
        <v>3637</v>
      </c>
      <c r="D351" s="2"/>
      <c r="E351" s="2"/>
      <c r="F351" s="2"/>
      <c r="G351" s="2"/>
      <c r="H351" s="2" t="s">
        <v>1810</v>
      </c>
      <c r="I351" s="2" t="s">
        <v>3156</v>
      </c>
      <c r="J351" s="2"/>
      <c r="K351" s="2" t="s">
        <v>6169</v>
      </c>
      <c r="L351" s="2" t="s">
        <v>4413</v>
      </c>
      <c r="M351" s="2"/>
      <c r="N351" s="2">
        <v>0.5</v>
      </c>
      <c r="O351" s="2"/>
      <c r="P351" s="2">
        <v>0.5</v>
      </c>
      <c r="Q351" s="2" t="s">
        <v>6170</v>
      </c>
      <c r="R351" s="2"/>
      <c r="S351" s="2" t="s">
        <v>6171</v>
      </c>
      <c r="T351" s="2" t="s">
        <v>6172</v>
      </c>
      <c r="U351" s="2" t="s">
        <v>6173</v>
      </c>
      <c r="V351" s="39" t="s">
        <v>6174</v>
      </c>
      <c r="W351" s="39" t="s">
        <v>6175</v>
      </c>
      <c r="X351" s="37">
        <v>45599.003599537034</v>
      </c>
      <c r="Y351" s="2"/>
      <c r="Z351" s="2"/>
      <c r="AA351" s="2"/>
      <c r="AB351" s="2"/>
      <c r="AC351" s="2"/>
      <c r="AD351" s="2"/>
      <c r="AE351" s="2"/>
      <c r="AF351" s="2"/>
      <c r="AG351" s="2"/>
      <c r="AH351" s="2"/>
      <c r="AI351" s="2"/>
      <c r="AJ351" s="2"/>
      <c r="AK351" s="2"/>
      <c r="AL351" s="2"/>
      <c r="AM351" s="2"/>
      <c r="AN351" s="2"/>
      <c r="AO351" s="2"/>
      <c r="AP351" s="2" t="s">
        <v>6176</v>
      </c>
    </row>
    <row r="352" ht="16.5" customHeight="1">
      <c r="A352" s="37">
        <v>45594.358506944445</v>
      </c>
      <c r="B352" s="40">
        <v>45594.0</v>
      </c>
      <c r="C352" s="2" t="s">
        <v>5864</v>
      </c>
      <c r="D352" s="2"/>
      <c r="E352" s="2"/>
      <c r="F352" s="2"/>
      <c r="G352" s="2"/>
      <c r="H352" s="2" t="s">
        <v>1877</v>
      </c>
      <c r="I352" s="2" t="s">
        <v>1878</v>
      </c>
      <c r="J352" s="2"/>
      <c r="K352" s="2" t="s">
        <v>6086</v>
      </c>
      <c r="L352" s="2" t="s">
        <v>1867</v>
      </c>
      <c r="M352" s="2"/>
      <c r="N352" s="2">
        <v>5.0</v>
      </c>
      <c r="O352" s="2"/>
      <c r="P352" s="2">
        <v>5.0</v>
      </c>
      <c r="Q352" s="2" t="s">
        <v>6177</v>
      </c>
      <c r="R352" s="2"/>
      <c r="S352" s="2" t="s">
        <v>6164</v>
      </c>
      <c r="T352" s="2" t="s">
        <v>6178</v>
      </c>
      <c r="U352" s="2" t="s">
        <v>6179</v>
      </c>
      <c r="V352" s="39" t="s">
        <v>6180</v>
      </c>
      <c r="W352" s="39" t="s">
        <v>6181</v>
      </c>
      <c r="X352" s="37">
        <v>45597.36131944445</v>
      </c>
      <c r="Y352" s="2"/>
      <c r="Z352" s="2"/>
      <c r="AA352" s="2"/>
      <c r="AB352" s="2"/>
      <c r="AC352" s="2"/>
      <c r="AD352" s="2"/>
      <c r="AE352" s="2"/>
      <c r="AF352" s="2"/>
      <c r="AG352" s="2"/>
      <c r="AH352" s="2"/>
      <c r="AI352" s="2"/>
      <c r="AJ352" s="2"/>
      <c r="AK352" s="2"/>
      <c r="AL352" s="2"/>
      <c r="AM352" s="2"/>
      <c r="AN352" s="2"/>
      <c r="AO352" s="2"/>
      <c r="AP352" s="2" t="s">
        <v>6182</v>
      </c>
    </row>
    <row r="353" ht="16.5" customHeight="1">
      <c r="A353" s="37">
        <v>45593.72099537037</v>
      </c>
      <c r="B353" s="40">
        <v>45593.0</v>
      </c>
      <c r="C353" s="2" t="s">
        <v>3637</v>
      </c>
      <c r="D353" s="2"/>
      <c r="E353" s="2"/>
      <c r="F353" s="2"/>
      <c r="G353" s="2"/>
      <c r="H353" s="2" t="s">
        <v>5004</v>
      </c>
      <c r="I353" s="2" t="s">
        <v>2052</v>
      </c>
      <c r="J353" s="2"/>
      <c r="K353" s="2" t="s">
        <v>6183</v>
      </c>
      <c r="L353" s="2" t="s">
        <v>1867</v>
      </c>
      <c r="M353" s="2"/>
      <c r="N353" s="2">
        <v>0.5</v>
      </c>
      <c r="O353" s="2"/>
      <c r="P353" s="2">
        <v>0.5</v>
      </c>
      <c r="Q353" s="2" t="s">
        <v>4520</v>
      </c>
      <c r="R353" s="2"/>
      <c r="S353" s="2" t="s">
        <v>6171</v>
      </c>
      <c r="T353" s="2" t="s">
        <v>6184</v>
      </c>
      <c r="U353" s="2" t="s">
        <v>6185</v>
      </c>
      <c r="V353" s="39" t="s">
        <v>6186</v>
      </c>
      <c r="W353" s="39" t="s">
        <v>6187</v>
      </c>
      <c r="X353" s="37">
        <v>45596.72246527778</v>
      </c>
      <c r="Y353" s="2"/>
      <c r="Z353" s="2"/>
      <c r="AA353" s="2"/>
      <c r="AB353" s="2"/>
      <c r="AC353" s="2"/>
      <c r="AD353" s="2"/>
      <c r="AE353" s="2"/>
      <c r="AF353" s="2"/>
      <c r="AG353" s="2"/>
      <c r="AH353" s="2"/>
      <c r="AI353" s="2"/>
      <c r="AJ353" s="2"/>
      <c r="AK353" s="2"/>
      <c r="AL353" s="2"/>
      <c r="AM353" s="2"/>
      <c r="AN353" s="2"/>
      <c r="AO353" s="2"/>
      <c r="AP353" s="2" t="s">
        <v>6188</v>
      </c>
    </row>
    <row r="354" ht="16.5" customHeight="1">
      <c r="A354" s="37">
        <v>45593.71989583333</v>
      </c>
      <c r="B354" s="40">
        <v>45593.0</v>
      </c>
      <c r="C354" s="2" t="s">
        <v>3637</v>
      </c>
      <c r="D354" s="2" t="s">
        <v>6189</v>
      </c>
      <c r="E354" s="2"/>
      <c r="F354" s="2"/>
      <c r="G354" s="2"/>
      <c r="H354" s="2" t="s">
        <v>1773</v>
      </c>
      <c r="I354" s="2" t="s">
        <v>1878</v>
      </c>
      <c r="J354" s="2"/>
      <c r="K354" s="2" t="s">
        <v>4256</v>
      </c>
      <c r="L354" s="2" t="s">
        <v>1867</v>
      </c>
      <c r="M354" s="2"/>
      <c r="N354" s="2">
        <v>6.0</v>
      </c>
      <c r="O354" s="2"/>
      <c r="P354" s="2">
        <v>12.0</v>
      </c>
      <c r="Q354" s="2" t="s">
        <v>6190</v>
      </c>
      <c r="R354" s="2"/>
      <c r="S354" s="2" t="s">
        <v>6164</v>
      </c>
      <c r="T354" s="2"/>
      <c r="U354" s="2" t="s">
        <v>6185</v>
      </c>
      <c r="V354" s="39" t="s">
        <v>6191</v>
      </c>
      <c r="W354" s="39" t="s">
        <v>6192</v>
      </c>
      <c r="X354" s="37">
        <v>45596.72246527778</v>
      </c>
      <c r="Y354" s="2"/>
      <c r="Z354" s="2"/>
      <c r="AA354" s="2"/>
      <c r="AB354" s="2"/>
      <c r="AC354" s="2"/>
      <c r="AD354" s="2"/>
      <c r="AE354" s="2"/>
      <c r="AF354" s="2"/>
      <c r="AG354" s="2"/>
      <c r="AH354" s="2"/>
      <c r="AI354" s="2"/>
      <c r="AJ354" s="2"/>
      <c r="AK354" s="2"/>
      <c r="AL354" s="2"/>
      <c r="AM354" s="2"/>
      <c r="AN354" s="2"/>
      <c r="AO354" s="2"/>
      <c r="AP354" s="2" t="s">
        <v>6193</v>
      </c>
    </row>
    <row r="355" ht="16.5" customHeight="1">
      <c r="A355" s="37">
        <v>45590.82340277778</v>
      </c>
      <c r="B355" s="40">
        <v>45590.0</v>
      </c>
      <c r="C355" s="2" t="s">
        <v>3637</v>
      </c>
      <c r="D355" s="2"/>
      <c r="E355" s="2"/>
      <c r="F355" s="2"/>
      <c r="G355" s="2"/>
      <c r="H355" s="2" t="s">
        <v>3322</v>
      </c>
      <c r="I355" s="2" t="s">
        <v>2134</v>
      </c>
      <c r="J355" s="2"/>
      <c r="K355" s="2" t="s">
        <v>6194</v>
      </c>
      <c r="L355" s="2" t="s">
        <v>2312</v>
      </c>
      <c r="M355" s="2"/>
      <c r="N355" s="2">
        <v>1.0</v>
      </c>
      <c r="O355" s="2"/>
      <c r="P355" s="2">
        <v>1.0</v>
      </c>
      <c r="Q355" s="2" t="s">
        <v>6195</v>
      </c>
      <c r="R355" s="2"/>
      <c r="S355" s="2" t="s">
        <v>6196</v>
      </c>
      <c r="T355" s="2" t="s">
        <v>6197</v>
      </c>
      <c r="U355" s="2" t="s">
        <v>6198</v>
      </c>
      <c r="V355" s="39" t="s">
        <v>6199</v>
      </c>
      <c r="W355" s="39" t="s">
        <v>6200</v>
      </c>
      <c r="X355" s="37">
        <v>45593.82314814815</v>
      </c>
      <c r="Y355" s="2"/>
      <c r="Z355" s="2"/>
      <c r="AA355" s="2"/>
      <c r="AB355" s="2"/>
      <c r="AC355" s="2"/>
      <c r="AD355" s="2"/>
      <c r="AE355" s="2"/>
      <c r="AF355" s="2"/>
      <c r="AG355" s="2"/>
      <c r="AH355" s="2"/>
      <c r="AI355" s="2"/>
      <c r="AJ355" s="2"/>
      <c r="AK355" s="2"/>
      <c r="AL355" s="2"/>
      <c r="AM355" s="2"/>
      <c r="AN355" s="2"/>
      <c r="AO355" s="2"/>
      <c r="AP355" s="2" t="s">
        <v>6201</v>
      </c>
    </row>
    <row r="356" ht="16.5" customHeight="1">
      <c r="A356" s="37">
        <v>45590.822280092594</v>
      </c>
      <c r="B356" s="40">
        <v>45590.0</v>
      </c>
      <c r="C356" s="2" t="s">
        <v>3637</v>
      </c>
      <c r="D356" s="2"/>
      <c r="E356" s="2"/>
      <c r="F356" s="2"/>
      <c r="G356" s="2"/>
      <c r="H356" s="2" t="s">
        <v>3223</v>
      </c>
      <c r="I356" s="2" t="s">
        <v>3227</v>
      </c>
      <c r="J356" s="2"/>
      <c r="K356" s="2" t="s">
        <v>3930</v>
      </c>
      <c r="L356" s="2" t="s">
        <v>3931</v>
      </c>
      <c r="M356" s="2"/>
      <c r="N356" s="2">
        <v>0.5</v>
      </c>
      <c r="O356" s="2"/>
      <c r="P356" s="2">
        <v>0.5</v>
      </c>
      <c r="Q356" s="2" t="s">
        <v>6202</v>
      </c>
      <c r="R356" s="2"/>
      <c r="S356" s="2" t="s">
        <v>6171</v>
      </c>
      <c r="T356" s="2" t="s">
        <v>6203</v>
      </c>
      <c r="U356" s="2" t="s">
        <v>6198</v>
      </c>
      <c r="V356" s="39" t="s">
        <v>6204</v>
      </c>
      <c r="W356" s="39" t="s">
        <v>6205</v>
      </c>
      <c r="X356" s="37">
        <v>45593.82313657407</v>
      </c>
      <c r="Y356" s="2"/>
      <c r="Z356" s="2"/>
      <c r="AA356" s="2"/>
      <c r="AB356" s="2"/>
      <c r="AC356" s="2"/>
      <c r="AD356" s="2"/>
      <c r="AE356" s="2"/>
      <c r="AF356" s="2"/>
      <c r="AG356" s="2"/>
      <c r="AH356" s="2"/>
      <c r="AI356" s="2"/>
      <c r="AJ356" s="2"/>
      <c r="AK356" s="2"/>
      <c r="AL356" s="2"/>
      <c r="AM356" s="2"/>
      <c r="AN356" s="2"/>
      <c r="AO356" s="2"/>
      <c r="AP356" s="2" t="s">
        <v>6206</v>
      </c>
    </row>
    <row r="357" ht="16.5" customHeight="1">
      <c r="A357" s="37">
        <v>45590.82090277778</v>
      </c>
      <c r="B357" s="40">
        <v>45590.0</v>
      </c>
      <c r="C357" s="2" t="s">
        <v>3637</v>
      </c>
      <c r="D357" s="2"/>
      <c r="E357" s="2"/>
      <c r="F357" s="2"/>
      <c r="G357" s="2"/>
      <c r="H357" s="2" t="s">
        <v>2253</v>
      </c>
      <c r="I357" s="2" t="s">
        <v>2259</v>
      </c>
      <c r="J357" s="2"/>
      <c r="K357" s="2" t="s">
        <v>6207</v>
      </c>
      <c r="L357" s="2" t="s">
        <v>2262</v>
      </c>
      <c r="M357" s="2"/>
      <c r="N357" s="2">
        <v>2.0</v>
      </c>
      <c r="O357" s="2"/>
      <c r="P357" s="2">
        <v>2.0</v>
      </c>
      <c r="Q357" s="2" t="s">
        <v>6208</v>
      </c>
      <c r="R357" s="2" t="s">
        <v>6209</v>
      </c>
      <c r="S357" s="2" t="s">
        <v>6171</v>
      </c>
      <c r="T357" s="2"/>
      <c r="U357" s="2" t="s">
        <v>6198</v>
      </c>
      <c r="V357" s="39" t="s">
        <v>6210</v>
      </c>
      <c r="W357" s="39" t="s">
        <v>6211</v>
      </c>
      <c r="X357" s="37">
        <v>45593.82313657407</v>
      </c>
      <c r="Y357" s="2"/>
      <c r="Z357" s="2"/>
      <c r="AA357" s="2"/>
      <c r="AB357" s="2"/>
      <c r="AC357" s="2"/>
      <c r="AD357" s="2"/>
      <c r="AE357" s="2"/>
      <c r="AF357" s="2"/>
      <c r="AG357" s="2"/>
      <c r="AH357" s="2"/>
      <c r="AI357" s="2"/>
      <c r="AJ357" s="2"/>
      <c r="AK357" s="2"/>
      <c r="AL357" s="2"/>
      <c r="AM357" s="2"/>
      <c r="AN357" s="2"/>
      <c r="AO357" s="2"/>
      <c r="AP357" s="2" t="s">
        <v>6212</v>
      </c>
    </row>
    <row r="358" ht="16.5" customHeight="1">
      <c r="A358" s="37">
        <v>45590.03376157407</v>
      </c>
      <c r="B358" s="40">
        <v>45590.0</v>
      </c>
      <c r="C358" s="2" t="s">
        <v>5864</v>
      </c>
      <c r="D358" s="2"/>
      <c r="E358" s="2"/>
      <c r="F358" s="2"/>
      <c r="G358" s="2"/>
      <c r="H358" s="2" t="s">
        <v>2338</v>
      </c>
      <c r="I358" s="2" t="s">
        <v>2112</v>
      </c>
      <c r="J358" s="2"/>
      <c r="K358" s="2" t="s">
        <v>3962</v>
      </c>
      <c r="L358" s="2" t="s">
        <v>1867</v>
      </c>
      <c r="M358" s="2"/>
      <c r="N358" s="2">
        <v>7.0</v>
      </c>
      <c r="O358" s="2"/>
      <c r="P358" s="2">
        <v>7.0</v>
      </c>
      <c r="Q358" s="2" t="s">
        <v>5851</v>
      </c>
      <c r="R358" s="2" t="s">
        <v>6213</v>
      </c>
      <c r="S358" s="2" t="s">
        <v>6164</v>
      </c>
      <c r="T358" s="2" t="s">
        <v>6214</v>
      </c>
      <c r="U358" s="2" t="s">
        <v>6215</v>
      </c>
      <c r="V358" s="39" t="s">
        <v>6216</v>
      </c>
      <c r="W358" s="39" t="s">
        <v>6217</v>
      </c>
      <c r="X358" s="37">
        <v>45593.03503472222</v>
      </c>
      <c r="Y358" s="2"/>
      <c r="Z358" s="2"/>
      <c r="AA358" s="2"/>
      <c r="AB358" s="2"/>
      <c r="AC358" s="2"/>
      <c r="AD358" s="2"/>
      <c r="AE358" s="2"/>
      <c r="AF358" s="2"/>
      <c r="AG358" s="2"/>
      <c r="AH358" s="2"/>
      <c r="AI358" s="2"/>
      <c r="AJ358" s="2"/>
      <c r="AK358" s="2"/>
      <c r="AL358" s="2"/>
      <c r="AM358" s="2"/>
      <c r="AN358" s="2"/>
      <c r="AO358" s="2"/>
      <c r="AP358" s="2" t="s">
        <v>6218</v>
      </c>
    </row>
    <row r="359" ht="16.5" customHeight="1">
      <c r="A359" s="37">
        <v>45587.91811342593</v>
      </c>
      <c r="B359" s="40">
        <v>45587.0</v>
      </c>
      <c r="C359" s="2" t="s">
        <v>3637</v>
      </c>
      <c r="D359" s="2"/>
      <c r="E359" s="2"/>
      <c r="F359" s="2"/>
      <c r="G359" s="2"/>
      <c r="H359" s="2" t="s">
        <v>2972</v>
      </c>
      <c r="I359" s="2" t="s">
        <v>2963</v>
      </c>
      <c r="J359" s="2"/>
      <c r="K359" s="2" t="s">
        <v>6219</v>
      </c>
      <c r="L359" s="2" t="s">
        <v>1909</v>
      </c>
      <c r="M359" s="2"/>
      <c r="N359" s="2">
        <v>2.0</v>
      </c>
      <c r="O359" s="2"/>
      <c r="P359" s="2">
        <v>2.0</v>
      </c>
      <c r="Q359" s="2" t="s">
        <v>6220</v>
      </c>
      <c r="R359" s="2" t="s">
        <v>6221</v>
      </c>
      <c r="S359" s="2" t="s">
        <v>6164</v>
      </c>
      <c r="T359" s="2"/>
      <c r="U359" s="2" t="s">
        <v>6222</v>
      </c>
      <c r="V359" s="39" t="s">
        <v>6223</v>
      </c>
      <c r="W359" s="39" t="s">
        <v>6224</v>
      </c>
      <c r="X359" s="37">
        <v>45590.92037037037</v>
      </c>
      <c r="Y359" s="2"/>
      <c r="Z359" s="2"/>
      <c r="AA359" s="2"/>
      <c r="AB359" s="2"/>
      <c r="AC359" s="2"/>
      <c r="AD359" s="2"/>
      <c r="AE359" s="2"/>
      <c r="AF359" s="2"/>
      <c r="AG359" s="2"/>
      <c r="AH359" s="2"/>
      <c r="AI359" s="2"/>
      <c r="AJ359" s="2"/>
      <c r="AK359" s="2"/>
      <c r="AL359" s="2"/>
      <c r="AM359" s="2"/>
      <c r="AN359" s="2"/>
      <c r="AO359" s="2"/>
      <c r="AP359" s="2" t="s">
        <v>6225</v>
      </c>
    </row>
    <row r="360" ht="16.5" customHeight="1">
      <c r="A360" s="37">
        <v>45587.91693287037</v>
      </c>
      <c r="B360" s="40">
        <v>45587.0</v>
      </c>
      <c r="C360" s="2" t="s">
        <v>3637</v>
      </c>
      <c r="D360" s="2" t="s">
        <v>1584</v>
      </c>
      <c r="E360" s="2"/>
      <c r="F360" s="2"/>
      <c r="G360" s="2"/>
      <c r="H360" s="2" t="s">
        <v>2494</v>
      </c>
      <c r="I360" s="2" t="s">
        <v>2495</v>
      </c>
      <c r="J360" s="2"/>
      <c r="K360" s="2" t="s">
        <v>6226</v>
      </c>
      <c r="L360" s="2" t="s">
        <v>4946</v>
      </c>
      <c r="M360" s="2"/>
      <c r="N360" s="2">
        <v>2.0</v>
      </c>
      <c r="O360" s="2"/>
      <c r="P360" s="2">
        <v>4.0</v>
      </c>
      <c r="Q360" s="2" t="s">
        <v>6227</v>
      </c>
      <c r="R360" s="2"/>
      <c r="S360" s="2" t="s">
        <v>6164</v>
      </c>
      <c r="T360" s="2"/>
      <c r="U360" s="2" t="s">
        <v>6222</v>
      </c>
      <c r="V360" s="39" t="s">
        <v>6228</v>
      </c>
      <c r="W360" s="39" t="s">
        <v>6229</v>
      </c>
      <c r="X360" s="37">
        <v>45590.917129629626</v>
      </c>
      <c r="Y360" s="2"/>
      <c r="Z360" s="2"/>
      <c r="AA360" s="2"/>
      <c r="AB360" s="2"/>
      <c r="AC360" s="2"/>
      <c r="AD360" s="2"/>
      <c r="AE360" s="2"/>
      <c r="AF360" s="2"/>
      <c r="AG360" s="2"/>
      <c r="AH360" s="2"/>
      <c r="AI360" s="2"/>
      <c r="AJ360" s="2"/>
      <c r="AK360" s="2"/>
      <c r="AL360" s="2"/>
      <c r="AM360" s="2"/>
      <c r="AN360" s="2"/>
      <c r="AO360" s="2"/>
      <c r="AP360" s="2" t="s">
        <v>6230</v>
      </c>
    </row>
    <row r="361" ht="16.5" customHeight="1">
      <c r="A361" s="37">
        <v>45587.911886574075</v>
      </c>
      <c r="B361" s="40">
        <v>45587.0</v>
      </c>
      <c r="C361" s="2" t="s">
        <v>3637</v>
      </c>
      <c r="D361" s="2"/>
      <c r="E361" s="2"/>
      <c r="F361" s="2"/>
      <c r="G361" s="2"/>
      <c r="H361" s="2" t="s">
        <v>2972</v>
      </c>
      <c r="I361" s="2" t="s">
        <v>2963</v>
      </c>
      <c r="J361" s="2"/>
      <c r="K361" s="2" t="s">
        <v>6231</v>
      </c>
      <c r="L361" s="2" t="s">
        <v>1909</v>
      </c>
      <c r="M361" s="2"/>
      <c r="N361" s="2">
        <v>1.0</v>
      </c>
      <c r="O361" s="2"/>
      <c r="P361" s="2">
        <v>1.0</v>
      </c>
      <c r="Q361" s="2" t="s">
        <v>6232</v>
      </c>
      <c r="R361" s="2"/>
      <c r="S361" s="2" t="s">
        <v>6233</v>
      </c>
      <c r="T361" s="2"/>
      <c r="U361" s="2" t="s">
        <v>6234</v>
      </c>
      <c r="V361" s="39" t="s">
        <v>6235</v>
      </c>
      <c r="W361" s="39" t="s">
        <v>6236</v>
      </c>
      <c r="X361" s="37">
        <v>45590.91334490741</v>
      </c>
      <c r="Y361" s="2"/>
      <c r="Z361" s="2"/>
      <c r="AA361" s="2"/>
      <c r="AB361" s="2"/>
      <c r="AC361" s="2"/>
      <c r="AD361" s="2"/>
      <c r="AE361" s="2"/>
      <c r="AF361" s="2"/>
      <c r="AG361" s="2"/>
      <c r="AH361" s="2"/>
      <c r="AI361" s="2"/>
      <c r="AJ361" s="2"/>
      <c r="AK361" s="2"/>
      <c r="AL361" s="2"/>
      <c r="AM361" s="2"/>
      <c r="AN361" s="2"/>
      <c r="AO361" s="2"/>
      <c r="AP361" s="2" t="s">
        <v>6237</v>
      </c>
    </row>
    <row r="362" ht="16.5" customHeight="1">
      <c r="A362" s="37">
        <v>45587.6090625</v>
      </c>
      <c r="B362" s="40">
        <v>45587.0</v>
      </c>
      <c r="C362" s="2" t="s">
        <v>5864</v>
      </c>
      <c r="D362" s="2"/>
      <c r="E362" s="2"/>
      <c r="F362" s="2"/>
      <c r="G362" s="2"/>
      <c r="H362" s="2" t="s">
        <v>2338</v>
      </c>
      <c r="I362" s="2" t="s">
        <v>2112</v>
      </c>
      <c r="J362" s="2"/>
      <c r="K362" s="2" t="s">
        <v>6238</v>
      </c>
      <c r="L362" s="2" t="s">
        <v>1867</v>
      </c>
      <c r="M362" s="2"/>
      <c r="N362" s="2">
        <v>2.0</v>
      </c>
      <c r="O362" s="2"/>
      <c r="P362" s="2">
        <v>2.0</v>
      </c>
      <c r="Q362" s="2" t="s">
        <v>6239</v>
      </c>
      <c r="R362" s="2" t="s">
        <v>6240</v>
      </c>
      <c r="S362" s="2" t="s">
        <v>6233</v>
      </c>
      <c r="T362" s="2" t="s">
        <v>6241</v>
      </c>
      <c r="U362" s="2" t="s">
        <v>6242</v>
      </c>
      <c r="V362" s="39" t="s">
        <v>6243</v>
      </c>
      <c r="W362" s="39" t="s">
        <v>6244</v>
      </c>
      <c r="X362" s="37">
        <v>45590.61143518519</v>
      </c>
      <c r="Y362" s="2"/>
      <c r="Z362" s="2"/>
      <c r="AA362" s="2"/>
      <c r="AB362" s="2"/>
      <c r="AC362" s="2"/>
      <c r="AD362" s="2"/>
      <c r="AE362" s="2"/>
      <c r="AF362" s="2"/>
      <c r="AG362" s="2"/>
      <c r="AH362" s="2"/>
      <c r="AI362" s="2"/>
      <c r="AJ362" s="2"/>
      <c r="AK362" s="2"/>
      <c r="AL362" s="2"/>
      <c r="AM362" s="2"/>
      <c r="AN362" s="2"/>
      <c r="AO362" s="2"/>
      <c r="AP362" s="2" t="s">
        <v>6245</v>
      </c>
    </row>
    <row r="363" ht="16.5" customHeight="1">
      <c r="A363" s="37">
        <v>45587.581979166665</v>
      </c>
      <c r="B363" s="40">
        <v>45587.0</v>
      </c>
      <c r="C363" s="2" t="s">
        <v>3637</v>
      </c>
      <c r="D363" s="2" t="s">
        <v>3637</v>
      </c>
      <c r="E363" s="2"/>
      <c r="F363" s="2"/>
      <c r="G363" s="2"/>
      <c r="H363" s="2" t="s">
        <v>2658</v>
      </c>
      <c r="I363" s="2" t="s">
        <v>2659</v>
      </c>
      <c r="J363" s="2"/>
      <c r="K363" s="2" t="s">
        <v>5152</v>
      </c>
      <c r="L363" s="2" t="s">
        <v>3681</v>
      </c>
      <c r="M363" s="2"/>
      <c r="N363" s="2">
        <v>0.5</v>
      </c>
      <c r="O363" s="2"/>
      <c r="P363" s="2">
        <v>0.5</v>
      </c>
      <c r="Q363" s="2" t="s">
        <v>6246</v>
      </c>
      <c r="R363" s="2"/>
      <c r="S363" s="2" t="s">
        <v>6233</v>
      </c>
      <c r="T363" s="2" t="s">
        <v>6247</v>
      </c>
      <c r="U363" s="2" t="s">
        <v>6248</v>
      </c>
      <c r="V363" s="39" t="s">
        <v>6249</v>
      </c>
      <c r="W363" s="39" t="s">
        <v>6250</v>
      </c>
      <c r="X363" s="37">
        <v>45590.58378472222</v>
      </c>
      <c r="Y363" s="2"/>
      <c r="Z363" s="2"/>
      <c r="AA363" s="2"/>
      <c r="AB363" s="2"/>
      <c r="AC363" s="2"/>
      <c r="AD363" s="2"/>
      <c r="AE363" s="2"/>
      <c r="AF363" s="2"/>
      <c r="AG363" s="2"/>
      <c r="AH363" s="2"/>
      <c r="AI363" s="2"/>
      <c r="AJ363" s="2"/>
      <c r="AK363" s="2"/>
      <c r="AL363" s="2"/>
      <c r="AM363" s="2"/>
      <c r="AN363" s="2"/>
      <c r="AO363" s="2"/>
      <c r="AP363" s="2" t="s">
        <v>6251</v>
      </c>
    </row>
    <row r="364" ht="16.5" customHeight="1">
      <c r="A364" s="37">
        <v>45587.3671412037</v>
      </c>
      <c r="B364" s="40">
        <v>45587.0</v>
      </c>
      <c r="C364" s="2" t="s">
        <v>5864</v>
      </c>
      <c r="D364" s="2"/>
      <c r="E364" s="2"/>
      <c r="F364" s="2"/>
      <c r="G364" s="2"/>
      <c r="H364" s="2" t="s">
        <v>1877</v>
      </c>
      <c r="I364" s="2" t="s">
        <v>1878</v>
      </c>
      <c r="J364" s="2"/>
      <c r="K364" s="2" t="s">
        <v>6086</v>
      </c>
      <c r="L364" s="2" t="s">
        <v>1867</v>
      </c>
      <c r="M364" s="2"/>
      <c r="N364" s="2">
        <v>5.0</v>
      </c>
      <c r="O364" s="2"/>
      <c r="P364" s="2">
        <v>5.0</v>
      </c>
      <c r="Q364" s="2" t="s">
        <v>6252</v>
      </c>
      <c r="R364" s="2" t="s">
        <v>6253</v>
      </c>
      <c r="S364" s="2" t="s">
        <v>6233</v>
      </c>
      <c r="T364" s="2"/>
      <c r="U364" s="2" t="s">
        <v>6242</v>
      </c>
      <c r="V364" s="39" t="s">
        <v>6254</v>
      </c>
      <c r="W364" s="39" t="s">
        <v>6255</v>
      </c>
      <c r="X364" s="37">
        <v>45590.36834490741</v>
      </c>
      <c r="Y364" s="2"/>
      <c r="Z364" s="2"/>
      <c r="AA364" s="2"/>
      <c r="AB364" s="2"/>
      <c r="AC364" s="2"/>
      <c r="AD364" s="2"/>
      <c r="AE364" s="2"/>
      <c r="AF364" s="2"/>
      <c r="AG364" s="2"/>
      <c r="AH364" s="2"/>
      <c r="AI364" s="2"/>
      <c r="AJ364" s="2"/>
      <c r="AK364" s="2"/>
      <c r="AL364" s="2"/>
      <c r="AM364" s="2"/>
      <c r="AN364" s="2"/>
      <c r="AO364" s="2"/>
      <c r="AP364" s="2" t="s">
        <v>6256</v>
      </c>
    </row>
    <row r="365" ht="16.5" customHeight="1">
      <c r="A365" s="37">
        <v>45586.982615740744</v>
      </c>
      <c r="B365" s="40">
        <v>45586.0</v>
      </c>
      <c r="C365" s="2" t="s">
        <v>3637</v>
      </c>
      <c r="D365" s="2" t="s">
        <v>6257</v>
      </c>
      <c r="E365" s="2"/>
      <c r="F365" s="2"/>
      <c r="G365" s="2"/>
      <c r="H365" s="2" t="s">
        <v>1773</v>
      </c>
      <c r="I365" s="2" t="s">
        <v>1878</v>
      </c>
      <c r="J365" s="2"/>
      <c r="K365" s="2" t="s">
        <v>4256</v>
      </c>
      <c r="L365" s="2" t="s">
        <v>1867</v>
      </c>
      <c r="M365" s="2"/>
      <c r="N365" s="2">
        <v>7.0</v>
      </c>
      <c r="O365" s="2"/>
      <c r="P365" s="2">
        <v>14.0</v>
      </c>
      <c r="Q365" s="2" t="s">
        <v>6258</v>
      </c>
      <c r="R365" s="2"/>
      <c r="S365" s="2" t="s">
        <v>6164</v>
      </c>
      <c r="T365" s="2"/>
      <c r="U365" s="2" t="s">
        <v>6259</v>
      </c>
      <c r="V365" s="39" t="s">
        <v>6260</v>
      </c>
      <c r="W365" s="39" t="s">
        <v>6261</v>
      </c>
      <c r="X365" s="37">
        <v>45589.98278935185</v>
      </c>
      <c r="Y365" s="2"/>
      <c r="Z365" s="2"/>
      <c r="AA365" s="2"/>
      <c r="AB365" s="2"/>
      <c r="AC365" s="2"/>
      <c r="AD365" s="2"/>
      <c r="AE365" s="2"/>
      <c r="AF365" s="2"/>
      <c r="AG365" s="2"/>
      <c r="AH365" s="2"/>
      <c r="AI365" s="2"/>
      <c r="AJ365" s="2"/>
      <c r="AK365" s="2"/>
      <c r="AL365" s="2"/>
      <c r="AM365" s="2"/>
      <c r="AN365" s="2"/>
      <c r="AO365" s="2"/>
      <c r="AP365" s="2" t="s">
        <v>6262</v>
      </c>
    </row>
    <row r="366" ht="16.5" customHeight="1">
      <c r="A366" s="37">
        <v>45584.71540509259</v>
      </c>
      <c r="B366" s="40">
        <v>45584.0</v>
      </c>
      <c r="C366" s="2" t="s">
        <v>3637</v>
      </c>
      <c r="D366" s="2"/>
      <c r="E366" s="2"/>
      <c r="F366" s="2"/>
      <c r="G366" s="2"/>
      <c r="H366" s="2" t="s">
        <v>2658</v>
      </c>
      <c r="I366" s="2" t="s">
        <v>2659</v>
      </c>
      <c r="J366" s="2"/>
      <c r="K366" s="2" t="s">
        <v>5152</v>
      </c>
      <c r="L366" s="2" t="s">
        <v>3681</v>
      </c>
      <c r="M366" s="2"/>
      <c r="N366" s="2">
        <v>1.0</v>
      </c>
      <c r="O366" s="2"/>
      <c r="P366" s="2">
        <v>1.0</v>
      </c>
      <c r="Q366" s="2" t="s">
        <v>6263</v>
      </c>
      <c r="R366" s="2"/>
      <c r="S366" s="2" t="s">
        <v>6264</v>
      </c>
      <c r="T366" s="2" t="s">
        <v>6265</v>
      </c>
      <c r="U366" s="2" t="s">
        <v>6266</v>
      </c>
      <c r="V366" s="39" t="s">
        <v>6267</v>
      </c>
      <c r="W366" s="39" t="s">
        <v>6268</v>
      </c>
      <c r="X366" s="37">
        <v>45587.71559027778</v>
      </c>
      <c r="Y366" s="2"/>
      <c r="Z366" s="2"/>
      <c r="AA366" s="2"/>
      <c r="AB366" s="2"/>
      <c r="AC366" s="2"/>
      <c r="AD366" s="2"/>
      <c r="AE366" s="2"/>
      <c r="AF366" s="2"/>
      <c r="AG366" s="2"/>
      <c r="AH366" s="2"/>
      <c r="AI366" s="2"/>
      <c r="AJ366" s="2"/>
      <c r="AK366" s="2"/>
      <c r="AL366" s="2"/>
      <c r="AM366" s="2"/>
      <c r="AN366" s="2"/>
      <c r="AO366" s="2"/>
      <c r="AP366" s="2" t="s">
        <v>6269</v>
      </c>
    </row>
    <row r="367" ht="16.5" customHeight="1">
      <c r="A367" s="37">
        <v>45584.7125</v>
      </c>
      <c r="B367" s="40">
        <v>45584.0</v>
      </c>
      <c r="C367" s="2" t="s">
        <v>3637</v>
      </c>
      <c r="D367" s="2"/>
      <c r="E367" s="2"/>
      <c r="F367" s="2"/>
      <c r="G367" s="2"/>
      <c r="H367" s="2" t="s">
        <v>3337</v>
      </c>
      <c r="I367" s="2" t="s">
        <v>5865</v>
      </c>
      <c r="J367" s="2"/>
      <c r="K367" s="2" t="s">
        <v>5666</v>
      </c>
      <c r="L367" s="2" t="s">
        <v>3681</v>
      </c>
      <c r="M367" s="2"/>
      <c r="N367" s="2">
        <v>0.5</v>
      </c>
      <c r="O367" s="2"/>
      <c r="P367" s="2">
        <v>0.5</v>
      </c>
      <c r="Q367" s="2" t="s">
        <v>6270</v>
      </c>
      <c r="R367" s="2"/>
      <c r="S367" s="2" t="s">
        <v>6164</v>
      </c>
      <c r="T367" s="2" t="s">
        <v>6271</v>
      </c>
      <c r="U367" s="2" t="s">
        <v>6266</v>
      </c>
      <c r="V367" s="39" t="s">
        <v>6272</v>
      </c>
      <c r="W367" s="39" t="s">
        <v>6273</v>
      </c>
      <c r="X367" s="37">
        <v>45653.091458333336</v>
      </c>
      <c r="Y367" s="2"/>
      <c r="Z367" s="2"/>
      <c r="AA367" s="2"/>
      <c r="AB367" s="2"/>
      <c r="AC367" s="2"/>
      <c r="AD367" s="2"/>
      <c r="AE367" s="2"/>
      <c r="AF367" s="2"/>
      <c r="AG367" s="2"/>
      <c r="AH367" s="2"/>
      <c r="AI367" s="2"/>
      <c r="AJ367" s="2"/>
      <c r="AK367" s="2"/>
      <c r="AL367" s="2"/>
      <c r="AM367" s="2"/>
      <c r="AN367" s="2"/>
      <c r="AO367" s="2"/>
      <c r="AP367" s="2" t="s">
        <v>6274</v>
      </c>
    </row>
    <row r="368" ht="16.5" customHeight="1">
      <c r="A368" s="37">
        <v>45584.71131944445</v>
      </c>
      <c r="B368" s="40">
        <v>45584.0</v>
      </c>
      <c r="C368" s="2" t="s">
        <v>3637</v>
      </c>
      <c r="D368" s="2"/>
      <c r="E368" s="2"/>
      <c r="F368" s="2"/>
      <c r="G368" s="2"/>
      <c r="H368" s="2" t="s">
        <v>2494</v>
      </c>
      <c r="I368" s="2" t="s">
        <v>2495</v>
      </c>
      <c r="J368" s="2"/>
      <c r="K368" s="2" t="s">
        <v>6226</v>
      </c>
      <c r="L368" s="2" t="s">
        <v>2252</v>
      </c>
      <c r="M368" s="2"/>
      <c r="N368" s="2">
        <v>0.5</v>
      </c>
      <c r="O368" s="2"/>
      <c r="P368" s="2">
        <v>0.5</v>
      </c>
      <c r="Q368" s="2" t="s">
        <v>6275</v>
      </c>
      <c r="R368" s="2"/>
      <c r="S368" s="2" t="s">
        <v>6276</v>
      </c>
      <c r="T368" s="2" t="s">
        <v>6271</v>
      </c>
      <c r="U368" s="2" t="s">
        <v>6266</v>
      </c>
      <c r="V368" s="39" t="s">
        <v>6277</v>
      </c>
      <c r="W368" s="39" t="s">
        <v>6278</v>
      </c>
      <c r="X368" s="37">
        <v>45587.71195601852</v>
      </c>
      <c r="Y368" s="2"/>
      <c r="Z368" s="2"/>
      <c r="AA368" s="2"/>
      <c r="AB368" s="2"/>
      <c r="AC368" s="2"/>
      <c r="AD368" s="2"/>
      <c r="AE368" s="2"/>
      <c r="AF368" s="2"/>
      <c r="AG368" s="2"/>
      <c r="AH368" s="2"/>
      <c r="AI368" s="2"/>
      <c r="AJ368" s="2"/>
      <c r="AK368" s="2"/>
      <c r="AL368" s="2"/>
      <c r="AM368" s="2"/>
      <c r="AN368" s="2"/>
      <c r="AO368" s="2"/>
      <c r="AP368" s="2" t="s">
        <v>6279</v>
      </c>
    </row>
    <row r="369" ht="16.5" customHeight="1">
      <c r="A369" s="37">
        <v>45584.710335648146</v>
      </c>
      <c r="B369" s="40">
        <v>45582.0</v>
      </c>
      <c r="C369" s="2" t="s">
        <v>3637</v>
      </c>
      <c r="D369" s="2"/>
      <c r="E369" s="2"/>
      <c r="F369" s="2"/>
      <c r="G369" s="2"/>
      <c r="H369" s="2" t="s">
        <v>2181</v>
      </c>
      <c r="I369" s="2" t="s">
        <v>2182</v>
      </c>
      <c r="J369" s="2"/>
      <c r="K369" s="2" t="s">
        <v>6280</v>
      </c>
      <c r="L369" s="2" t="s">
        <v>3879</v>
      </c>
      <c r="M369" s="2"/>
      <c r="N369" s="2">
        <v>3.0</v>
      </c>
      <c r="O369" s="2"/>
      <c r="P369" s="2">
        <v>3.0</v>
      </c>
      <c r="Q369" s="2" t="s">
        <v>6281</v>
      </c>
      <c r="R369" s="2" t="s">
        <v>6282</v>
      </c>
      <c r="S369" s="2" t="s">
        <v>6171</v>
      </c>
      <c r="T369" s="2" t="s">
        <v>6271</v>
      </c>
      <c r="U369" s="2" t="s">
        <v>6266</v>
      </c>
      <c r="V369" s="39" t="s">
        <v>6283</v>
      </c>
      <c r="W369" s="39" t="s">
        <v>6284</v>
      </c>
      <c r="X369" s="37">
        <v>45733.59662037037</v>
      </c>
      <c r="Y369" s="2"/>
      <c r="Z369" s="2"/>
      <c r="AA369" s="2"/>
      <c r="AB369" s="2"/>
      <c r="AC369" s="2"/>
      <c r="AD369" s="2"/>
      <c r="AE369" s="2"/>
      <c r="AF369" s="2"/>
      <c r="AG369" s="2"/>
      <c r="AH369" s="2"/>
      <c r="AI369" s="2"/>
      <c r="AJ369" s="2"/>
      <c r="AK369" s="2"/>
      <c r="AL369" s="2"/>
      <c r="AM369" s="2"/>
      <c r="AN369" s="2"/>
      <c r="AO369" s="2"/>
      <c r="AP369" s="2" t="s">
        <v>6285</v>
      </c>
    </row>
    <row r="370" ht="16.5" customHeight="1">
      <c r="A370" s="37">
        <v>45583.629895833335</v>
      </c>
      <c r="B370" s="40">
        <v>45583.0</v>
      </c>
      <c r="C370" s="2" t="s">
        <v>5864</v>
      </c>
      <c r="D370" s="2"/>
      <c r="E370" s="2"/>
      <c r="F370" s="2"/>
      <c r="G370" s="2"/>
      <c r="H370" s="2" t="s">
        <v>2338</v>
      </c>
      <c r="I370" s="2" t="s">
        <v>6286</v>
      </c>
      <c r="J370" s="2"/>
      <c r="K370" s="2" t="s">
        <v>6238</v>
      </c>
      <c r="L370" s="2" t="s">
        <v>1867</v>
      </c>
      <c r="M370" s="2"/>
      <c r="N370" s="2">
        <v>8.0</v>
      </c>
      <c r="O370" s="2"/>
      <c r="P370" s="2">
        <v>8.0</v>
      </c>
      <c r="Q370" s="2" t="s">
        <v>6287</v>
      </c>
      <c r="R370" s="2"/>
      <c r="S370" s="2" t="s">
        <v>6233</v>
      </c>
      <c r="T370" s="2"/>
      <c r="U370" s="2" t="s">
        <v>6288</v>
      </c>
      <c r="V370" s="39" t="s">
        <v>6289</v>
      </c>
      <c r="W370" s="39" t="s">
        <v>6290</v>
      </c>
      <c r="X370" s="37">
        <v>45586.632106481484</v>
      </c>
      <c r="Y370" s="2"/>
      <c r="Z370" s="2"/>
      <c r="AA370" s="2"/>
      <c r="AB370" s="2"/>
      <c r="AC370" s="2"/>
      <c r="AD370" s="2"/>
      <c r="AE370" s="2"/>
      <c r="AF370" s="2"/>
      <c r="AG370" s="2"/>
      <c r="AH370" s="2"/>
      <c r="AI370" s="2"/>
      <c r="AJ370" s="2"/>
      <c r="AK370" s="2"/>
      <c r="AL370" s="2"/>
      <c r="AM370" s="2"/>
      <c r="AN370" s="2"/>
      <c r="AO370" s="2"/>
      <c r="AP370" s="2" t="s">
        <v>6291</v>
      </c>
    </row>
    <row r="371" ht="16.5" customHeight="1">
      <c r="A371" s="37">
        <v>45582.34606481482</v>
      </c>
      <c r="B371" s="40">
        <v>45582.0</v>
      </c>
      <c r="C371" s="2" t="s">
        <v>5864</v>
      </c>
      <c r="D371" s="2"/>
      <c r="E371" s="2"/>
      <c r="F371" s="2"/>
      <c r="G371" s="2"/>
      <c r="H371" s="2" t="s">
        <v>2338</v>
      </c>
      <c r="I371" s="2" t="s">
        <v>2112</v>
      </c>
      <c r="J371" s="2"/>
      <c r="K371" s="2" t="s">
        <v>6238</v>
      </c>
      <c r="L371" s="2" t="s">
        <v>1867</v>
      </c>
      <c r="M371" s="2"/>
      <c r="N371" s="2">
        <v>7.0</v>
      </c>
      <c r="O371" s="2"/>
      <c r="P371" s="2">
        <v>7.0</v>
      </c>
      <c r="Q371" s="2" t="s">
        <v>6292</v>
      </c>
      <c r="R371" s="2"/>
      <c r="S371" s="2" t="s">
        <v>6233</v>
      </c>
      <c r="T371" s="2"/>
      <c r="U371" s="2" t="s">
        <v>6293</v>
      </c>
      <c r="V371" s="39" t="s">
        <v>6294</v>
      </c>
      <c r="W371" s="39" t="s">
        <v>6295</v>
      </c>
      <c r="X371" s="37">
        <v>45585.347453703704</v>
      </c>
      <c r="Y371" s="2"/>
      <c r="Z371" s="2"/>
      <c r="AA371" s="2"/>
      <c r="AB371" s="2"/>
      <c r="AC371" s="2"/>
      <c r="AD371" s="2"/>
      <c r="AE371" s="2"/>
      <c r="AF371" s="2"/>
      <c r="AG371" s="2"/>
      <c r="AH371" s="2"/>
      <c r="AI371" s="2"/>
      <c r="AJ371" s="2"/>
      <c r="AK371" s="2"/>
      <c r="AL371" s="2"/>
      <c r="AM371" s="2"/>
      <c r="AN371" s="2"/>
      <c r="AO371" s="2"/>
      <c r="AP371" s="2" t="s">
        <v>6296</v>
      </c>
    </row>
    <row r="372" ht="16.5" customHeight="1">
      <c r="A372" s="37">
        <v>45580.91519675926</v>
      </c>
      <c r="B372" s="40">
        <v>45580.0</v>
      </c>
      <c r="C372" s="2" t="s">
        <v>3637</v>
      </c>
      <c r="D372" s="2"/>
      <c r="E372" s="2"/>
      <c r="F372" s="2"/>
      <c r="G372" s="2"/>
      <c r="H372" s="2" t="s">
        <v>6297</v>
      </c>
      <c r="I372" s="2" t="s">
        <v>6298</v>
      </c>
      <c r="J372" s="2"/>
      <c r="K372" s="2" t="s">
        <v>6299</v>
      </c>
      <c r="L372" s="2" t="s">
        <v>1848</v>
      </c>
      <c r="M372" s="2"/>
      <c r="N372" s="2">
        <v>1.0</v>
      </c>
      <c r="O372" s="2"/>
      <c r="P372" s="2">
        <v>1.0</v>
      </c>
      <c r="Q372" s="2" t="s">
        <v>6300</v>
      </c>
      <c r="R372" s="2"/>
      <c r="S372" s="2" t="s">
        <v>6301</v>
      </c>
      <c r="T372" s="2" t="s">
        <v>6302</v>
      </c>
      <c r="U372" s="2" t="s">
        <v>6303</v>
      </c>
      <c r="V372" s="39" t="s">
        <v>6304</v>
      </c>
      <c r="W372" s="39" t="s">
        <v>6305</v>
      </c>
      <c r="X372" s="37">
        <v>45583.91704861111</v>
      </c>
      <c r="Y372" s="2"/>
      <c r="Z372" s="2"/>
      <c r="AA372" s="2"/>
      <c r="AB372" s="2"/>
      <c r="AC372" s="2"/>
      <c r="AD372" s="2"/>
      <c r="AE372" s="2"/>
      <c r="AF372" s="2"/>
      <c r="AG372" s="2"/>
      <c r="AH372" s="2"/>
      <c r="AI372" s="2"/>
      <c r="AJ372" s="2"/>
      <c r="AK372" s="2"/>
      <c r="AL372" s="2"/>
      <c r="AM372" s="2"/>
      <c r="AN372" s="2"/>
      <c r="AO372" s="2"/>
      <c r="AP372" s="2" t="s">
        <v>6306</v>
      </c>
    </row>
    <row r="373" ht="16.5" customHeight="1">
      <c r="A373" s="37">
        <v>45580.91422453704</v>
      </c>
      <c r="B373" s="40">
        <v>45580.0</v>
      </c>
      <c r="C373" s="2" t="s">
        <v>3637</v>
      </c>
      <c r="D373" s="2" t="s">
        <v>6307</v>
      </c>
      <c r="E373" s="2"/>
      <c r="F373" s="2"/>
      <c r="G373" s="2"/>
      <c r="H373" s="2" t="s">
        <v>2338</v>
      </c>
      <c r="I373" s="2" t="s">
        <v>2112</v>
      </c>
      <c r="J373" s="2"/>
      <c r="K373" s="2" t="s">
        <v>6238</v>
      </c>
      <c r="L373" s="2" t="s">
        <v>1867</v>
      </c>
      <c r="M373" s="2"/>
      <c r="N373" s="2">
        <v>5.0</v>
      </c>
      <c r="O373" s="2"/>
      <c r="P373" s="2">
        <v>15.0</v>
      </c>
      <c r="Q373" s="2" t="s">
        <v>6308</v>
      </c>
      <c r="R373" s="2"/>
      <c r="S373" s="2" t="s">
        <v>6233</v>
      </c>
      <c r="T373" s="2" t="s">
        <v>6309</v>
      </c>
      <c r="U373" s="2" t="s">
        <v>6303</v>
      </c>
      <c r="V373" s="39" t="s">
        <v>6310</v>
      </c>
      <c r="W373" s="39" t="s">
        <v>6311</v>
      </c>
      <c r="X373" s="37">
        <v>45583.91704861111</v>
      </c>
      <c r="Y373" s="2"/>
      <c r="Z373" s="2"/>
      <c r="AA373" s="2"/>
      <c r="AB373" s="2"/>
      <c r="AC373" s="2"/>
      <c r="AD373" s="2"/>
      <c r="AE373" s="2"/>
      <c r="AF373" s="2"/>
      <c r="AG373" s="2"/>
      <c r="AH373" s="2"/>
      <c r="AI373" s="2"/>
      <c r="AJ373" s="2"/>
      <c r="AK373" s="2"/>
      <c r="AL373" s="2"/>
      <c r="AM373" s="2"/>
      <c r="AN373" s="2"/>
      <c r="AO373" s="2"/>
      <c r="AP373" s="2" t="s">
        <v>6312</v>
      </c>
    </row>
    <row r="374" ht="16.5" customHeight="1">
      <c r="A374" s="37">
        <v>45580.91006944444</v>
      </c>
      <c r="B374" s="40">
        <v>45580.0</v>
      </c>
      <c r="C374" s="2" t="s">
        <v>3637</v>
      </c>
      <c r="D374" s="2"/>
      <c r="E374" s="2"/>
      <c r="F374" s="2"/>
      <c r="G374" s="2"/>
      <c r="H374" s="2" t="s">
        <v>4520</v>
      </c>
      <c r="I374" s="2" t="s">
        <v>4520</v>
      </c>
      <c r="J374" s="2"/>
      <c r="K374" s="2" t="s">
        <v>6313</v>
      </c>
      <c r="L374" s="2" t="s">
        <v>1848</v>
      </c>
      <c r="M374" s="2"/>
      <c r="N374" s="2">
        <v>0.5</v>
      </c>
      <c r="O374" s="2"/>
      <c r="P374" s="2">
        <v>0.5</v>
      </c>
      <c r="Q374" s="2" t="s">
        <v>6314</v>
      </c>
      <c r="R374" s="2"/>
      <c r="S374" s="2" t="s">
        <v>6164</v>
      </c>
      <c r="T374" s="2"/>
      <c r="U374" s="2" t="s">
        <v>6303</v>
      </c>
      <c r="V374" s="39" t="s">
        <v>6315</v>
      </c>
      <c r="W374" s="39" t="s">
        <v>6316</v>
      </c>
      <c r="X374" s="37">
        <v>45583.90991898148</v>
      </c>
      <c r="Y374" s="2"/>
      <c r="Z374" s="2"/>
      <c r="AA374" s="2"/>
      <c r="AB374" s="2"/>
      <c r="AC374" s="2"/>
      <c r="AD374" s="2"/>
      <c r="AE374" s="2"/>
      <c r="AF374" s="2"/>
      <c r="AG374" s="2"/>
      <c r="AH374" s="2"/>
      <c r="AI374" s="2"/>
      <c r="AJ374" s="2"/>
      <c r="AK374" s="2"/>
      <c r="AL374" s="2"/>
      <c r="AM374" s="2"/>
      <c r="AN374" s="2"/>
      <c r="AO374" s="2"/>
      <c r="AP374" s="2" t="s">
        <v>6317</v>
      </c>
    </row>
    <row r="375" ht="16.5" customHeight="1">
      <c r="A375" s="37">
        <v>45580.90917824074</v>
      </c>
      <c r="B375" s="40">
        <v>45580.0</v>
      </c>
      <c r="C375" s="2" t="s">
        <v>3637</v>
      </c>
      <c r="D375" s="2"/>
      <c r="E375" s="2"/>
      <c r="F375" s="2"/>
      <c r="G375" s="2"/>
      <c r="H375" s="2" t="s">
        <v>2393</v>
      </c>
      <c r="I375" s="2" t="s">
        <v>6318</v>
      </c>
      <c r="J375" s="2"/>
      <c r="K375" s="2" t="s">
        <v>6319</v>
      </c>
      <c r="L375" s="2" t="s">
        <v>1867</v>
      </c>
      <c r="M375" s="2"/>
      <c r="N375" s="2">
        <v>1.0</v>
      </c>
      <c r="O375" s="2"/>
      <c r="P375" s="2">
        <v>1.0</v>
      </c>
      <c r="Q375" s="2" t="s">
        <v>6320</v>
      </c>
      <c r="R375" s="2"/>
      <c r="S375" s="2" t="s">
        <v>6301</v>
      </c>
      <c r="T375" s="2"/>
      <c r="U375" s="2" t="s">
        <v>6303</v>
      </c>
      <c r="V375" s="39" t="s">
        <v>6321</v>
      </c>
      <c r="W375" s="39" t="s">
        <v>6322</v>
      </c>
      <c r="X375" s="37">
        <v>45583.909907407404</v>
      </c>
      <c r="Y375" s="2"/>
      <c r="Z375" s="2"/>
      <c r="AA375" s="2"/>
      <c r="AB375" s="2"/>
      <c r="AC375" s="2"/>
      <c r="AD375" s="2"/>
      <c r="AE375" s="2"/>
      <c r="AF375" s="2"/>
      <c r="AG375" s="2"/>
      <c r="AH375" s="2"/>
      <c r="AI375" s="2"/>
      <c r="AJ375" s="2"/>
      <c r="AK375" s="2"/>
      <c r="AL375" s="2"/>
      <c r="AM375" s="2"/>
      <c r="AN375" s="2"/>
      <c r="AO375" s="2"/>
      <c r="AP375" s="2" t="s">
        <v>6323</v>
      </c>
    </row>
    <row r="376" ht="16.5" customHeight="1">
      <c r="A376" s="37">
        <v>45580.83938657407</v>
      </c>
      <c r="B376" s="40">
        <v>45580.0</v>
      </c>
      <c r="C376" s="2" t="s">
        <v>5864</v>
      </c>
      <c r="D376" s="2"/>
      <c r="E376" s="2"/>
      <c r="F376" s="2"/>
      <c r="G376" s="2"/>
      <c r="H376" s="2" t="s">
        <v>6324</v>
      </c>
      <c r="I376" s="2" t="s">
        <v>6324</v>
      </c>
      <c r="J376" s="2"/>
      <c r="K376" s="2" t="s">
        <v>6128</v>
      </c>
      <c r="L376" s="2" t="s">
        <v>1867</v>
      </c>
      <c r="M376" s="2"/>
      <c r="N376" s="2">
        <v>1.0</v>
      </c>
      <c r="O376" s="2"/>
      <c r="P376" s="2">
        <v>1.0</v>
      </c>
      <c r="Q376" s="2" t="s">
        <v>6325</v>
      </c>
      <c r="R376" s="2" t="s">
        <v>6326</v>
      </c>
      <c r="S376" s="2" t="s">
        <v>6164</v>
      </c>
      <c r="T376" s="2"/>
      <c r="U376" s="2" t="s">
        <v>6327</v>
      </c>
      <c r="V376" s="39" t="s">
        <v>6328</v>
      </c>
      <c r="W376" s="39" t="s">
        <v>6329</v>
      </c>
      <c r="X376" s="37">
        <v>45583.840578703705</v>
      </c>
      <c r="Y376" s="2"/>
      <c r="Z376" s="2"/>
      <c r="AA376" s="2"/>
      <c r="AB376" s="2"/>
      <c r="AC376" s="2"/>
      <c r="AD376" s="2"/>
      <c r="AE376" s="2"/>
      <c r="AF376" s="2"/>
      <c r="AG376" s="2"/>
      <c r="AH376" s="2"/>
      <c r="AI376" s="2"/>
      <c r="AJ376" s="2"/>
      <c r="AK376" s="2"/>
      <c r="AL376" s="2"/>
      <c r="AM376" s="2"/>
      <c r="AN376" s="2"/>
      <c r="AO376" s="2"/>
      <c r="AP376" s="2" t="s">
        <v>6330</v>
      </c>
    </row>
    <row r="377" ht="16.5" customHeight="1">
      <c r="A377" s="37">
        <v>45580.83758101852</v>
      </c>
      <c r="B377" s="40">
        <v>45580.0</v>
      </c>
      <c r="C377" s="2" t="s">
        <v>5864</v>
      </c>
      <c r="D377" s="2"/>
      <c r="E377" s="2"/>
      <c r="F377" s="2"/>
      <c r="G377" s="2"/>
      <c r="H377" s="2" t="s">
        <v>2338</v>
      </c>
      <c r="I377" s="2" t="s">
        <v>6286</v>
      </c>
      <c r="J377" s="2"/>
      <c r="K377" s="2" t="s">
        <v>3962</v>
      </c>
      <c r="L377" s="2" t="s">
        <v>1867</v>
      </c>
      <c r="M377" s="2"/>
      <c r="N377" s="2">
        <v>6.0</v>
      </c>
      <c r="O377" s="2"/>
      <c r="P377" s="2">
        <v>6.0</v>
      </c>
      <c r="Q377" s="2" t="s">
        <v>6331</v>
      </c>
      <c r="R377" s="2" t="s">
        <v>6332</v>
      </c>
      <c r="S377" s="2" t="s">
        <v>6233</v>
      </c>
      <c r="T377" s="2"/>
      <c r="U377" s="2" t="s">
        <v>6327</v>
      </c>
      <c r="V377" s="39" t="s">
        <v>6333</v>
      </c>
      <c r="W377" s="39" t="s">
        <v>6334</v>
      </c>
      <c r="X377" s="37">
        <v>45583.840578703705</v>
      </c>
      <c r="Y377" s="2"/>
      <c r="Z377" s="2"/>
      <c r="AA377" s="2"/>
      <c r="AB377" s="2"/>
      <c r="AC377" s="2"/>
      <c r="AD377" s="2"/>
      <c r="AE377" s="2"/>
      <c r="AF377" s="2"/>
      <c r="AG377" s="2"/>
      <c r="AH377" s="2"/>
      <c r="AI377" s="2"/>
      <c r="AJ377" s="2"/>
      <c r="AK377" s="2"/>
      <c r="AL377" s="2"/>
      <c r="AM377" s="2"/>
      <c r="AN377" s="2"/>
      <c r="AO377" s="2"/>
      <c r="AP377" s="2" t="s">
        <v>6335</v>
      </c>
    </row>
    <row r="378" ht="16.5" customHeight="1">
      <c r="A378" s="37">
        <v>45578.792083333334</v>
      </c>
      <c r="B378" s="40">
        <v>45578.0</v>
      </c>
      <c r="C378" s="2" t="s">
        <v>3637</v>
      </c>
      <c r="D378" s="2"/>
      <c r="E378" s="2"/>
      <c r="F378" s="2"/>
      <c r="G378" s="2"/>
      <c r="H378" s="2" t="s">
        <v>1892</v>
      </c>
      <c r="I378" s="2" t="s">
        <v>1893</v>
      </c>
      <c r="J378" s="2"/>
      <c r="K378" s="2" t="s">
        <v>4025</v>
      </c>
      <c r="L378" s="2" t="s">
        <v>1867</v>
      </c>
      <c r="M378" s="2"/>
      <c r="N378" s="2">
        <v>1.0</v>
      </c>
      <c r="O378" s="2"/>
      <c r="P378" s="2">
        <v>1.0</v>
      </c>
      <c r="Q378" s="2" t="s">
        <v>4520</v>
      </c>
      <c r="R378" s="2"/>
      <c r="S378" s="2" t="s">
        <v>6164</v>
      </c>
      <c r="T378" s="2" t="s">
        <v>3499</v>
      </c>
      <c r="U378" s="2" t="s">
        <v>6336</v>
      </c>
      <c r="V378" s="39" t="s">
        <v>6337</v>
      </c>
      <c r="W378" s="39" t="s">
        <v>6338</v>
      </c>
      <c r="X378" s="37">
        <v>45581.79210648148</v>
      </c>
      <c r="Y378" s="2"/>
      <c r="Z378" s="2"/>
      <c r="AA378" s="2"/>
      <c r="AB378" s="2"/>
      <c r="AC378" s="2"/>
      <c r="AD378" s="2"/>
      <c r="AE378" s="2"/>
      <c r="AF378" s="2"/>
      <c r="AG378" s="2"/>
      <c r="AH378" s="2"/>
      <c r="AI378" s="2"/>
      <c r="AJ378" s="2"/>
      <c r="AK378" s="2"/>
      <c r="AL378" s="2"/>
      <c r="AM378" s="2"/>
      <c r="AN378" s="2"/>
      <c r="AO378" s="2"/>
      <c r="AP378" s="2" t="s">
        <v>6339</v>
      </c>
    </row>
    <row r="379" ht="16.5" customHeight="1">
      <c r="A379" s="37">
        <v>45578.791342592594</v>
      </c>
      <c r="B379" s="40">
        <v>45578.0</v>
      </c>
      <c r="C379" s="2" t="s">
        <v>3637</v>
      </c>
      <c r="D379" s="2" t="s">
        <v>6189</v>
      </c>
      <c r="E379" s="2"/>
      <c r="F379" s="2"/>
      <c r="G379" s="2"/>
      <c r="H379" s="2" t="s">
        <v>3332</v>
      </c>
      <c r="I379" s="2" t="s">
        <v>6340</v>
      </c>
      <c r="J379" s="2"/>
      <c r="K379" s="2" t="s">
        <v>6341</v>
      </c>
      <c r="L379" s="2" t="s">
        <v>2011</v>
      </c>
      <c r="M379" s="2"/>
      <c r="N379" s="2">
        <v>3.5</v>
      </c>
      <c r="O379" s="2"/>
      <c r="P379" s="2">
        <v>7.0</v>
      </c>
      <c r="Q379" s="2" t="s">
        <v>6342</v>
      </c>
      <c r="R379" s="2"/>
      <c r="S379" s="2" t="s">
        <v>6343</v>
      </c>
      <c r="T379" s="2"/>
      <c r="U379" s="2" t="s">
        <v>6336</v>
      </c>
      <c r="V379" s="39" t="s">
        <v>6344</v>
      </c>
      <c r="W379" s="39" t="s">
        <v>6345</v>
      </c>
      <c r="X379" s="37">
        <v>45581.79210648148</v>
      </c>
      <c r="Y379" s="2"/>
      <c r="Z379" s="2"/>
      <c r="AA379" s="2"/>
      <c r="AB379" s="2"/>
      <c r="AC379" s="2"/>
      <c r="AD379" s="2"/>
      <c r="AE379" s="2"/>
      <c r="AF379" s="2"/>
      <c r="AG379" s="2"/>
      <c r="AH379" s="2"/>
      <c r="AI379" s="2"/>
      <c r="AJ379" s="2"/>
      <c r="AK379" s="2"/>
      <c r="AL379" s="2"/>
      <c r="AM379" s="2"/>
      <c r="AN379" s="2"/>
      <c r="AO379" s="2"/>
      <c r="AP379" s="2" t="s">
        <v>6346</v>
      </c>
    </row>
    <row r="380" ht="16.5" customHeight="1">
      <c r="A380" s="37">
        <v>45575.895578703705</v>
      </c>
      <c r="B380" s="40">
        <v>45575.0</v>
      </c>
      <c r="C380" s="2" t="s">
        <v>3637</v>
      </c>
      <c r="D380" s="2" t="s">
        <v>6189</v>
      </c>
      <c r="E380" s="2"/>
      <c r="F380" s="2"/>
      <c r="G380" s="2"/>
      <c r="H380" s="2" t="s">
        <v>2972</v>
      </c>
      <c r="I380" s="2" t="s">
        <v>2963</v>
      </c>
      <c r="J380" s="2"/>
      <c r="K380" s="2" t="s">
        <v>6219</v>
      </c>
      <c r="L380" s="2" t="s">
        <v>1909</v>
      </c>
      <c r="M380" s="2"/>
      <c r="N380" s="2">
        <v>7.0</v>
      </c>
      <c r="O380" s="2"/>
      <c r="P380" s="2">
        <v>14.0</v>
      </c>
      <c r="Q380" s="2" t="s">
        <v>6347</v>
      </c>
      <c r="R380" s="2"/>
      <c r="S380" s="2" t="s">
        <v>6164</v>
      </c>
      <c r="T380" s="2" t="s">
        <v>6348</v>
      </c>
      <c r="U380" s="2" t="s">
        <v>6349</v>
      </c>
      <c r="V380" s="39" t="s">
        <v>6350</v>
      </c>
      <c r="W380" s="39" t="s">
        <v>6351</v>
      </c>
      <c r="X380" s="37">
        <v>45578.896053240744</v>
      </c>
      <c r="Y380" s="2"/>
      <c r="Z380" s="2"/>
      <c r="AA380" s="2"/>
      <c r="AB380" s="2"/>
      <c r="AC380" s="2"/>
      <c r="AD380" s="2"/>
      <c r="AE380" s="2"/>
      <c r="AF380" s="2"/>
      <c r="AG380" s="2"/>
      <c r="AH380" s="2"/>
      <c r="AI380" s="2"/>
      <c r="AJ380" s="2"/>
      <c r="AK380" s="2"/>
      <c r="AL380" s="2"/>
      <c r="AM380" s="2"/>
      <c r="AN380" s="2"/>
      <c r="AO380" s="2"/>
      <c r="AP380" s="2" t="s">
        <v>6352</v>
      </c>
    </row>
    <row r="381" ht="16.5" customHeight="1">
      <c r="A381" s="37">
        <v>45575.894224537034</v>
      </c>
      <c r="B381" s="40">
        <v>45575.0</v>
      </c>
      <c r="C381" s="2" t="s">
        <v>3637</v>
      </c>
      <c r="D381" s="2"/>
      <c r="E381" s="2"/>
      <c r="F381" s="2"/>
      <c r="G381" s="2"/>
      <c r="H381" s="2" t="s">
        <v>1773</v>
      </c>
      <c r="I381" s="2" t="s">
        <v>1878</v>
      </c>
      <c r="J381" s="2"/>
      <c r="K381" s="2" t="s">
        <v>6086</v>
      </c>
      <c r="L381" s="2" t="s">
        <v>1867</v>
      </c>
      <c r="M381" s="2"/>
      <c r="N381" s="2">
        <v>2.5</v>
      </c>
      <c r="O381" s="2"/>
      <c r="P381" s="2">
        <v>2.5</v>
      </c>
      <c r="Q381" s="2" t="s">
        <v>6353</v>
      </c>
      <c r="R381" s="2"/>
      <c r="S381" s="2" t="s">
        <v>6164</v>
      </c>
      <c r="T381" s="2"/>
      <c r="U381" s="2" t="s">
        <v>6349</v>
      </c>
      <c r="V381" s="39" t="s">
        <v>6354</v>
      </c>
      <c r="W381" s="39" t="s">
        <v>6355</v>
      </c>
      <c r="X381" s="37">
        <v>45578.896053240744</v>
      </c>
      <c r="Y381" s="2"/>
      <c r="Z381" s="2"/>
      <c r="AA381" s="2"/>
      <c r="AB381" s="2"/>
      <c r="AC381" s="2"/>
      <c r="AD381" s="2"/>
      <c r="AE381" s="2"/>
      <c r="AF381" s="2"/>
      <c r="AG381" s="2"/>
      <c r="AH381" s="2"/>
      <c r="AI381" s="2"/>
      <c r="AJ381" s="2"/>
      <c r="AK381" s="2"/>
      <c r="AL381" s="2"/>
      <c r="AM381" s="2"/>
      <c r="AN381" s="2"/>
      <c r="AO381" s="2"/>
      <c r="AP381" s="2" t="s">
        <v>6356</v>
      </c>
    </row>
    <row r="382" ht="16.5" customHeight="1">
      <c r="A382" s="37">
        <v>45575.89304398148</v>
      </c>
      <c r="B382" s="40">
        <v>45575.0</v>
      </c>
      <c r="C382" s="2" t="s">
        <v>3637</v>
      </c>
      <c r="D382" s="2"/>
      <c r="E382" s="2"/>
      <c r="F382" s="2"/>
      <c r="G382" s="2"/>
      <c r="H382" s="2" t="s">
        <v>5937</v>
      </c>
      <c r="I382" s="2" t="s">
        <v>5938</v>
      </c>
      <c r="J382" s="2"/>
      <c r="K382" s="2" t="s">
        <v>6055</v>
      </c>
      <c r="L382" s="2" t="s">
        <v>1867</v>
      </c>
      <c r="M382" s="2"/>
      <c r="N382" s="2">
        <v>3.0</v>
      </c>
      <c r="O382" s="2"/>
      <c r="P382" s="2">
        <v>3.0</v>
      </c>
      <c r="Q382" s="2" t="s">
        <v>5435</v>
      </c>
      <c r="R382" s="2"/>
      <c r="S382" s="2" t="s">
        <v>6357</v>
      </c>
      <c r="T382" s="2"/>
      <c r="U382" s="2" t="s">
        <v>6349</v>
      </c>
      <c r="V382" s="39" t="s">
        <v>6358</v>
      </c>
      <c r="W382" s="39" t="s">
        <v>6359</v>
      </c>
      <c r="X382" s="37">
        <v>45578.89246527778</v>
      </c>
      <c r="Y382" s="2"/>
      <c r="Z382" s="2"/>
      <c r="AA382" s="2"/>
      <c r="AB382" s="2"/>
      <c r="AC382" s="2"/>
      <c r="AD382" s="2"/>
      <c r="AE382" s="2"/>
      <c r="AF382" s="2"/>
      <c r="AG382" s="2"/>
      <c r="AH382" s="2"/>
      <c r="AI382" s="2"/>
      <c r="AJ382" s="2"/>
      <c r="AK382" s="2"/>
      <c r="AL382" s="2"/>
      <c r="AM382" s="2"/>
      <c r="AN382" s="2"/>
      <c r="AO382" s="2"/>
      <c r="AP382" s="2" t="s">
        <v>6360</v>
      </c>
    </row>
    <row r="383" ht="16.5" customHeight="1">
      <c r="A383" s="37">
        <v>45575.89207175926</v>
      </c>
      <c r="B383" s="40">
        <v>45575.0</v>
      </c>
      <c r="C383" s="2" t="s">
        <v>3637</v>
      </c>
      <c r="D383" s="2"/>
      <c r="E383" s="2"/>
      <c r="F383" s="2"/>
      <c r="G383" s="2"/>
      <c r="H383" s="2" t="s">
        <v>1948</v>
      </c>
      <c r="I383" s="2" t="s">
        <v>2935</v>
      </c>
      <c r="J383" s="2"/>
      <c r="K383" s="2" t="s">
        <v>6361</v>
      </c>
      <c r="L383" s="2" t="s">
        <v>1867</v>
      </c>
      <c r="M383" s="2"/>
      <c r="N383" s="2">
        <v>1.0</v>
      </c>
      <c r="O383" s="2"/>
      <c r="P383" s="2">
        <v>1.0</v>
      </c>
      <c r="Q383" s="2" t="s">
        <v>6362</v>
      </c>
      <c r="R383" s="2"/>
      <c r="S383" s="2" t="s">
        <v>6196</v>
      </c>
      <c r="T383" s="2"/>
      <c r="U383" s="2" t="s">
        <v>6349</v>
      </c>
      <c r="V383" s="39" t="s">
        <v>6363</v>
      </c>
      <c r="W383" s="39" t="s">
        <v>6364</v>
      </c>
      <c r="X383" s="37">
        <v>45578.8924537037</v>
      </c>
      <c r="Y383" s="2"/>
      <c r="Z383" s="2"/>
      <c r="AA383" s="2"/>
      <c r="AB383" s="2"/>
      <c r="AC383" s="2"/>
      <c r="AD383" s="2"/>
      <c r="AE383" s="2"/>
      <c r="AF383" s="2"/>
      <c r="AG383" s="2"/>
      <c r="AH383" s="2"/>
      <c r="AI383" s="2"/>
      <c r="AJ383" s="2"/>
      <c r="AK383" s="2"/>
      <c r="AL383" s="2"/>
      <c r="AM383" s="2"/>
      <c r="AN383" s="2"/>
      <c r="AO383" s="2"/>
      <c r="AP383" s="2" t="s">
        <v>6365</v>
      </c>
    </row>
    <row r="384" ht="16.5" customHeight="1">
      <c r="A384" s="37">
        <v>45573.828726851854</v>
      </c>
      <c r="B384" s="38">
        <v>45573.0</v>
      </c>
      <c r="C384" s="2" t="s">
        <v>3637</v>
      </c>
      <c r="D384" s="2"/>
      <c r="E384" s="2"/>
      <c r="F384" s="2"/>
      <c r="G384" s="2"/>
      <c r="H384" s="2" t="s">
        <v>6366</v>
      </c>
      <c r="I384" s="2" t="s">
        <v>6367</v>
      </c>
      <c r="J384" s="2"/>
      <c r="K384" s="2" t="s">
        <v>6368</v>
      </c>
      <c r="L384" s="2" t="s">
        <v>1862</v>
      </c>
      <c r="M384" s="2"/>
      <c r="N384" s="2">
        <v>1.5</v>
      </c>
      <c r="O384" s="2"/>
      <c r="P384" s="2">
        <v>1.5</v>
      </c>
      <c r="Q384" s="2" t="s">
        <v>5435</v>
      </c>
      <c r="R384" s="2"/>
      <c r="S384" s="2" t="s">
        <v>6369</v>
      </c>
      <c r="T384" s="2" t="s">
        <v>6370</v>
      </c>
      <c r="U384" s="2" t="s">
        <v>6371</v>
      </c>
      <c r="V384" s="39" t="s">
        <v>6372</v>
      </c>
      <c r="W384" s="39" t="s">
        <v>6373</v>
      </c>
      <c r="X384" s="37">
        <v>45574.84425925926</v>
      </c>
      <c r="Y384" s="2"/>
      <c r="Z384" s="2"/>
      <c r="AA384" s="2"/>
      <c r="AB384" s="2"/>
      <c r="AC384" s="2"/>
      <c r="AD384" s="2"/>
      <c r="AE384" s="2"/>
      <c r="AF384" s="2"/>
      <c r="AG384" s="2"/>
      <c r="AH384" s="2"/>
      <c r="AI384" s="2"/>
      <c r="AJ384" s="2"/>
      <c r="AK384" s="2"/>
      <c r="AL384" s="2"/>
      <c r="AM384" s="2"/>
      <c r="AN384" s="2"/>
      <c r="AO384" s="2"/>
      <c r="AP384" s="2" t="s">
        <v>6374</v>
      </c>
    </row>
    <row r="385" ht="16.5" customHeight="1">
      <c r="A385" s="37">
        <v>45573.8278125</v>
      </c>
      <c r="B385" s="38">
        <v>45573.0</v>
      </c>
      <c r="C385" s="2" t="s">
        <v>3637</v>
      </c>
      <c r="D385" s="2"/>
      <c r="E385" s="2"/>
      <c r="F385" s="2"/>
      <c r="G385" s="2"/>
      <c r="H385" s="2" t="s">
        <v>2424</v>
      </c>
      <c r="I385" s="2" t="s">
        <v>6375</v>
      </c>
      <c r="J385" s="2"/>
      <c r="K385" s="2" t="s">
        <v>6376</v>
      </c>
      <c r="L385" s="2" t="s">
        <v>1862</v>
      </c>
      <c r="M385" s="2"/>
      <c r="N385" s="2">
        <v>0.5</v>
      </c>
      <c r="O385" s="2"/>
      <c r="P385" s="2">
        <v>0.5</v>
      </c>
      <c r="Q385" s="2" t="s">
        <v>5856</v>
      </c>
      <c r="R385" s="2"/>
      <c r="S385" s="2" t="s">
        <v>6233</v>
      </c>
      <c r="T385" s="2" t="s">
        <v>6377</v>
      </c>
      <c r="U385" s="2" t="s">
        <v>6371</v>
      </c>
      <c r="V385" s="39" t="s">
        <v>6378</v>
      </c>
      <c r="W385" s="39" t="s">
        <v>6379</v>
      </c>
      <c r="X385" s="37">
        <v>45576.829976851855</v>
      </c>
      <c r="Y385" s="2"/>
      <c r="Z385" s="2"/>
      <c r="AA385" s="2"/>
      <c r="AB385" s="2"/>
      <c r="AC385" s="2"/>
      <c r="AD385" s="2"/>
      <c r="AE385" s="2"/>
      <c r="AF385" s="2"/>
      <c r="AG385" s="2"/>
      <c r="AH385" s="2"/>
      <c r="AI385" s="2"/>
      <c r="AJ385" s="2"/>
      <c r="AK385" s="2"/>
      <c r="AL385" s="2"/>
      <c r="AM385" s="2"/>
      <c r="AN385" s="2"/>
      <c r="AO385" s="2"/>
      <c r="AP385" s="2" t="s">
        <v>6380</v>
      </c>
    </row>
    <row r="386" ht="16.5" customHeight="1">
      <c r="A386" s="37">
        <v>45573.82701388889</v>
      </c>
      <c r="B386" s="38">
        <v>45573.0</v>
      </c>
      <c r="C386" s="2" t="s">
        <v>3637</v>
      </c>
      <c r="D386" s="2"/>
      <c r="E386" s="2"/>
      <c r="F386" s="2"/>
      <c r="G386" s="2"/>
      <c r="H386" s="2" t="s">
        <v>3251</v>
      </c>
      <c r="I386" s="2" t="s">
        <v>3252</v>
      </c>
      <c r="J386" s="2"/>
      <c r="K386" s="2" t="s">
        <v>6381</v>
      </c>
      <c r="L386" s="2" t="s">
        <v>1859</v>
      </c>
      <c r="M386" s="2"/>
      <c r="N386" s="2">
        <v>1.0</v>
      </c>
      <c r="O386" s="2"/>
      <c r="P386" s="2">
        <v>1.0</v>
      </c>
      <c r="Q386" s="2" t="s">
        <v>3499</v>
      </c>
      <c r="R386" s="2"/>
      <c r="S386" s="2" t="s">
        <v>6357</v>
      </c>
      <c r="T386" s="2" t="s">
        <v>6382</v>
      </c>
      <c r="U386" s="2" t="s">
        <v>6371</v>
      </c>
      <c r="V386" s="39" t="s">
        <v>6383</v>
      </c>
      <c r="W386" s="39" t="s">
        <v>6384</v>
      </c>
      <c r="X386" s="37">
        <v>45576.82670138889</v>
      </c>
      <c r="Y386" s="2"/>
      <c r="Z386" s="2"/>
      <c r="AA386" s="2"/>
      <c r="AB386" s="2"/>
      <c r="AC386" s="2"/>
      <c r="AD386" s="2"/>
      <c r="AE386" s="2"/>
      <c r="AF386" s="2"/>
      <c r="AG386" s="2"/>
      <c r="AH386" s="2"/>
      <c r="AI386" s="2"/>
      <c r="AJ386" s="2"/>
      <c r="AK386" s="2"/>
      <c r="AL386" s="2"/>
      <c r="AM386" s="2"/>
      <c r="AN386" s="2"/>
      <c r="AO386" s="2"/>
      <c r="AP386" s="2" t="s">
        <v>6385</v>
      </c>
    </row>
    <row r="387" ht="16.5" customHeight="1">
      <c r="A387" s="37">
        <v>45573.82592592593</v>
      </c>
      <c r="B387" s="38">
        <v>45573.0</v>
      </c>
      <c r="C387" s="2" t="s">
        <v>3637</v>
      </c>
      <c r="D387" s="2"/>
      <c r="E387" s="2"/>
      <c r="F387" s="2"/>
      <c r="G387" s="2"/>
      <c r="H387" s="2" t="s">
        <v>6386</v>
      </c>
      <c r="I387" s="2" t="s">
        <v>6387</v>
      </c>
      <c r="J387" s="2"/>
      <c r="K387" s="2" t="s">
        <v>6388</v>
      </c>
      <c r="L387" s="2" t="s">
        <v>4413</v>
      </c>
      <c r="M387" s="2"/>
      <c r="N387" s="2">
        <v>1.5</v>
      </c>
      <c r="O387" s="2"/>
      <c r="P387" s="2">
        <v>1.5</v>
      </c>
      <c r="Q387" s="2" t="s">
        <v>6389</v>
      </c>
      <c r="R387" s="2"/>
      <c r="S387" s="2" t="s">
        <v>6164</v>
      </c>
      <c r="T387" s="2"/>
      <c r="U387" s="2" t="s">
        <v>6371</v>
      </c>
      <c r="V387" s="39" t="s">
        <v>6390</v>
      </c>
      <c r="W387" s="39" t="s">
        <v>6391</v>
      </c>
      <c r="X387" s="37">
        <v>45574.84454861111</v>
      </c>
      <c r="Y387" s="2"/>
      <c r="Z387" s="2"/>
      <c r="AA387" s="2"/>
      <c r="AB387" s="2"/>
      <c r="AC387" s="2"/>
      <c r="AD387" s="2"/>
      <c r="AE387" s="2"/>
      <c r="AF387" s="2"/>
      <c r="AG387" s="2"/>
      <c r="AH387" s="2"/>
      <c r="AI387" s="2"/>
      <c r="AJ387" s="2"/>
      <c r="AK387" s="2"/>
      <c r="AL387" s="2"/>
      <c r="AM387" s="2"/>
      <c r="AN387" s="2"/>
      <c r="AO387" s="2"/>
      <c r="AP387" s="2" t="s">
        <v>6392</v>
      </c>
    </row>
    <row r="388" ht="16.5" customHeight="1">
      <c r="A388" s="37">
        <v>45573.43104166666</v>
      </c>
      <c r="B388" s="38">
        <v>45573.0</v>
      </c>
      <c r="C388" s="2" t="s">
        <v>3637</v>
      </c>
      <c r="D388" s="2" t="s">
        <v>5498</v>
      </c>
      <c r="E388" s="2"/>
      <c r="F388" s="2"/>
      <c r="G388" s="2"/>
      <c r="H388" s="2" t="s">
        <v>2338</v>
      </c>
      <c r="I388" s="2" t="s">
        <v>2112</v>
      </c>
      <c r="J388" s="2"/>
      <c r="K388" s="2" t="s">
        <v>6238</v>
      </c>
      <c r="L388" s="2" t="s">
        <v>1867</v>
      </c>
      <c r="M388" s="2"/>
      <c r="N388" s="2">
        <v>4.5</v>
      </c>
      <c r="O388" s="2"/>
      <c r="P388" s="2">
        <v>8.0</v>
      </c>
      <c r="Q388" s="2" t="s">
        <v>6393</v>
      </c>
      <c r="R388" s="2"/>
      <c r="S388" s="2" t="s">
        <v>6233</v>
      </c>
      <c r="T388" s="2"/>
      <c r="U388" s="2" t="s">
        <v>6394</v>
      </c>
      <c r="V388" s="39" t="s">
        <v>6395</v>
      </c>
      <c r="W388" s="39" t="s">
        <v>6396</v>
      </c>
      <c r="X388" s="37">
        <v>45576.4308912037</v>
      </c>
      <c r="Y388" s="2"/>
      <c r="Z388" s="2"/>
      <c r="AA388" s="2"/>
      <c r="AB388" s="2"/>
      <c r="AC388" s="2"/>
      <c r="AD388" s="2"/>
      <c r="AE388" s="2"/>
      <c r="AF388" s="2"/>
      <c r="AG388" s="2"/>
      <c r="AH388" s="2"/>
      <c r="AI388" s="2"/>
      <c r="AJ388" s="2"/>
      <c r="AK388" s="2"/>
      <c r="AL388" s="2"/>
      <c r="AM388" s="2"/>
      <c r="AN388" s="2"/>
      <c r="AO388" s="2"/>
      <c r="AP388" s="2" t="s">
        <v>6397</v>
      </c>
    </row>
    <row r="389" ht="16.5" customHeight="1">
      <c r="A389" s="37">
        <v>45573.38109953704</v>
      </c>
      <c r="B389" s="38">
        <v>45573.0</v>
      </c>
      <c r="C389" s="2" t="s">
        <v>3637</v>
      </c>
      <c r="D389" s="2"/>
      <c r="E389" s="2"/>
      <c r="F389" s="2"/>
      <c r="G389" s="2"/>
      <c r="H389" s="2" t="s">
        <v>3223</v>
      </c>
      <c r="I389" s="2" t="s">
        <v>4520</v>
      </c>
      <c r="J389" s="2" t="s">
        <v>6398</v>
      </c>
      <c r="K389" s="2" t="s">
        <v>6399</v>
      </c>
      <c r="L389" s="2" t="s">
        <v>3681</v>
      </c>
      <c r="M389" s="2"/>
      <c r="N389" s="2">
        <v>1.0</v>
      </c>
      <c r="O389" s="2"/>
      <c r="P389" s="2">
        <v>1.0</v>
      </c>
      <c r="Q389" s="2" t="s">
        <v>6400</v>
      </c>
      <c r="R389" s="2"/>
      <c r="S389" s="2" t="s">
        <v>6264</v>
      </c>
      <c r="T389" s="2" t="s">
        <v>6401</v>
      </c>
      <c r="U389" s="2" t="s">
        <v>6402</v>
      </c>
      <c r="V389" s="39" t="s">
        <v>6403</v>
      </c>
      <c r="W389" s="39" t="s">
        <v>6404</v>
      </c>
      <c r="X389" s="37">
        <v>45574.84509259259</v>
      </c>
      <c r="Y389" s="2"/>
      <c r="Z389" s="2"/>
      <c r="AA389" s="2"/>
      <c r="AB389" s="2"/>
      <c r="AC389" s="2"/>
      <c r="AD389" s="2"/>
      <c r="AE389" s="2"/>
      <c r="AF389" s="2"/>
      <c r="AG389" s="2"/>
      <c r="AH389" s="2"/>
      <c r="AI389" s="2"/>
      <c r="AJ389" s="2"/>
      <c r="AK389" s="2"/>
      <c r="AL389" s="2"/>
      <c r="AM389" s="2"/>
      <c r="AN389" s="2"/>
      <c r="AO389" s="2"/>
      <c r="AP389" s="2" t="s">
        <v>6405</v>
      </c>
    </row>
    <row r="390" ht="16.5" customHeight="1">
      <c r="A390" s="37">
        <v>45573.37991898148</v>
      </c>
      <c r="B390" s="38">
        <v>45573.0</v>
      </c>
      <c r="C390" s="2" t="s">
        <v>3637</v>
      </c>
      <c r="D390" s="2" t="s">
        <v>1584</v>
      </c>
      <c r="E390" s="2"/>
      <c r="F390" s="2"/>
      <c r="G390" s="2"/>
      <c r="H390" s="2" t="s">
        <v>5937</v>
      </c>
      <c r="I390" s="2" t="s">
        <v>5938</v>
      </c>
      <c r="J390" s="2"/>
      <c r="K390" s="2" t="s">
        <v>6406</v>
      </c>
      <c r="L390" s="2" t="s">
        <v>1867</v>
      </c>
      <c r="M390" s="2"/>
      <c r="N390" s="2">
        <v>1.5</v>
      </c>
      <c r="O390" s="2"/>
      <c r="P390" s="2">
        <v>3.0</v>
      </c>
      <c r="Q390" s="2" t="s">
        <v>6407</v>
      </c>
      <c r="R390" s="2"/>
      <c r="S390" s="2" t="s">
        <v>6171</v>
      </c>
      <c r="T390" s="2"/>
      <c r="U390" s="2" t="s">
        <v>6402</v>
      </c>
      <c r="V390" s="39" t="s">
        <v>6408</v>
      </c>
      <c r="W390" s="39" t="s">
        <v>6409</v>
      </c>
      <c r="X390" s="37">
        <v>45574.85482638889</v>
      </c>
      <c r="Y390" s="2"/>
      <c r="Z390" s="2"/>
      <c r="AA390" s="2"/>
      <c r="AB390" s="2"/>
      <c r="AC390" s="2"/>
      <c r="AD390" s="2"/>
      <c r="AE390" s="2"/>
      <c r="AF390" s="2"/>
      <c r="AG390" s="2"/>
      <c r="AH390" s="2"/>
      <c r="AI390" s="2"/>
      <c r="AJ390" s="2"/>
      <c r="AK390" s="2"/>
      <c r="AL390" s="2"/>
      <c r="AM390" s="2"/>
      <c r="AN390" s="2"/>
      <c r="AO390" s="2"/>
      <c r="AP390" s="2" t="s">
        <v>6410</v>
      </c>
    </row>
    <row r="391" ht="16.5" customHeight="1">
      <c r="A391" s="37">
        <v>45573.379166666666</v>
      </c>
      <c r="B391" s="38">
        <v>45573.0</v>
      </c>
      <c r="C391" s="2" t="s">
        <v>3637</v>
      </c>
      <c r="D391" s="2"/>
      <c r="E391" s="2"/>
      <c r="F391" s="2"/>
      <c r="G391" s="2"/>
      <c r="H391" s="2" t="s">
        <v>2667</v>
      </c>
      <c r="I391" s="2" t="s">
        <v>4692</v>
      </c>
      <c r="J391" s="2"/>
      <c r="K391" s="2" t="s">
        <v>4475</v>
      </c>
      <c r="L391" s="2" t="s">
        <v>1867</v>
      </c>
      <c r="M391" s="2"/>
      <c r="N391" s="2">
        <v>0.5</v>
      </c>
      <c r="O391" s="2"/>
      <c r="P391" s="2">
        <v>1.0</v>
      </c>
      <c r="Q391" s="2" t="s">
        <v>6411</v>
      </c>
      <c r="R391" s="2"/>
      <c r="S391" s="2" t="s">
        <v>6171</v>
      </c>
      <c r="T391" s="2"/>
      <c r="U391" s="2" t="s">
        <v>6402</v>
      </c>
      <c r="V391" s="39" t="s">
        <v>6412</v>
      </c>
      <c r="W391" s="39" t="s">
        <v>6413</v>
      </c>
      <c r="X391" s="37">
        <v>45576.378599537034</v>
      </c>
      <c r="Y391" s="2"/>
      <c r="Z391" s="2"/>
      <c r="AA391" s="2"/>
      <c r="AB391" s="2"/>
      <c r="AC391" s="2"/>
      <c r="AD391" s="2"/>
      <c r="AE391" s="2"/>
      <c r="AF391" s="2"/>
      <c r="AG391" s="2"/>
      <c r="AH391" s="2"/>
      <c r="AI391" s="2"/>
      <c r="AJ391" s="2"/>
      <c r="AK391" s="2"/>
      <c r="AL391" s="2"/>
      <c r="AM391" s="2"/>
      <c r="AN391" s="2"/>
      <c r="AO391" s="2"/>
      <c r="AP391" s="2" t="s">
        <v>6414</v>
      </c>
    </row>
    <row r="392" ht="16.5" customHeight="1">
      <c r="A392" s="37">
        <v>45570.97570601852</v>
      </c>
      <c r="B392" s="38">
        <v>45570.0</v>
      </c>
      <c r="C392" s="2" t="s">
        <v>3637</v>
      </c>
      <c r="D392" s="2" t="s">
        <v>5498</v>
      </c>
      <c r="E392" s="2"/>
      <c r="F392" s="2"/>
      <c r="G392" s="2"/>
      <c r="H392" s="2" t="s">
        <v>3170</v>
      </c>
      <c r="I392" s="2" t="s">
        <v>3173</v>
      </c>
      <c r="J392" s="2"/>
      <c r="K392" s="2" t="s">
        <v>6415</v>
      </c>
      <c r="L392" s="2" t="s">
        <v>1909</v>
      </c>
      <c r="M392" s="2"/>
      <c r="N392" s="2">
        <v>4.5</v>
      </c>
      <c r="O392" s="2"/>
      <c r="P392" s="2">
        <v>13.5</v>
      </c>
      <c r="Q392" s="2" t="s">
        <v>6416</v>
      </c>
      <c r="R392" s="2"/>
      <c r="S392" s="2" t="s">
        <v>6417</v>
      </c>
      <c r="T392" s="2" t="s">
        <v>6418</v>
      </c>
      <c r="U392" s="2" t="s">
        <v>6419</v>
      </c>
      <c r="V392" s="39" t="s">
        <v>6420</v>
      </c>
      <c r="W392" s="39" t="s">
        <v>6421</v>
      </c>
      <c r="X392" s="37">
        <v>45573.97583333333</v>
      </c>
      <c r="Y392" s="2"/>
      <c r="Z392" s="2"/>
      <c r="AA392" s="2"/>
      <c r="AB392" s="2"/>
      <c r="AC392" s="2"/>
      <c r="AD392" s="2"/>
      <c r="AE392" s="2"/>
      <c r="AF392" s="2"/>
      <c r="AG392" s="2"/>
      <c r="AH392" s="2"/>
      <c r="AI392" s="2"/>
      <c r="AJ392" s="2"/>
      <c r="AK392" s="2"/>
      <c r="AL392" s="2"/>
      <c r="AM392" s="2"/>
      <c r="AN392" s="2"/>
      <c r="AO392" s="2"/>
      <c r="AP392" s="2" t="s">
        <v>6422</v>
      </c>
    </row>
    <row r="393" ht="16.5" customHeight="1">
      <c r="A393" s="37">
        <v>45570.97335648148</v>
      </c>
      <c r="B393" s="38">
        <v>45570.0</v>
      </c>
      <c r="C393" s="2" t="s">
        <v>3637</v>
      </c>
      <c r="D393" s="2"/>
      <c r="E393" s="2"/>
      <c r="F393" s="2"/>
      <c r="G393" s="2"/>
      <c r="H393" s="2" t="s">
        <v>2667</v>
      </c>
      <c r="I393" s="2" t="s">
        <v>4692</v>
      </c>
      <c r="J393" s="2"/>
      <c r="K393" s="2" t="s">
        <v>4475</v>
      </c>
      <c r="L393" s="2" t="s">
        <v>1867</v>
      </c>
      <c r="M393" s="2"/>
      <c r="N393" s="2">
        <v>1.5</v>
      </c>
      <c r="O393" s="2"/>
      <c r="P393" s="2">
        <v>1.5</v>
      </c>
      <c r="Q393" s="2" t="s">
        <v>6423</v>
      </c>
      <c r="R393" s="2"/>
      <c r="S393" s="2" t="s">
        <v>6233</v>
      </c>
      <c r="T393" s="2" t="s">
        <v>6424</v>
      </c>
      <c r="U393" s="2" t="s">
        <v>6419</v>
      </c>
      <c r="V393" s="39" t="s">
        <v>6425</v>
      </c>
      <c r="W393" s="39" t="s">
        <v>6426</v>
      </c>
      <c r="X393" s="37">
        <v>45573.97583333333</v>
      </c>
      <c r="Y393" s="2"/>
      <c r="Z393" s="2"/>
      <c r="AA393" s="2"/>
      <c r="AB393" s="2"/>
      <c r="AC393" s="2"/>
      <c r="AD393" s="2"/>
      <c r="AE393" s="2"/>
      <c r="AF393" s="2"/>
      <c r="AG393" s="2"/>
      <c r="AH393" s="2"/>
      <c r="AI393" s="2"/>
      <c r="AJ393" s="2"/>
      <c r="AK393" s="2"/>
      <c r="AL393" s="2"/>
      <c r="AM393" s="2"/>
      <c r="AN393" s="2"/>
      <c r="AO393" s="2"/>
      <c r="AP393" s="2" t="s">
        <v>6427</v>
      </c>
    </row>
    <row r="394" ht="16.5" customHeight="1">
      <c r="A394" s="37">
        <v>45569.90454861111</v>
      </c>
      <c r="B394" s="38">
        <v>45569.0</v>
      </c>
      <c r="C394" s="2" t="s">
        <v>3637</v>
      </c>
      <c r="D394" s="2" t="s">
        <v>1584</v>
      </c>
      <c r="E394" s="2"/>
      <c r="F394" s="2"/>
      <c r="G394" s="2"/>
      <c r="H394" s="2" t="s">
        <v>3170</v>
      </c>
      <c r="I394" s="2" t="s">
        <v>3173</v>
      </c>
      <c r="J394" s="2"/>
      <c r="K394" s="2" t="s">
        <v>6428</v>
      </c>
      <c r="L394" s="2" t="s">
        <v>1909</v>
      </c>
      <c r="M394" s="2"/>
      <c r="N394" s="2">
        <v>4.5</v>
      </c>
      <c r="O394" s="2"/>
      <c r="P394" s="2">
        <v>13.5</v>
      </c>
      <c r="Q394" s="2" t="s">
        <v>6429</v>
      </c>
      <c r="R394" s="2"/>
      <c r="S394" s="2" t="s">
        <v>6417</v>
      </c>
      <c r="T394" s="2"/>
      <c r="U394" s="2" t="s">
        <v>6430</v>
      </c>
      <c r="V394" s="39" t="s">
        <v>6431</v>
      </c>
      <c r="W394" s="39" t="s">
        <v>6432</v>
      </c>
      <c r="X394" s="37">
        <v>45572.90636574074</v>
      </c>
      <c r="Y394" s="2"/>
      <c r="Z394" s="2"/>
      <c r="AA394" s="2"/>
      <c r="AB394" s="2"/>
      <c r="AC394" s="2"/>
      <c r="AD394" s="2"/>
      <c r="AE394" s="2"/>
      <c r="AF394" s="2"/>
      <c r="AG394" s="2"/>
      <c r="AH394" s="2"/>
      <c r="AI394" s="2"/>
      <c r="AJ394" s="2"/>
      <c r="AK394" s="2"/>
      <c r="AL394" s="2"/>
      <c r="AM394" s="2"/>
      <c r="AN394" s="2"/>
      <c r="AO394" s="2"/>
      <c r="AP394" s="2" t="s">
        <v>6433</v>
      </c>
    </row>
    <row r="395" ht="16.5" customHeight="1">
      <c r="A395" s="37">
        <v>45569.90314814815</v>
      </c>
      <c r="B395" s="38">
        <v>45569.0</v>
      </c>
      <c r="C395" s="2" t="s">
        <v>3637</v>
      </c>
      <c r="D395" s="2" t="s">
        <v>6189</v>
      </c>
      <c r="E395" s="2"/>
      <c r="F395" s="2"/>
      <c r="G395" s="2"/>
      <c r="H395" s="2" t="s">
        <v>2667</v>
      </c>
      <c r="I395" s="2" t="s">
        <v>4692</v>
      </c>
      <c r="J395" s="2"/>
      <c r="K395" s="2" t="s">
        <v>5380</v>
      </c>
      <c r="L395" s="2" t="s">
        <v>1867</v>
      </c>
      <c r="M395" s="2"/>
      <c r="N395" s="2">
        <v>1.5</v>
      </c>
      <c r="O395" s="2"/>
      <c r="P395" s="2">
        <v>3.0</v>
      </c>
      <c r="Q395" s="2" t="s">
        <v>6423</v>
      </c>
      <c r="R395" s="2"/>
      <c r="S395" s="2" t="s">
        <v>6233</v>
      </c>
      <c r="T395" s="2"/>
      <c r="U395" s="2" t="s">
        <v>6430</v>
      </c>
      <c r="V395" s="39" t="s">
        <v>6434</v>
      </c>
      <c r="W395" s="39" t="s">
        <v>6435</v>
      </c>
      <c r="X395" s="37">
        <v>45572.90295138889</v>
      </c>
      <c r="Y395" s="2"/>
      <c r="Z395" s="2"/>
      <c r="AA395" s="2"/>
      <c r="AB395" s="2"/>
      <c r="AC395" s="2"/>
      <c r="AD395" s="2"/>
      <c r="AE395" s="2"/>
      <c r="AF395" s="2"/>
      <c r="AG395" s="2"/>
      <c r="AH395" s="2"/>
      <c r="AI395" s="2"/>
      <c r="AJ395" s="2"/>
      <c r="AK395" s="2"/>
      <c r="AL395" s="2"/>
      <c r="AM395" s="2"/>
      <c r="AN395" s="2"/>
      <c r="AO395" s="2"/>
      <c r="AP395" s="2" t="s">
        <v>6436</v>
      </c>
    </row>
    <row r="396" ht="16.5" customHeight="1">
      <c r="A396" s="37">
        <v>45568.73278935185</v>
      </c>
      <c r="B396" s="38">
        <v>45568.0</v>
      </c>
      <c r="C396" s="2" t="s">
        <v>3637</v>
      </c>
      <c r="D396" s="2"/>
      <c r="E396" s="2"/>
      <c r="F396" s="2"/>
      <c r="G396" s="2"/>
      <c r="H396" s="2" t="s">
        <v>3296</v>
      </c>
      <c r="I396" s="2" t="s">
        <v>3303</v>
      </c>
      <c r="J396" s="2"/>
      <c r="K396" s="2" t="s">
        <v>6437</v>
      </c>
      <c r="L396" s="2" t="s">
        <v>1848</v>
      </c>
      <c r="M396" s="2"/>
      <c r="N396" s="2">
        <v>1.5</v>
      </c>
      <c r="O396" s="2"/>
      <c r="P396" s="2">
        <v>1.5</v>
      </c>
      <c r="Q396" s="2" t="s">
        <v>6438</v>
      </c>
      <c r="R396" s="2"/>
      <c r="S396" s="2" t="s">
        <v>6417</v>
      </c>
      <c r="T396" s="2" t="s">
        <v>6439</v>
      </c>
      <c r="U396" s="2" t="s">
        <v>6440</v>
      </c>
      <c r="V396" s="39" t="s">
        <v>6441</v>
      </c>
      <c r="W396" s="39" t="s">
        <v>6442</v>
      </c>
      <c r="X396" s="37">
        <v>45571.73273148148</v>
      </c>
      <c r="Y396" s="2"/>
      <c r="Z396" s="2"/>
      <c r="AA396" s="2"/>
      <c r="AB396" s="2"/>
      <c r="AC396" s="2"/>
      <c r="AD396" s="2"/>
      <c r="AE396" s="2"/>
      <c r="AF396" s="2"/>
      <c r="AG396" s="2"/>
      <c r="AH396" s="2"/>
      <c r="AI396" s="2"/>
      <c r="AJ396" s="2"/>
      <c r="AK396" s="2"/>
      <c r="AL396" s="2"/>
      <c r="AM396" s="2"/>
      <c r="AN396" s="2"/>
      <c r="AO396" s="2"/>
      <c r="AP396" s="2" t="s">
        <v>6443</v>
      </c>
    </row>
    <row r="397" ht="16.5" customHeight="1">
      <c r="A397" s="37">
        <v>45568.72990740741</v>
      </c>
      <c r="B397" s="38">
        <v>45568.0</v>
      </c>
      <c r="C397" s="2" t="s">
        <v>3637</v>
      </c>
      <c r="D397" s="2"/>
      <c r="E397" s="2"/>
      <c r="F397" s="2"/>
      <c r="G397" s="2"/>
      <c r="H397" s="2" t="s">
        <v>3170</v>
      </c>
      <c r="I397" s="2" t="s">
        <v>3173</v>
      </c>
      <c r="J397" s="2"/>
      <c r="K397" s="2" t="s">
        <v>6428</v>
      </c>
      <c r="L397" s="2" t="s">
        <v>1909</v>
      </c>
      <c r="M397" s="2"/>
      <c r="N397" s="2">
        <v>2.0</v>
      </c>
      <c r="O397" s="2"/>
      <c r="P397" s="2">
        <v>2.0</v>
      </c>
      <c r="Q397" s="2" t="s">
        <v>6444</v>
      </c>
      <c r="R397" s="2"/>
      <c r="S397" s="2" t="s">
        <v>6417</v>
      </c>
      <c r="T397" s="2"/>
      <c r="U397" s="2" t="s">
        <v>6440</v>
      </c>
      <c r="V397" s="39" t="s">
        <v>6445</v>
      </c>
      <c r="W397" s="39" t="s">
        <v>6446</v>
      </c>
      <c r="X397" s="37">
        <v>45571.729537037034</v>
      </c>
      <c r="Y397" s="2"/>
      <c r="Z397" s="2"/>
      <c r="AA397" s="2"/>
      <c r="AB397" s="2"/>
      <c r="AC397" s="2"/>
      <c r="AD397" s="2"/>
      <c r="AE397" s="2"/>
      <c r="AF397" s="2"/>
      <c r="AG397" s="2"/>
      <c r="AH397" s="2"/>
      <c r="AI397" s="2"/>
      <c r="AJ397" s="2"/>
      <c r="AK397" s="2"/>
      <c r="AL397" s="2"/>
      <c r="AM397" s="2"/>
      <c r="AN397" s="2"/>
      <c r="AO397" s="2"/>
      <c r="AP397" s="2" t="s">
        <v>6447</v>
      </c>
    </row>
    <row r="398" ht="16.5" customHeight="1">
      <c r="A398" s="37">
        <v>45568.729166666664</v>
      </c>
      <c r="B398" s="38">
        <v>45568.0</v>
      </c>
      <c r="C398" s="2" t="s">
        <v>3637</v>
      </c>
      <c r="D398" s="2"/>
      <c r="E398" s="2"/>
      <c r="F398" s="2"/>
      <c r="G398" s="2"/>
      <c r="H398" s="2" t="s">
        <v>4540</v>
      </c>
      <c r="I398" s="2" t="s">
        <v>6448</v>
      </c>
      <c r="J398" s="2"/>
      <c r="K398" s="2" t="s">
        <v>5434</v>
      </c>
      <c r="L398" s="2" t="s">
        <v>1867</v>
      </c>
      <c r="M398" s="2"/>
      <c r="N398" s="2">
        <v>1.0</v>
      </c>
      <c r="O398" s="2"/>
      <c r="P398" s="2">
        <v>1.0</v>
      </c>
      <c r="Q398" s="2" t="s">
        <v>5435</v>
      </c>
      <c r="R398" s="2"/>
      <c r="S398" s="2" t="s">
        <v>6417</v>
      </c>
      <c r="T398" s="2"/>
      <c r="U398" s="2" t="s">
        <v>6440</v>
      </c>
      <c r="V398" s="39" t="s">
        <v>6449</v>
      </c>
      <c r="W398" s="39" t="s">
        <v>6450</v>
      </c>
      <c r="X398" s="37">
        <v>45571.729537037034</v>
      </c>
      <c r="Y398" s="2"/>
      <c r="Z398" s="2"/>
      <c r="AA398" s="2"/>
      <c r="AB398" s="2"/>
      <c r="AC398" s="2"/>
      <c r="AD398" s="2"/>
      <c r="AE398" s="2"/>
      <c r="AF398" s="2"/>
      <c r="AG398" s="2"/>
      <c r="AH398" s="2"/>
      <c r="AI398" s="2"/>
      <c r="AJ398" s="2"/>
      <c r="AK398" s="2"/>
      <c r="AL398" s="2"/>
      <c r="AM398" s="2"/>
      <c r="AN398" s="2"/>
      <c r="AO398" s="2"/>
      <c r="AP398" s="2" t="s">
        <v>6451</v>
      </c>
    </row>
    <row r="399" ht="16.5" customHeight="1">
      <c r="A399" s="37">
        <v>45568.72829861111</v>
      </c>
      <c r="B399" s="38">
        <v>45568.0</v>
      </c>
      <c r="C399" s="2" t="s">
        <v>3637</v>
      </c>
      <c r="D399" s="2"/>
      <c r="E399" s="2"/>
      <c r="F399" s="2"/>
      <c r="G399" s="2"/>
      <c r="H399" s="2" t="s">
        <v>2667</v>
      </c>
      <c r="I399" s="2" t="s">
        <v>4692</v>
      </c>
      <c r="J399" s="2"/>
      <c r="K399" s="2" t="s">
        <v>5380</v>
      </c>
      <c r="L399" s="2" t="s">
        <v>1867</v>
      </c>
      <c r="M399" s="2"/>
      <c r="N399" s="2">
        <v>3.0</v>
      </c>
      <c r="O399" s="2"/>
      <c r="P399" s="2">
        <v>6.0</v>
      </c>
      <c r="Q399" s="2" t="s">
        <v>6452</v>
      </c>
      <c r="R399" s="2"/>
      <c r="S399" s="2" t="s">
        <v>6164</v>
      </c>
      <c r="T399" s="2"/>
      <c r="U399" s="2" t="s">
        <v>6440</v>
      </c>
      <c r="V399" s="39" t="s">
        <v>6453</v>
      </c>
      <c r="W399" s="39" t="s">
        <v>6454</v>
      </c>
      <c r="X399" s="37">
        <v>45571.729537037034</v>
      </c>
      <c r="Y399" s="2"/>
      <c r="Z399" s="2"/>
      <c r="AA399" s="2"/>
      <c r="AB399" s="2"/>
      <c r="AC399" s="2"/>
      <c r="AD399" s="2"/>
      <c r="AE399" s="2"/>
      <c r="AF399" s="2"/>
      <c r="AG399" s="2"/>
      <c r="AH399" s="2"/>
      <c r="AI399" s="2"/>
      <c r="AJ399" s="2"/>
      <c r="AK399" s="2"/>
      <c r="AL399" s="2"/>
      <c r="AM399" s="2"/>
      <c r="AN399" s="2"/>
      <c r="AO399" s="2"/>
      <c r="AP399" s="2" t="s">
        <v>6455</v>
      </c>
    </row>
    <row r="400" ht="16.5" customHeight="1">
      <c r="A400" s="37">
        <v>45567.89175925926</v>
      </c>
      <c r="B400" s="38">
        <v>45567.0</v>
      </c>
      <c r="C400" s="2" t="s">
        <v>5864</v>
      </c>
      <c r="D400" s="2"/>
      <c r="E400" s="2"/>
      <c r="F400" s="2"/>
      <c r="G400" s="2"/>
      <c r="H400" s="2" t="s">
        <v>2899</v>
      </c>
      <c r="I400" s="2" t="s">
        <v>2900</v>
      </c>
      <c r="J400" s="2"/>
      <c r="K400" s="2" t="s">
        <v>2902</v>
      </c>
      <c r="L400" s="2" t="s">
        <v>1867</v>
      </c>
      <c r="M400" s="2"/>
      <c r="N400" s="2">
        <v>2.0</v>
      </c>
      <c r="O400" s="2"/>
      <c r="P400" s="2">
        <v>2.0</v>
      </c>
      <c r="Q400" s="2" t="s">
        <v>6456</v>
      </c>
      <c r="R400" s="2"/>
      <c r="S400" s="2" t="s">
        <v>6233</v>
      </c>
      <c r="T400" s="2"/>
      <c r="U400" s="2" t="s">
        <v>6457</v>
      </c>
      <c r="V400" s="39" t="s">
        <v>6458</v>
      </c>
      <c r="W400" s="39" t="s">
        <v>6459</v>
      </c>
      <c r="X400" s="37">
        <v>45570.8925</v>
      </c>
      <c r="Y400" s="2"/>
      <c r="Z400" s="2"/>
      <c r="AA400" s="2"/>
      <c r="AB400" s="2"/>
      <c r="AC400" s="2"/>
      <c r="AD400" s="2"/>
      <c r="AE400" s="2"/>
      <c r="AF400" s="2"/>
      <c r="AG400" s="2"/>
      <c r="AH400" s="2"/>
      <c r="AI400" s="2"/>
      <c r="AJ400" s="2"/>
      <c r="AK400" s="2"/>
      <c r="AL400" s="2"/>
      <c r="AM400" s="2"/>
      <c r="AN400" s="2"/>
      <c r="AO400" s="2"/>
      <c r="AP400" s="2" t="s">
        <v>6460</v>
      </c>
    </row>
    <row r="401" ht="16.5" customHeight="1">
      <c r="A401" s="37">
        <v>45567.890752314815</v>
      </c>
      <c r="B401" s="38">
        <v>45567.0</v>
      </c>
      <c r="C401" s="2" t="s">
        <v>5864</v>
      </c>
      <c r="D401" s="2"/>
      <c r="E401" s="2"/>
      <c r="F401" s="2"/>
      <c r="G401" s="2"/>
      <c r="H401" s="2" t="s">
        <v>2667</v>
      </c>
      <c r="I401" s="2" t="s">
        <v>2696</v>
      </c>
      <c r="J401" s="2"/>
      <c r="K401" s="2" t="s">
        <v>5089</v>
      </c>
      <c r="L401" s="2" t="s">
        <v>1867</v>
      </c>
      <c r="M401" s="2"/>
      <c r="N401" s="2">
        <v>6.0</v>
      </c>
      <c r="O401" s="2"/>
      <c r="P401" s="2">
        <v>6.0</v>
      </c>
      <c r="Q401" s="2" t="s">
        <v>6461</v>
      </c>
      <c r="R401" s="2"/>
      <c r="S401" s="2" t="s">
        <v>6233</v>
      </c>
      <c r="T401" s="2"/>
      <c r="U401" s="2" t="s">
        <v>6457</v>
      </c>
      <c r="V401" s="39" t="s">
        <v>6462</v>
      </c>
      <c r="W401" s="39" t="s">
        <v>6463</v>
      </c>
      <c r="X401" s="37">
        <v>45570.892488425925</v>
      </c>
      <c r="Y401" s="2"/>
      <c r="Z401" s="2"/>
      <c r="AA401" s="2"/>
      <c r="AB401" s="2"/>
      <c r="AC401" s="2"/>
      <c r="AD401" s="2"/>
      <c r="AE401" s="2"/>
      <c r="AF401" s="2"/>
      <c r="AG401" s="2"/>
      <c r="AH401" s="2"/>
      <c r="AI401" s="2"/>
      <c r="AJ401" s="2"/>
      <c r="AK401" s="2"/>
      <c r="AL401" s="2"/>
      <c r="AM401" s="2"/>
      <c r="AN401" s="2"/>
      <c r="AO401" s="2"/>
      <c r="AP401" s="2" t="s">
        <v>6464</v>
      </c>
    </row>
    <row r="402" ht="16.5" customHeight="1">
      <c r="A402" s="37">
        <v>45567.76005787037</v>
      </c>
      <c r="B402" s="38">
        <v>45567.0</v>
      </c>
      <c r="C402" s="2" t="s">
        <v>3637</v>
      </c>
      <c r="D402" s="2"/>
      <c r="E402" s="2"/>
      <c r="F402" s="2"/>
      <c r="G402" s="2"/>
      <c r="H402" s="2" t="s">
        <v>3170</v>
      </c>
      <c r="I402" s="2" t="s">
        <v>3173</v>
      </c>
      <c r="J402" s="2"/>
      <c r="K402" s="2" t="s">
        <v>6428</v>
      </c>
      <c r="L402" s="2" t="s">
        <v>1909</v>
      </c>
      <c r="M402" s="2"/>
      <c r="N402" s="2">
        <v>1.5</v>
      </c>
      <c r="O402" s="2"/>
      <c r="P402" s="2">
        <v>1.5</v>
      </c>
      <c r="Q402" s="2" t="s">
        <v>6465</v>
      </c>
      <c r="R402" s="2"/>
      <c r="S402" s="2" t="s">
        <v>6233</v>
      </c>
      <c r="T402" s="2" t="s">
        <v>6466</v>
      </c>
      <c r="U402" s="2" t="s">
        <v>6467</v>
      </c>
      <c r="V402" s="39" t="s">
        <v>6468</v>
      </c>
      <c r="W402" s="39" t="s">
        <v>6469</v>
      </c>
      <c r="X402" s="37">
        <v>45570.76054398148</v>
      </c>
      <c r="Y402" s="2"/>
      <c r="Z402" s="2"/>
      <c r="AA402" s="2"/>
      <c r="AB402" s="2"/>
      <c r="AC402" s="2"/>
      <c r="AD402" s="2"/>
      <c r="AE402" s="2"/>
      <c r="AF402" s="2"/>
      <c r="AG402" s="2"/>
      <c r="AH402" s="2"/>
      <c r="AI402" s="2"/>
      <c r="AJ402" s="2"/>
      <c r="AK402" s="2"/>
      <c r="AL402" s="2"/>
      <c r="AM402" s="2"/>
      <c r="AN402" s="2"/>
      <c r="AO402" s="2"/>
      <c r="AP402" s="2" t="s">
        <v>6470</v>
      </c>
    </row>
    <row r="403" ht="16.5" customHeight="1">
      <c r="A403" s="37">
        <v>45567.75879629629</v>
      </c>
      <c r="B403" s="38">
        <v>45567.0</v>
      </c>
      <c r="C403" s="2" t="s">
        <v>3637</v>
      </c>
      <c r="D403" s="2" t="s">
        <v>6189</v>
      </c>
      <c r="E403" s="2"/>
      <c r="F403" s="2"/>
      <c r="G403" s="2"/>
      <c r="H403" s="2" t="s">
        <v>2667</v>
      </c>
      <c r="I403" s="2" t="s">
        <v>4692</v>
      </c>
      <c r="J403" s="2"/>
      <c r="K403" s="2" t="s">
        <v>5380</v>
      </c>
      <c r="L403" s="2" t="s">
        <v>1867</v>
      </c>
      <c r="M403" s="2"/>
      <c r="N403" s="2">
        <v>8.0</v>
      </c>
      <c r="O403" s="2"/>
      <c r="P403" s="2">
        <v>16.0</v>
      </c>
      <c r="Q403" s="2" t="s">
        <v>6471</v>
      </c>
      <c r="R403" s="2"/>
      <c r="S403" s="2" t="s">
        <v>6233</v>
      </c>
      <c r="T403" s="2" t="s">
        <v>6472</v>
      </c>
      <c r="U403" s="2" t="s">
        <v>6467</v>
      </c>
      <c r="V403" s="39" t="s">
        <v>6473</v>
      </c>
      <c r="W403" s="39" t="s">
        <v>6474</v>
      </c>
      <c r="X403" s="37">
        <v>45570.76054398148</v>
      </c>
      <c r="Y403" s="2"/>
      <c r="Z403" s="2"/>
      <c r="AA403" s="2"/>
      <c r="AB403" s="2"/>
      <c r="AC403" s="2"/>
      <c r="AD403" s="2"/>
      <c r="AE403" s="2"/>
      <c r="AF403" s="2"/>
      <c r="AG403" s="2"/>
      <c r="AH403" s="2"/>
      <c r="AI403" s="2"/>
      <c r="AJ403" s="2"/>
      <c r="AK403" s="2"/>
      <c r="AL403" s="2"/>
      <c r="AM403" s="2"/>
      <c r="AN403" s="2"/>
      <c r="AO403" s="2"/>
      <c r="AP403" s="2" t="s">
        <v>6475</v>
      </c>
    </row>
    <row r="404" ht="16.5" customHeight="1">
      <c r="A404" s="37">
        <v>45567.35554398148</v>
      </c>
      <c r="B404" s="38">
        <v>45567.0</v>
      </c>
      <c r="C404" s="2" t="s">
        <v>3637</v>
      </c>
      <c r="D404" s="2"/>
      <c r="E404" s="2"/>
      <c r="F404" s="2"/>
      <c r="G404" s="2"/>
      <c r="H404" s="2" t="s">
        <v>2899</v>
      </c>
      <c r="I404" s="2" t="s">
        <v>2900</v>
      </c>
      <c r="J404" s="2"/>
      <c r="K404" s="2" t="s">
        <v>6128</v>
      </c>
      <c r="L404" s="2" t="s">
        <v>1867</v>
      </c>
      <c r="M404" s="2"/>
      <c r="N404" s="2">
        <v>6.0</v>
      </c>
      <c r="O404" s="2"/>
      <c r="P404" s="2">
        <v>9.0</v>
      </c>
      <c r="Q404" s="2" t="s">
        <v>6476</v>
      </c>
      <c r="R404" s="2"/>
      <c r="S404" s="2" t="s">
        <v>6233</v>
      </c>
      <c r="T404" s="2"/>
      <c r="U404" s="2" t="s">
        <v>6467</v>
      </c>
      <c r="V404" s="39" t="s">
        <v>6477</v>
      </c>
      <c r="W404" s="39" t="s">
        <v>6478</v>
      </c>
      <c r="X404" s="37">
        <v>45570.35775462963</v>
      </c>
      <c r="Y404" s="2"/>
      <c r="Z404" s="2"/>
      <c r="AA404" s="2"/>
      <c r="AB404" s="2"/>
      <c r="AC404" s="2"/>
      <c r="AD404" s="2"/>
      <c r="AE404" s="2"/>
      <c r="AF404" s="2"/>
      <c r="AG404" s="2"/>
      <c r="AH404" s="2"/>
      <c r="AI404" s="2"/>
      <c r="AJ404" s="2"/>
      <c r="AK404" s="2"/>
      <c r="AL404" s="2"/>
      <c r="AM404" s="2"/>
      <c r="AN404" s="2"/>
      <c r="AO404" s="2"/>
      <c r="AP404" s="2" t="s">
        <v>6479</v>
      </c>
    </row>
    <row r="405" ht="16.5" customHeight="1">
      <c r="A405" s="37">
        <v>45566.55627314815</v>
      </c>
      <c r="B405" s="38">
        <v>45566.0</v>
      </c>
      <c r="C405" s="2" t="s">
        <v>3637</v>
      </c>
      <c r="D405" s="2"/>
      <c r="E405" s="2"/>
      <c r="F405" s="2"/>
      <c r="G405" s="2"/>
      <c r="H405" s="2" t="s">
        <v>2131</v>
      </c>
      <c r="I405" s="2" t="s">
        <v>3028</v>
      </c>
      <c r="J405" s="2"/>
      <c r="K405" s="2" t="s">
        <v>6480</v>
      </c>
      <c r="L405" s="2" t="s">
        <v>3782</v>
      </c>
      <c r="M405" s="2"/>
      <c r="N405" s="2">
        <v>1.0</v>
      </c>
      <c r="O405" s="2"/>
      <c r="P405" s="2">
        <v>1.0</v>
      </c>
      <c r="Q405" s="2" t="s">
        <v>6481</v>
      </c>
      <c r="R405" s="2"/>
      <c r="S405" s="2" t="s">
        <v>6171</v>
      </c>
      <c r="T405" s="2"/>
      <c r="U405" s="2" t="s">
        <v>6482</v>
      </c>
      <c r="V405" s="39" t="s">
        <v>6483</v>
      </c>
      <c r="W405" s="39" t="s">
        <v>6484</v>
      </c>
      <c r="X405" s="37">
        <v>45569.55590277778</v>
      </c>
      <c r="Y405" s="2"/>
      <c r="Z405" s="2"/>
      <c r="AA405" s="2"/>
      <c r="AB405" s="2"/>
      <c r="AC405" s="2"/>
      <c r="AD405" s="2"/>
      <c r="AE405" s="2"/>
      <c r="AF405" s="2"/>
      <c r="AG405" s="2"/>
      <c r="AH405" s="2"/>
      <c r="AI405" s="2"/>
      <c r="AJ405" s="2"/>
      <c r="AK405" s="2"/>
      <c r="AL405" s="2"/>
      <c r="AM405" s="2"/>
      <c r="AN405" s="2"/>
      <c r="AO405" s="2"/>
      <c r="AP405" s="2" t="s">
        <v>6485</v>
      </c>
    </row>
    <row r="406" ht="16.5" customHeight="1">
      <c r="A406" s="37">
        <v>45566.52546296296</v>
      </c>
      <c r="B406" s="38">
        <v>45566.0</v>
      </c>
      <c r="C406" s="2" t="s">
        <v>3637</v>
      </c>
      <c r="D406" s="2"/>
      <c r="E406" s="2"/>
      <c r="F406" s="2"/>
      <c r="G406" s="2"/>
      <c r="H406" s="2" t="s">
        <v>3377</v>
      </c>
      <c r="I406" s="2" t="s">
        <v>2478</v>
      </c>
      <c r="J406" s="2"/>
      <c r="K406" s="2" t="s">
        <v>6486</v>
      </c>
      <c r="L406" s="2" t="s">
        <v>4413</v>
      </c>
      <c r="M406" s="2"/>
      <c r="N406" s="2">
        <v>1.0</v>
      </c>
      <c r="O406" s="2"/>
      <c r="P406" s="2">
        <v>1.0</v>
      </c>
      <c r="Q406" s="2" t="s">
        <v>5435</v>
      </c>
      <c r="R406" s="2"/>
      <c r="S406" s="2" t="s">
        <v>6417</v>
      </c>
      <c r="T406" s="2"/>
      <c r="U406" s="2" t="s">
        <v>6487</v>
      </c>
      <c r="V406" s="39" t="s">
        <v>6488</v>
      </c>
      <c r="W406" s="39" t="s">
        <v>6489</v>
      </c>
      <c r="X406" s="37">
        <v>45569.52799768518</v>
      </c>
      <c r="Y406" s="2"/>
      <c r="Z406" s="2"/>
      <c r="AA406" s="2"/>
      <c r="AB406" s="2"/>
      <c r="AC406" s="2"/>
      <c r="AD406" s="2"/>
      <c r="AE406" s="2"/>
      <c r="AF406" s="2"/>
      <c r="AG406" s="2"/>
      <c r="AH406" s="2"/>
      <c r="AI406" s="2"/>
      <c r="AJ406" s="2"/>
      <c r="AK406" s="2"/>
      <c r="AL406" s="2"/>
      <c r="AM406" s="2"/>
      <c r="AN406" s="2"/>
      <c r="AO406" s="2"/>
      <c r="AP406" s="2" t="s">
        <v>6490</v>
      </c>
    </row>
    <row r="407" ht="16.5" customHeight="1">
      <c r="A407" s="37">
        <v>45565.78291666666</v>
      </c>
      <c r="B407" s="38">
        <v>45565.0</v>
      </c>
      <c r="C407" s="2" t="s">
        <v>5864</v>
      </c>
      <c r="D407" s="2" t="s">
        <v>1584</v>
      </c>
      <c r="E407" s="2"/>
      <c r="F407" s="2"/>
      <c r="G407" s="2"/>
      <c r="H407" s="2" t="s">
        <v>6491</v>
      </c>
      <c r="I407" s="2" t="s">
        <v>3394</v>
      </c>
      <c r="J407" s="2" t="s">
        <v>1720</v>
      </c>
      <c r="K407" s="2" t="s">
        <v>6492</v>
      </c>
      <c r="L407" s="2" t="s">
        <v>3681</v>
      </c>
      <c r="M407" s="2"/>
      <c r="N407" s="2">
        <v>1.0</v>
      </c>
      <c r="O407" s="2"/>
      <c r="P407" s="2">
        <v>2.0</v>
      </c>
      <c r="Q407" s="2" t="s">
        <v>6493</v>
      </c>
      <c r="R407" s="2" t="s">
        <v>6494</v>
      </c>
      <c r="S407" s="2" t="s">
        <v>6495</v>
      </c>
      <c r="T407" s="2" t="s">
        <v>6496</v>
      </c>
      <c r="U407" s="2" t="s">
        <v>6497</v>
      </c>
      <c r="V407" s="39" t="s">
        <v>6498</v>
      </c>
      <c r="W407" s="39" t="s">
        <v>6499</v>
      </c>
      <c r="X407" s="37">
        <v>45574.85921296296</v>
      </c>
      <c r="Y407" s="2"/>
      <c r="Z407" s="2"/>
      <c r="AA407" s="2"/>
      <c r="AB407" s="2"/>
      <c r="AC407" s="2"/>
      <c r="AD407" s="2"/>
      <c r="AE407" s="2"/>
      <c r="AF407" s="2"/>
      <c r="AG407" s="2"/>
      <c r="AH407" s="2"/>
      <c r="AI407" s="2"/>
      <c r="AJ407" s="2"/>
      <c r="AK407" s="2"/>
      <c r="AL407" s="2"/>
      <c r="AM407" s="2"/>
      <c r="AN407" s="2"/>
      <c r="AO407" s="2"/>
      <c r="AP407" s="2" t="s">
        <v>6500</v>
      </c>
    </row>
    <row r="408" ht="16.5" customHeight="1">
      <c r="A408" s="37">
        <v>45565.7794212963</v>
      </c>
      <c r="B408" s="38">
        <v>45565.0</v>
      </c>
      <c r="C408" s="2" t="s">
        <v>5864</v>
      </c>
      <c r="D408" s="2" t="s">
        <v>1584</v>
      </c>
      <c r="E408" s="2"/>
      <c r="F408" s="2"/>
      <c r="G408" s="2"/>
      <c r="H408" s="2" t="s">
        <v>2667</v>
      </c>
      <c r="I408" s="2" t="s">
        <v>6501</v>
      </c>
      <c r="J408" s="2"/>
      <c r="K408" s="2" t="s">
        <v>6502</v>
      </c>
      <c r="L408" s="2" t="s">
        <v>6503</v>
      </c>
      <c r="M408" s="2"/>
      <c r="N408" s="2">
        <v>5.0</v>
      </c>
      <c r="O408" s="2"/>
      <c r="P408" s="2">
        <v>10.0</v>
      </c>
      <c r="Q408" s="2" t="s">
        <v>6504</v>
      </c>
      <c r="R408" s="2"/>
      <c r="S408" s="2" t="s">
        <v>6495</v>
      </c>
      <c r="T408" s="2"/>
      <c r="U408" s="2" t="s">
        <v>6497</v>
      </c>
      <c r="V408" s="39" t="s">
        <v>6505</v>
      </c>
      <c r="W408" s="39" t="s">
        <v>6506</v>
      </c>
      <c r="X408" s="37">
        <v>45568.78141203704</v>
      </c>
      <c r="Y408" s="2"/>
      <c r="Z408" s="2"/>
      <c r="AA408" s="2"/>
      <c r="AB408" s="2"/>
      <c r="AC408" s="2"/>
      <c r="AD408" s="2"/>
      <c r="AE408" s="2"/>
      <c r="AF408" s="2"/>
      <c r="AG408" s="2"/>
      <c r="AH408" s="2"/>
      <c r="AI408" s="2"/>
      <c r="AJ408" s="2"/>
      <c r="AK408" s="2"/>
      <c r="AL408" s="2"/>
      <c r="AM408" s="2"/>
      <c r="AN408" s="2"/>
      <c r="AO408" s="2"/>
      <c r="AP408" s="2" t="s">
        <v>6507</v>
      </c>
    </row>
    <row r="409" ht="16.5" customHeight="1">
      <c r="A409" s="37">
        <v>45562.7758912037</v>
      </c>
      <c r="B409" s="38">
        <v>45562.0</v>
      </c>
      <c r="C409" s="2" t="s">
        <v>3637</v>
      </c>
      <c r="D409" s="2"/>
      <c r="E409" s="2"/>
      <c r="F409" s="2"/>
      <c r="G409" s="2"/>
      <c r="H409" s="2" t="s">
        <v>3385</v>
      </c>
      <c r="I409" s="2" t="s">
        <v>3386</v>
      </c>
      <c r="J409" s="2"/>
      <c r="K409" s="2" t="s">
        <v>6508</v>
      </c>
      <c r="L409" s="2" t="s">
        <v>1831</v>
      </c>
      <c r="M409" s="2"/>
      <c r="N409" s="2">
        <v>1.0</v>
      </c>
      <c r="O409" s="2"/>
      <c r="P409" s="2">
        <v>1.0</v>
      </c>
      <c r="Q409" s="2" t="s">
        <v>6509</v>
      </c>
      <c r="R409" s="2"/>
      <c r="S409" s="2" t="s">
        <v>6164</v>
      </c>
      <c r="T409" s="2"/>
      <c r="U409" s="2" t="s">
        <v>6510</v>
      </c>
      <c r="V409" s="39" t="s">
        <v>6511</v>
      </c>
      <c r="W409" s="39" t="s">
        <v>6512</v>
      </c>
      <c r="X409" s="37">
        <v>45565.77795138889</v>
      </c>
      <c r="Y409" s="2"/>
      <c r="Z409" s="2"/>
      <c r="AA409" s="2"/>
      <c r="AB409" s="2"/>
      <c r="AC409" s="2"/>
      <c r="AD409" s="2"/>
      <c r="AE409" s="2"/>
      <c r="AF409" s="2"/>
      <c r="AG409" s="2"/>
      <c r="AH409" s="2"/>
      <c r="AI409" s="2"/>
      <c r="AJ409" s="2"/>
      <c r="AK409" s="2"/>
      <c r="AL409" s="2"/>
      <c r="AM409" s="2"/>
      <c r="AN409" s="2"/>
      <c r="AO409" s="2"/>
      <c r="AP409" s="2" t="s">
        <v>6513</v>
      </c>
    </row>
    <row r="410" ht="16.5" customHeight="1">
      <c r="A410" s="37">
        <v>45562.7428125</v>
      </c>
      <c r="B410" s="38">
        <v>45562.0</v>
      </c>
      <c r="C410" s="2" t="s">
        <v>6514</v>
      </c>
      <c r="D410" s="2" t="s">
        <v>6189</v>
      </c>
      <c r="E410" s="2"/>
      <c r="F410" s="2"/>
      <c r="G410" s="2"/>
      <c r="H410" s="2" t="s">
        <v>2667</v>
      </c>
      <c r="I410" s="2" t="s">
        <v>6515</v>
      </c>
      <c r="J410" s="2"/>
      <c r="K410" s="2" t="s">
        <v>6516</v>
      </c>
      <c r="L410" s="2" t="s">
        <v>6517</v>
      </c>
      <c r="M410" s="2"/>
      <c r="N410" s="2">
        <v>9.0</v>
      </c>
      <c r="O410" s="2"/>
      <c r="P410" s="2">
        <v>9.0</v>
      </c>
      <c r="Q410" s="2" t="s">
        <v>6518</v>
      </c>
      <c r="R410" s="2"/>
      <c r="S410" s="2" t="s">
        <v>6164</v>
      </c>
      <c r="T410" s="2" t="s">
        <v>6519</v>
      </c>
      <c r="U410" s="2" t="s">
        <v>6520</v>
      </c>
      <c r="V410" s="39" t="s">
        <v>6521</v>
      </c>
      <c r="W410" s="39" t="s">
        <v>6522</v>
      </c>
      <c r="X410" s="37">
        <v>45565.74329861111</v>
      </c>
      <c r="Y410" s="2"/>
      <c r="Z410" s="2"/>
      <c r="AA410" s="2"/>
      <c r="AB410" s="2"/>
      <c r="AC410" s="2"/>
      <c r="AD410" s="2"/>
      <c r="AE410" s="2"/>
      <c r="AF410" s="2"/>
      <c r="AG410" s="2"/>
      <c r="AH410" s="2"/>
      <c r="AI410" s="2"/>
      <c r="AJ410" s="2"/>
      <c r="AK410" s="2"/>
      <c r="AL410" s="2"/>
      <c r="AM410" s="2"/>
      <c r="AN410" s="2"/>
      <c r="AO410" s="2"/>
      <c r="AP410" s="2" t="s">
        <v>6523</v>
      </c>
    </row>
    <row r="411" ht="16.5" customHeight="1">
      <c r="A411" s="37">
        <v>45562.74109953704</v>
      </c>
      <c r="B411" s="38">
        <v>45562.0</v>
      </c>
      <c r="C411" s="2" t="s">
        <v>5864</v>
      </c>
      <c r="D411" s="2" t="s">
        <v>6189</v>
      </c>
      <c r="E411" s="2"/>
      <c r="F411" s="2"/>
      <c r="G411" s="2"/>
      <c r="H411" s="2" t="s">
        <v>2667</v>
      </c>
      <c r="I411" s="2" t="s">
        <v>2696</v>
      </c>
      <c r="J411" s="2"/>
      <c r="K411" s="2" t="s">
        <v>5380</v>
      </c>
      <c r="L411" s="2" t="s">
        <v>1867</v>
      </c>
      <c r="M411" s="2"/>
      <c r="N411" s="2">
        <v>6.0</v>
      </c>
      <c r="O411" s="2"/>
      <c r="P411" s="2">
        <v>6.0</v>
      </c>
      <c r="Q411" s="2" t="s">
        <v>6524</v>
      </c>
      <c r="R411" s="2"/>
      <c r="S411" s="2" t="s">
        <v>6164</v>
      </c>
      <c r="T411" s="2"/>
      <c r="U411" s="2" t="s">
        <v>6525</v>
      </c>
      <c r="V411" s="39" t="s">
        <v>6526</v>
      </c>
      <c r="W411" s="39" t="s">
        <v>6527</v>
      </c>
      <c r="X411" s="37">
        <v>45565.74329861111</v>
      </c>
      <c r="Y411" s="2"/>
      <c r="Z411" s="2"/>
      <c r="AA411" s="2"/>
      <c r="AB411" s="2"/>
      <c r="AC411" s="2"/>
      <c r="AD411" s="2"/>
      <c r="AE411" s="2"/>
      <c r="AF411" s="2"/>
      <c r="AG411" s="2"/>
      <c r="AH411" s="2"/>
      <c r="AI411" s="2"/>
      <c r="AJ411" s="2"/>
      <c r="AK411" s="2"/>
      <c r="AL411" s="2"/>
      <c r="AM411" s="2"/>
      <c r="AN411" s="2"/>
      <c r="AO411" s="2"/>
      <c r="AP411" s="2" t="s">
        <v>6528</v>
      </c>
    </row>
    <row r="412" ht="16.5" customHeight="1">
      <c r="A412" s="37">
        <v>45562.73935185185</v>
      </c>
      <c r="B412" s="38">
        <v>45562.0</v>
      </c>
      <c r="C412" s="2" t="s">
        <v>5864</v>
      </c>
      <c r="D412" s="2"/>
      <c r="E412" s="2"/>
      <c r="F412" s="2"/>
      <c r="G412" s="2"/>
      <c r="H412" s="2" t="s">
        <v>2667</v>
      </c>
      <c r="I412" s="2" t="s">
        <v>2696</v>
      </c>
      <c r="J412" s="2"/>
      <c r="K412" s="2" t="s">
        <v>5380</v>
      </c>
      <c r="L412" s="2" t="s">
        <v>1867</v>
      </c>
      <c r="M412" s="2"/>
      <c r="N412" s="2">
        <v>3.0</v>
      </c>
      <c r="O412" s="2"/>
      <c r="P412" s="2">
        <v>3.0</v>
      </c>
      <c r="Q412" s="2" t="s">
        <v>6529</v>
      </c>
      <c r="R412" s="2"/>
      <c r="S412" s="2" t="s">
        <v>6233</v>
      </c>
      <c r="T412" s="2"/>
      <c r="U412" s="2" t="s">
        <v>6525</v>
      </c>
      <c r="V412" s="39" t="s">
        <v>6530</v>
      </c>
      <c r="W412" s="39" t="s">
        <v>6531</v>
      </c>
      <c r="X412" s="37">
        <v>45565.73972222222</v>
      </c>
      <c r="Y412" s="2"/>
      <c r="Z412" s="2"/>
      <c r="AA412" s="2"/>
      <c r="AB412" s="2"/>
      <c r="AC412" s="2"/>
      <c r="AD412" s="2"/>
      <c r="AE412" s="2"/>
      <c r="AF412" s="2"/>
      <c r="AG412" s="2"/>
      <c r="AH412" s="2"/>
      <c r="AI412" s="2"/>
      <c r="AJ412" s="2"/>
      <c r="AK412" s="2"/>
      <c r="AL412" s="2"/>
      <c r="AM412" s="2"/>
      <c r="AN412" s="2"/>
      <c r="AO412" s="2"/>
      <c r="AP412" s="2" t="s">
        <v>6532</v>
      </c>
    </row>
    <row r="413" ht="16.5" customHeight="1">
      <c r="A413" s="37">
        <v>45562.66578703704</v>
      </c>
      <c r="B413" s="38">
        <v>45562.0</v>
      </c>
      <c r="C413" s="2" t="s">
        <v>3637</v>
      </c>
      <c r="D413" s="2"/>
      <c r="E413" s="2"/>
      <c r="F413" s="2"/>
      <c r="G413" s="2"/>
      <c r="H413" s="2" t="s">
        <v>1810</v>
      </c>
      <c r="I413" s="2" t="s">
        <v>3159</v>
      </c>
      <c r="J413" s="2"/>
      <c r="K413" s="2" t="s">
        <v>4095</v>
      </c>
      <c r="L413" s="2" t="s">
        <v>4413</v>
      </c>
      <c r="M413" s="2"/>
      <c r="N413" s="2">
        <v>1.0</v>
      </c>
      <c r="O413" s="2"/>
      <c r="P413" s="2">
        <v>1.0</v>
      </c>
      <c r="Q413" s="2" t="s">
        <v>6533</v>
      </c>
      <c r="R413" s="2"/>
      <c r="S413" s="2" t="s">
        <v>6164</v>
      </c>
      <c r="T413" s="2"/>
      <c r="U413" s="2" t="s">
        <v>6534</v>
      </c>
      <c r="V413" s="39" t="s">
        <v>6535</v>
      </c>
      <c r="W413" s="39" t="s">
        <v>6536</v>
      </c>
      <c r="X413" s="37">
        <v>45565.66716435185</v>
      </c>
      <c r="Y413" s="2"/>
      <c r="Z413" s="2"/>
      <c r="AA413" s="2"/>
      <c r="AB413" s="2"/>
      <c r="AC413" s="2"/>
      <c r="AD413" s="2"/>
      <c r="AE413" s="2"/>
      <c r="AF413" s="2"/>
      <c r="AG413" s="2"/>
      <c r="AH413" s="2"/>
      <c r="AI413" s="2"/>
      <c r="AJ413" s="2"/>
      <c r="AK413" s="2"/>
      <c r="AL413" s="2"/>
      <c r="AM413" s="2"/>
      <c r="AN413" s="2"/>
      <c r="AO413" s="2"/>
      <c r="AP413" s="2" t="s">
        <v>6537</v>
      </c>
    </row>
    <row r="414" ht="16.5" customHeight="1">
      <c r="A414" s="37">
        <v>45562.658217592594</v>
      </c>
      <c r="B414" s="38">
        <v>45562.0</v>
      </c>
      <c r="C414" s="2" t="s">
        <v>3637</v>
      </c>
      <c r="D414" s="2"/>
      <c r="E414" s="2"/>
      <c r="F414" s="2"/>
      <c r="G414" s="2"/>
      <c r="H414" s="2" t="s">
        <v>1810</v>
      </c>
      <c r="I414" s="2" t="s">
        <v>3159</v>
      </c>
      <c r="J414" s="2"/>
      <c r="K414" s="2" t="s">
        <v>4095</v>
      </c>
      <c r="L414" s="2" t="s">
        <v>4413</v>
      </c>
      <c r="M414" s="2"/>
      <c r="N414" s="2">
        <v>1.0</v>
      </c>
      <c r="O414" s="2"/>
      <c r="P414" s="2">
        <v>1.0</v>
      </c>
      <c r="Q414" s="2" t="s">
        <v>6533</v>
      </c>
      <c r="R414" s="2"/>
      <c r="S414" s="2" t="s">
        <v>6164</v>
      </c>
      <c r="T414" s="2"/>
      <c r="U414" s="2" t="s">
        <v>6534</v>
      </c>
      <c r="V414" s="39" t="s">
        <v>6538</v>
      </c>
      <c r="W414" s="39" t="s">
        <v>6539</v>
      </c>
      <c r="X414" s="37">
        <v>45565.66003472222</v>
      </c>
      <c r="Y414" s="2"/>
      <c r="Z414" s="2"/>
      <c r="AA414" s="2"/>
      <c r="AB414" s="2"/>
      <c r="AC414" s="2"/>
      <c r="AD414" s="2"/>
      <c r="AE414" s="2"/>
      <c r="AF414" s="2"/>
      <c r="AG414" s="2"/>
      <c r="AH414" s="2"/>
      <c r="AI414" s="2"/>
      <c r="AJ414" s="2"/>
      <c r="AK414" s="2"/>
      <c r="AL414" s="2"/>
      <c r="AM414" s="2"/>
      <c r="AN414" s="2"/>
      <c r="AO414" s="2"/>
      <c r="AP414" s="2" t="s">
        <v>6540</v>
      </c>
    </row>
    <row r="415" ht="16.5" customHeight="1">
      <c r="A415" s="37">
        <v>45562.655381944445</v>
      </c>
      <c r="B415" s="38">
        <v>45562.0</v>
      </c>
      <c r="C415" s="2" t="s">
        <v>3637</v>
      </c>
      <c r="D415" s="2" t="s">
        <v>6257</v>
      </c>
      <c r="E415" s="2"/>
      <c r="F415" s="2"/>
      <c r="G415" s="2"/>
      <c r="H415" s="2" t="s">
        <v>2667</v>
      </c>
      <c r="I415" s="2" t="s">
        <v>4692</v>
      </c>
      <c r="J415" s="2"/>
      <c r="K415" s="2" t="s">
        <v>5380</v>
      </c>
      <c r="L415" s="2" t="s">
        <v>1867</v>
      </c>
      <c r="M415" s="2"/>
      <c r="N415" s="2">
        <v>3.5</v>
      </c>
      <c r="O415" s="2"/>
      <c r="P415" s="2">
        <v>7.0</v>
      </c>
      <c r="Q415" s="2" t="s">
        <v>6541</v>
      </c>
      <c r="R415" s="2"/>
      <c r="S415" s="2" t="s">
        <v>6233</v>
      </c>
      <c r="T415" s="2"/>
      <c r="U415" s="2" t="s">
        <v>6534</v>
      </c>
      <c r="V415" s="39" t="s">
        <v>6542</v>
      </c>
      <c r="W415" s="39" t="s">
        <v>6543</v>
      </c>
      <c r="X415" s="37">
        <v>45565.65640046296</v>
      </c>
      <c r="Y415" s="2"/>
      <c r="Z415" s="2"/>
      <c r="AA415" s="2"/>
      <c r="AB415" s="2"/>
      <c r="AC415" s="2"/>
      <c r="AD415" s="2"/>
      <c r="AE415" s="2"/>
      <c r="AF415" s="2"/>
      <c r="AG415" s="2"/>
      <c r="AH415" s="2"/>
      <c r="AI415" s="2"/>
      <c r="AJ415" s="2"/>
      <c r="AK415" s="2"/>
      <c r="AL415" s="2"/>
      <c r="AM415" s="2"/>
      <c r="AN415" s="2"/>
      <c r="AO415" s="2"/>
      <c r="AP415" s="2" t="s">
        <v>6544</v>
      </c>
    </row>
    <row r="416" ht="16.5" customHeight="1">
      <c r="A416" s="37">
        <v>45561.872199074074</v>
      </c>
      <c r="B416" s="38">
        <v>45561.0</v>
      </c>
      <c r="C416" s="2" t="s">
        <v>6514</v>
      </c>
      <c r="D416" s="2" t="s">
        <v>6307</v>
      </c>
      <c r="E416" s="2"/>
      <c r="F416" s="2"/>
      <c r="G416" s="2"/>
      <c r="H416" s="2" t="s">
        <v>2667</v>
      </c>
      <c r="I416" s="2" t="s">
        <v>2696</v>
      </c>
      <c r="J416" s="2"/>
      <c r="K416" s="2" t="s">
        <v>5380</v>
      </c>
      <c r="L416" s="2" t="s">
        <v>6545</v>
      </c>
      <c r="M416" s="2"/>
      <c r="N416" s="2">
        <v>4.0</v>
      </c>
      <c r="O416" s="2"/>
      <c r="P416" s="2">
        <v>10.0</v>
      </c>
      <c r="Q416" s="2" t="s">
        <v>6546</v>
      </c>
      <c r="R416" s="2"/>
      <c r="S416" s="2" t="s">
        <v>6233</v>
      </c>
      <c r="T416" s="2"/>
      <c r="U416" s="2" t="s">
        <v>6547</v>
      </c>
      <c r="V416" s="39" t="s">
        <v>6548</v>
      </c>
      <c r="W416" s="39" t="s">
        <v>6549</v>
      </c>
      <c r="X416" s="37">
        <v>45564.871782407405</v>
      </c>
      <c r="Y416" s="2"/>
      <c r="Z416" s="2"/>
      <c r="AA416" s="2"/>
      <c r="AB416" s="2"/>
      <c r="AC416" s="2"/>
      <c r="AD416" s="2"/>
      <c r="AE416" s="2"/>
      <c r="AF416" s="2"/>
      <c r="AG416" s="2"/>
      <c r="AH416" s="2"/>
      <c r="AI416" s="2"/>
      <c r="AJ416" s="2"/>
      <c r="AK416" s="2"/>
      <c r="AL416" s="2"/>
      <c r="AM416" s="2"/>
      <c r="AN416" s="2"/>
      <c r="AO416" s="2"/>
      <c r="AP416" s="2" t="s">
        <v>6550</v>
      </c>
    </row>
    <row r="417" ht="16.5" customHeight="1">
      <c r="A417" s="37">
        <v>45561.86675925926</v>
      </c>
      <c r="B417" s="38">
        <v>45561.0</v>
      </c>
      <c r="C417" s="2" t="s">
        <v>3637</v>
      </c>
      <c r="D417" s="2"/>
      <c r="E417" s="2"/>
      <c r="F417" s="2"/>
      <c r="G417" s="2"/>
      <c r="H417" s="2" t="s">
        <v>6551</v>
      </c>
      <c r="I417" s="2" t="s">
        <v>2644</v>
      </c>
      <c r="J417" s="2"/>
      <c r="K417" s="2" t="s">
        <v>6552</v>
      </c>
      <c r="L417" s="2" t="s">
        <v>1848</v>
      </c>
      <c r="M417" s="2"/>
      <c r="N417" s="2">
        <v>1.0</v>
      </c>
      <c r="O417" s="2"/>
      <c r="P417" s="2">
        <v>1.0</v>
      </c>
      <c r="Q417" s="2" t="s">
        <v>5435</v>
      </c>
      <c r="R417" s="2"/>
      <c r="S417" s="2" t="s">
        <v>6417</v>
      </c>
      <c r="T417" s="2"/>
      <c r="U417" s="2" t="s">
        <v>6553</v>
      </c>
      <c r="V417" s="39" t="s">
        <v>6554</v>
      </c>
      <c r="W417" s="39" t="s">
        <v>6555</v>
      </c>
      <c r="X417" s="37">
        <v>45564.86837962963</v>
      </c>
      <c r="Y417" s="2"/>
      <c r="Z417" s="2"/>
      <c r="AA417" s="2"/>
      <c r="AB417" s="2"/>
      <c r="AC417" s="2"/>
      <c r="AD417" s="2"/>
      <c r="AE417" s="2"/>
      <c r="AF417" s="2"/>
      <c r="AG417" s="2"/>
      <c r="AH417" s="2"/>
      <c r="AI417" s="2"/>
      <c r="AJ417" s="2"/>
      <c r="AK417" s="2"/>
      <c r="AL417" s="2"/>
      <c r="AM417" s="2"/>
      <c r="AN417" s="2"/>
      <c r="AO417" s="2"/>
      <c r="AP417" s="2" t="s">
        <v>6556</v>
      </c>
    </row>
    <row r="418" ht="16.5" customHeight="1">
      <c r="A418" s="37">
        <v>45561.86561342593</v>
      </c>
      <c r="B418" s="38">
        <v>45561.0</v>
      </c>
      <c r="C418" s="2" t="s">
        <v>3637</v>
      </c>
      <c r="D418" s="2"/>
      <c r="E418" s="2"/>
      <c r="F418" s="2"/>
      <c r="G418" s="2"/>
      <c r="H418" s="2" t="s">
        <v>2416</v>
      </c>
      <c r="I418" s="2" t="s">
        <v>2417</v>
      </c>
      <c r="J418" s="2"/>
      <c r="K418" s="2" t="s">
        <v>6557</v>
      </c>
      <c r="L418" s="2" t="s">
        <v>2312</v>
      </c>
      <c r="M418" s="2"/>
      <c r="N418" s="2">
        <v>3.0</v>
      </c>
      <c r="O418" s="2"/>
      <c r="P418" s="2">
        <v>3.0</v>
      </c>
      <c r="Q418" s="2" t="s">
        <v>6558</v>
      </c>
      <c r="R418" s="2"/>
      <c r="S418" s="2" t="s">
        <v>6369</v>
      </c>
      <c r="T418" s="2"/>
      <c r="U418" s="2" t="s">
        <v>6553</v>
      </c>
      <c r="V418" s="39" t="s">
        <v>6559</v>
      </c>
      <c r="W418" s="39" t="s">
        <v>6560</v>
      </c>
      <c r="X418" s="37">
        <v>45574.86040509259</v>
      </c>
      <c r="Y418" s="2"/>
      <c r="Z418" s="2"/>
      <c r="AA418" s="2"/>
      <c r="AB418" s="2"/>
      <c r="AC418" s="2"/>
      <c r="AD418" s="2"/>
      <c r="AE418" s="2"/>
      <c r="AF418" s="2"/>
      <c r="AG418" s="2"/>
      <c r="AH418" s="2"/>
      <c r="AI418" s="2"/>
      <c r="AJ418" s="2"/>
      <c r="AK418" s="2"/>
      <c r="AL418" s="2"/>
      <c r="AM418" s="2"/>
      <c r="AN418" s="2"/>
      <c r="AO418" s="2"/>
      <c r="AP418" s="2" t="s">
        <v>6561</v>
      </c>
    </row>
    <row r="419" ht="16.5" customHeight="1">
      <c r="A419" s="37">
        <v>45560.747025462966</v>
      </c>
      <c r="B419" s="38">
        <v>45560.0</v>
      </c>
      <c r="C419" s="2" t="s">
        <v>3637</v>
      </c>
      <c r="D419" s="2"/>
      <c r="E419" s="2"/>
      <c r="F419" s="2"/>
      <c r="G419" s="2"/>
      <c r="H419" s="2" t="s">
        <v>1910</v>
      </c>
      <c r="I419" s="2" t="s">
        <v>1911</v>
      </c>
      <c r="J419" s="2"/>
      <c r="K419" s="2" t="s">
        <v>5387</v>
      </c>
      <c r="L419" s="2" t="s">
        <v>1859</v>
      </c>
      <c r="M419" s="2"/>
      <c r="N419" s="2">
        <v>1.0</v>
      </c>
      <c r="O419" s="2"/>
      <c r="P419" s="2">
        <v>1.0</v>
      </c>
      <c r="Q419" s="2" t="s">
        <v>6562</v>
      </c>
      <c r="R419" s="2"/>
      <c r="S419" s="2" t="s">
        <v>6164</v>
      </c>
      <c r="T419" s="2"/>
      <c r="U419" s="2" t="s">
        <v>6563</v>
      </c>
      <c r="V419" s="39" t="s">
        <v>6564</v>
      </c>
      <c r="W419" s="39" t="s">
        <v>6565</v>
      </c>
      <c r="X419" s="37">
        <v>45563.74663194444</v>
      </c>
      <c r="Y419" s="2"/>
      <c r="Z419" s="2"/>
      <c r="AA419" s="2"/>
      <c r="AB419" s="2"/>
      <c r="AC419" s="2"/>
      <c r="AD419" s="2"/>
      <c r="AE419" s="2"/>
      <c r="AF419" s="2"/>
      <c r="AG419" s="2"/>
      <c r="AH419" s="2"/>
      <c r="AI419" s="2"/>
      <c r="AJ419" s="2"/>
      <c r="AK419" s="2"/>
      <c r="AL419" s="2"/>
      <c r="AM419" s="2"/>
      <c r="AN419" s="2"/>
      <c r="AO419" s="2"/>
      <c r="AP419" s="2" t="s">
        <v>6566</v>
      </c>
    </row>
    <row r="420" ht="16.5" customHeight="1">
      <c r="A420" s="37">
        <v>45560.74532407407</v>
      </c>
      <c r="B420" s="38">
        <v>45560.0</v>
      </c>
      <c r="C420" s="2" t="s">
        <v>3637</v>
      </c>
      <c r="D420" s="2"/>
      <c r="E420" s="2"/>
      <c r="F420" s="2"/>
      <c r="G420" s="2"/>
      <c r="H420" s="2" t="s">
        <v>1773</v>
      </c>
      <c r="I420" s="2" t="s">
        <v>1878</v>
      </c>
      <c r="J420" s="2"/>
      <c r="K420" s="2" t="s">
        <v>6086</v>
      </c>
      <c r="L420" s="2" t="s">
        <v>1867</v>
      </c>
      <c r="M420" s="2"/>
      <c r="N420" s="2">
        <v>1.0</v>
      </c>
      <c r="O420" s="2"/>
      <c r="P420" s="2">
        <v>2.0</v>
      </c>
      <c r="Q420" s="2" t="s">
        <v>3539</v>
      </c>
      <c r="R420" s="2"/>
      <c r="S420" s="2" t="s">
        <v>6164</v>
      </c>
      <c r="T420" s="2"/>
      <c r="U420" s="2" t="s">
        <v>6563</v>
      </c>
      <c r="V420" s="39" t="s">
        <v>6567</v>
      </c>
      <c r="W420" s="39" t="s">
        <v>6568</v>
      </c>
      <c r="X420" s="37">
        <v>45563.74663194444</v>
      </c>
      <c r="Y420" s="2"/>
      <c r="Z420" s="2"/>
      <c r="AA420" s="2"/>
      <c r="AB420" s="2"/>
      <c r="AC420" s="2"/>
      <c r="AD420" s="2"/>
      <c r="AE420" s="2"/>
      <c r="AF420" s="2"/>
      <c r="AG420" s="2"/>
      <c r="AH420" s="2"/>
      <c r="AI420" s="2"/>
      <c r="AJ420" s="2"/>
      <c r="AK420" s="2"/>
      <c r="AL420" s="2"/>
      <c r="AM420" s="2"/>
      <c r="AN420" s="2"/>
      <c r="AO420" s="2"/>
      <c r="AP420" s="2" t="s">
        <v>6569</v>
      </c>
    </row>
    <row r="421" ht="16.5" customHeight="1">
      <c r="A421" s="37">
        <v>45560.743425925924</v>
      </c>
      <c r="B421" s="38">
        <v>45560.0</v>
      </c>
      <c r="C421" s="2" t="s">
        <v>3637</v>
      </c>
      <c r="D421" s="2"/>
      <c r="E421" s="2"/>
      <c r="F421" s="2"/>
      <c r="G421" s="2"/>
      <c r="H421" s="2" t="s">
        <v>1868</v>
      </c>
      <c r="I421" s="2" t="s">
        <v>1869</v>
      </c>
      <c r="J421" s="2"/>
      <c r="K421" s="2" t="s">
        <v>6570</v>
      </c>
      <c r="L421" s="2" t="s">
        <v>1840</v>
      </c>
      <c r="M421" s="2"/>
      <c r="N421" s="2">
        <v>1.0</v>
      </c>
      <c r="O421" s="2"/>
      <c r="P421" s="2">
        <v>1.0</v>
      </c>
      <c r="Q421" s="2" t="s">
        <v>6571</v>
      </c>
      <c r="R421" s="2"/>
      <c r="S421" s="2" t="s">
        <v>6171</v>
      </c>
      <c r="T421" s="2" t="s">
        <v>6572</v>
      </c>
      <c r="U421" s="2" t="s">
        <v>6563</v>
      </c>
      <c r="V421" s="39" t="s">
        <v>6573</v>
      </c>
      <c r="W421" s="39" t="s">
        <v>6574</v>
      </c>
      <c r="X421" s="37">
        <v>45563.743263888886</v>
      </c>
      <c r="Y421" s="2"/>
      <c r="Z421" s="2"/>
      <c r="AA421" s="2"/>
      <c r="AB421" s="2"/>
      <c r="AC421" s="2"/>
      <c r="AD421" s="2"/>
      <c r="AE421" s="2"/>
      <c r="AF421" s="2"/>
      <c r="AG421" s="2"/>
      <c r="AH421" s="2"/>
      <c r="AI421" s="2"/>
      <c r="AJ421" s="2"/>
      <c r="AK421" s="2"/>
      <c r="AL421" s="2"/>
      <c r="AM421" s="2"/>
      <c r="AN421" s="2"/>
      <c r="AO421" s="2"/>
      <c r="AP421" s="2" t="s">
        <v>6575</v>
      </c>
    </row>
    <row r="422" ht="16.5" customHeight="1">
      <c r="A422" s="37">
        <v>45560.74130787037</v>
      </c>
      <c r="B422" s="38">
        <v>45560.0</v>
      </c>
      <c r="C422" s="2" t="s">
        <v>3637</v>
      </c>
      <c r="D422" s="2"/>
      <c r="E422" s="2"/>
      <c r="F422" s="2"/>
      <c r="G422" s="2"/>
      <c r="H422" s="2" t="s">
        <v>2131</v>
      </c>
      <c r="I422" s="2" t="s">
        <v>3028</v>
      </c>
      <c r="J422" s="2"/>
      <c r="K422" s="2" t="s">
        <v>6576</v>
      </c>
      <c r="L422" s="2" t="s">
        <v>3782</v>
      </c>
      <c r="M422" s="2"/>
      <c r="N422" s="2">
        <v>1.5</v>
      </c>
      <c r="O422" s="2"/>
      <c r="P422" s="2">
        <v>1.5</v>
      </c>
      <c r="Q422" s="2" t="s">
        <v>6577</v>
      </c>
      <c r="R422" s="2"/>
      <c r="S422" s="2" t="s">
        <v>6495</v>
      </c>
      <c r="T422" s="2"/>
      <c r="U422" s="2" t="s">
        <v>6563</v>
      </c>
      <c r="V422" s="39" t="s">
        <v>6578</v>
      </c>
      <c r="W422" s="39" t="s">
        <v>6579</v>
      </c>
      <c r="X422" s="37">
        <v>45563.743252314816</v>
      </c>
      <c r="Y422" s="2"/>
      <c r="Z422" s="2"/>
      <c r="AA422" s="2"/>
      <c r="AB422" s="2"/>
      <c r="AC422" s="2"/>
      <c r="AD422" s="2"/>
      <c r="AE422" s="2"/>
      <c r="AF422" s="2"/>
      <c r="AG422" s="2"/>
      <c r="AH422" s="2"/>
      <c r="AI422" s="2"/>
      <c r="AJ422" s="2"/>
      <c r="AK422" s="2"/>
      <c r="AL422" s="2"/>
      <c r="AM422" s="2"/>
      <c r="AN422" s="2"/>
      <c r="AO422" s="2"/>
      <c r="AP422" s="2" t="s">
        <v>6580</v>
      </c>
    </row>
    <row r="423" ht="16.5" customHeight="1">
      <c r="A423" s="37">
        <v>45560.63122685185</v>
      </c>
      <c r="B423" s="38">
        <v>45560.0</v>
      </c>
      <c r="C423" s="2" t="s">
        <v>6514</v>
      </c>
      <c r="D423" s="2" t="s">
        <v>3637</v>
      </c>
      <c r="E423" s="2"/>
      <c r="F423" s="2"/>
      <c r="G423" s="2"/>
      <c r="H423" s="2" t="s">
        <v>1877</v>
      </c>
      <c r="I423" s="2" t="s">
        <v>1878</v>
      </c>
      <c r="J423" s="2"/>
      <c r="K423" s="2" t="s">
        <v>6581</v>
      </c>
      <c r="L423" s="2" t="s">
        <v>1867</v>
      </c>
      <c r="M423" s="2"/>
      <c r="N423" s="2">
        <v>2.0</v>
      </c>
      <c r="O423" s="2"/>
      <c r="P423" s="2">
        <v>7.0</v>
      </c>
      <c r="Q423" s="2" t="s">
        <v>6582</v>
      </c>
      <c r="R423" s="2" t="s">
        <v>6583</v>
      </c>
      <c r="S423" s="2" t="s">
        <v>6164</v>
      </c>
      <c r="T423" s="2"/>
      <c r="U423" s="2" t="s">
        <v>6584</v>
      </c>
      <c r="V423" s="39" t="s">
        <v>6585</v>
      </c>
      <c r="W423" s="39" t="s">
        <v>6586</v>
      </c>
      <c r="X423" s="37">
        <v>45560.69700231482</v>
      </c>
      <c r="Y423" s="2"/>
      <c r="Z423" s="2"/>
      <c r="AA423" s="2"/>
      <c r="AB423" s="2"/>
      <c r="AC423" s="2"/>
      <c r="AD423" s="2"/>
      <c r="AE423" s="2"/>
      <c r="AF423" s="2"/>
      <c r="AG423" s="2"/>
      <c r="AH423" s="2"/>
      <c r="AI423" s="2"/>
      <c r="AJ423" s="2"/>
      <c r="AK423" s="2"/>
      <c r="AL423" s="2"/>
      <c r="AM423" s="2"/>
      <c r="AN423" s="2"/>
      <c r="AO423" s="2"/>
      <c r="AP423" s="2" t="s">
        <v>6587</v>
      </c>
    </row>
    <row r="424" ht="16.5" customHeight="1">
      <c r="A424" s="37">
        <v>45560.506261574075</v>
      </c>
      <c r="B424" s="38">
        <v>45560.0</v>
      </c>
      <c r="C424" s="2" t="s">
        <v>3637</v>
      </c>
      <c r="D424" s="2"/>
      <c r="E424" s="2"/>
      <c r="F424" s="2"/>
      <c r="G424" s="2"/>
      <c r="H424" s="2" t="s">
        <v>2131</v>
      </c>
      <c r="I424" s="2" t="s">
        <v>3028</v>
      </c>
      <c r="J424" s="2"/>
      <c r="K424" s="2" t="s">
        <v>6480</v>
      </c>
      <c r="L424" s="2" t="s">
        <v>3782</v>
      </c>
      <c r="M424" s="2"/>
      <c r="N424" s="2">
        <v>1.5</v>
      </c>
      <c r="O424" s="2"/>
      <c r="P424" s="2">
        <v>1.5</v>
      </c>
      <c r="Q424" s="2" t="s">
        <v>6588</v>
      </c>
      <c r="R424" s="2"/>
      <c r="S424" s="2" t="s">
        <v>6495</v>
      </c>
      <c r="T424" s="2" t="s">
        <v>6589</v>
      </c>
      <c r="U424" s="2" t="s">
        <v>6590</v>
      </c>
      <c r="V424" s="39" t="s">
        <v>6591</v>
      </c>
      <c r="W424" s="39" t="s">
        <v>6592</v>
      </c>
      <c r="X424" s="37">
        <v>45563.507210648146</v>
      </c>
      <c r="Y424" s="2"/>
      <c r="Z424" s="2"/>
      <c r="AA424" s="2"/>
      <c r="AB424" s="2"/>
      <c r="AC424" s="2"/>
      <c r="AD424" s="2"/>
      <c r="AE424" s="2"/>
      <c r="AF424" s="2"/>
      <c r="AG424" s="2"/>
      <c r="AH424" s="2"/>
      <c r="AI424" s="2"/>
      <c r="AJ424" s="2"/>
      <c r="AK424" s="2"/>
      <c r="AL424" s="2"/>
      <c r="AM424" s="2"/>
      <c r="AN424" s="2"/>
      <c r="AO424" s="2"/>
      <c r="AP424" s="2" t="s">
        <v>6593</v>
      </c>
    </row>
    <row r="425" ht="16.5" customHeight="1">
      <c r="A425" s="37">
        <v>45560.43943287037</v>
      </c>
      <c r="B425" s="38">
        <v>45560.0</v>
      </c>
      <c r="C425" s="2" t="s">
        <v>5864</v>
      </c>
      <c r="D425" s="2"/>
      <c r="E425" s="2"/>
      <c r="F425" s="2"/>
      <c r="G425" s="2"/>
      <c r="H425" s="2" t="s">
        <v>2131</v>
      </c>
      <c r="I425" s="2" t="s">
        <v>3019</v>
      </c>
      <c r="J425" s="2"/>
      <c r="K425" s="2" t="s">
        <v>6594</v>
      </c>
      <c r="L425" s="2" t="s">
        <v>6595</v>
      </c>
      <c r="M425" s="2"/>
      <c r="N425" s="2">
        <v>1.5</v>
      </c>
      <c r="O425" s="2"/>
      <c r="P425" s="2">
        <v>3.0</v>
      </c>
      <c r="Q425" s="2" t="s">
        <v>6596</v>
      </c>
      <c r="R425" s="2" t="s">
        <v>6597</v>
      </c>
      <c r="S425" s="2" t="s">
        <v>6598</v>
      </c>
      <c r="T425" s="2" t="s">
        <v>6599</v>
      </c>
      <c r="U425" s="2" t="s">
        <v>6600</v>
      </c>
      <c r="V425" s="39" t="s">
        <v>6601</v>
      </c>
      <c r="W425" s="39" t="s">
        <v>6602</v>
      </c>
      <c r="X425" s="37">
        <v>45560.44479166667</v>
      </c>
      <c r="Y425" s="2"/>
      <c r="Z425" s="2"/>
      <c r="AA425" s="2"/>
      <c r="AB425" s="2"/>
      <c r="AC425" s="2"/>
      <c r="AD425" s="2"/>
      <c r="AE425" s="2"/>
      <c r="AF425" s="2"/>
      <c r="AG425" s="2"/>
      <c r="AH425" s="2"/>
      <c r="AI425" s="2"/>
      <c r="AJ425" s="2"/>
      <c r="AK425" s="2"/>
      <c r="AL425" s="2"/>
      <c r="AM425" s="2"/>
      <c r="AN425" s="2"/>
      <c r="AO425" s="2"/>
      <c r="AP425" s="2" t="s">
        <v>6603</v>
      </c>
    </row>
    <row r="426" ht="16.5" customHeight="1">
      <c r="A426" s="37">
        <v>45559.8859375</v>
      </c>
      <c r="B426" s="38">
        <v>45559.0</v>
      </c>
      <c r="C426" s="2" t="s">
        <v>5864</v>
      </c>
      <c r="D426" s="2"/>
      <c r="E426" s="2"/>
      <c r="F426" s="2"/>
      <c r="G426" s="2"/>
      <c r="H426" s="2" t="s">
        <v>2494</v>
      </c>
      <c r="I426" s="2" t="s">
        <v>2495</v>
      </c>
      <c r="J426" s="2"/>
      <c r="K426" s="2" t="s">
        <v>6604</v>
      </c>
      <c r="L426" s="2" t="s">
        <v>2252</v>
      </c>
      <c r="M426" s="2"/>
      <c r="N426" s="2">
        <v>1.0</v>
      </c>
      <c r="O426" s="2"/>
      <c r="P426" s="2">
        <v>1.0</v>
      </c>
      <c r="Q426" s="2" t="s">
        <v>6605</v>
      </c>
      <c r="R426" s="2" t="s">
        <v>6606</v>
      </c>
      <c r="S426" s="2" t="s">
        <v>6357</v>
      </c>
      <c r="T426" s="2"/>
      <c r="U426" s="2" t="s">
        <v>6457</v>
      </c>
      <c r="V426" s="39" t="s">
        <v>6607</v>
      </c>
      <c r="W426" s="39" t="s">
        <v>6608</v>
      </c>
      <c r="X426" s="37">
        <v>45562.88581018519</v>
      </c>
      <c r="Y426" s="2"/>
      <c r="Z426" s="2"/>
      <c r="AA426" s="2"/>
      <c r="AB426" s="2"/>
      <c r="AC426" s="2"/>
      <c r="AD426" s="2"/>
      <c r="AE426" s="2"/>
      <c r="AF426" s="2"/>
      <c r="AG426" s="2"/>
      <c r="AH426" s="2"/>
      <c r="AI426" s="2"/>
      <c r="AJ426" s="2"/>
      <c r="AK426" s="2"/>
      <c r="AL426" s="2"/>
      <c r="AM426" s="2"/>
      <c r="AN426" s="2"/>
      <c r="AO426" s="2"/>
      <c r="AP426" s="2" t="s">
        <v>6609</v>
      </c>
    </row>
    <row r="427" ht="16.5" customHeight="1">
      <c r="A427" s="37">
        <v>45559.871400462966</v>
      </c>
      <c r="B427" s="38">
        <v>45559.0</v>
      </c>
      <c r="C427" s="2" t="s">
        <v>5864</v>
      </c>
      <c r="D427" s="2"/>
      <c r="E427" s="2"/>
      <c r="F427" s="2"/>
      <c r="G427" s="2"/>
      <c r="H427" s="2" t="s">
        <v>6610</v>
      </c>
      <c r="I427" s="2" t="s">
        <v>2987</v>
      </c>
      <c r="J427" s="2"/>
      <c r="K427" s="2" t="s">
        <v>5332</v>
      </c>
      <c r="L427" s="2" t="s">
        <v>3681</v>
      </c>
      <c r="M427" s="2"/>
      <c r="N427" s="2">
        <v>3.0</v>
      </c>
      <c r="O427" s="2"/>
      <c r="P427" s="2">
        <v>3.0</v>
      </c>
      <c r="Q427" s="2" t="s">
        <v>6611</v>
      </c>
      <c r="R427" s="2" t="s">
        <v>6612</v>
      </c>
      <c r="S427" s="2" t="s">
        <v>6613</v>
      </c>
      <c r="T427" s="2" t="s">
        <v>6614</v>
      </c>
      <c r="U427" s="2" t="s">
        <v>6457</v>
      </c>
      <c r="V427" s="39" t="s">
        <v>6615</v>
      </c>
      <c r="W427" s="39" t="s">
        <v>6616</v>
      </c>
      <c r="X427" s="37">
        <v>45562.871712962966</v>
      </c>
      <c r="Y427" s="2"/>
      <c r="Z427" s="2"/>
      <c r="AA427" s="2"/>
      <c r="AB427" s="2"/>
      <c r="AC427" s="2"/>
      <c r="AD427" s="2"/>
      <c r="AE427" s="2"/>
      <c r="AF427" s="2"/>
      <c r="AG427" s="2"/>
      <c r="AH427" s="2"/>
      <c r="AI427" s="2"/>
      <c r="AJ427" s="2"/>
      <c r="AK427" s="2"/>
      <c r="AL427" s="2"/>
      <c r="AM427" s="2"/>
      <c r="AN427" s="2"/>
      <c r="AO427" s="2"/>
      <c r="AP427" s="2" t="s">
        <v>6617</v>
      </c>
    </row>
    <row r="428" ht="16.5" customHeight="1">
      <c r="A428" s="37">
        <v>45559.86329861111</v>
      </c>
      <c r="B428" s="38">
        <v>45559.0</v>
      </c>
      <c r="C428" s="2" t="s">
        <v>5864</v>
      </c>
      <c r="D428" s="2"/>
      <c r="E428" s="2"/>
      <c r="F428" s="2"/>
      <c r="G428" s="2"/>
      <c r="H428" s="2" t="s">
        <v>2103</v>
      </c>
      <c r="I428" s="2" t="s">
        <v>6618</v>
      </c>
      <c r="J428" s="2"/>
      <c r="K428" s="2" t="s">
        <v>6619</v>
      </c>
      <c r="L428" s="2" t="s">
        <v>2106</v>
      </c>
      <c r="M428" s="2"/>
      <c r="N428" s="2">
        <v>1.0</v>
      </c>
      <c r="O428" s="2"/>
      <c r="P428" s="2">
        <v>1.0</v>
      </c>
      <c r="Q428" s="2" t="s">
        <v>6620</v>
      </c>
      <c r="R428" s="2"/>
      <c r="S428" s="2" t="s">
        <v>6417</v>
      </c>
      <c r="T428" s="2" t="s">
        <v>6621</v>
      </c>
      <c r="U428" s="2" t="s">
        <v>6457</v>
      </c>
      <c r="V428" s="39" t="s">
        <v>6622</v>
      </c>
      <c r="W428" s="39" t="s">
        <v>6623</v>
      </c>
      <c r="X428" s="37">
        <v>45562.86467592593</v>
      </c>
      <c r="Y428" s="2"/>
      <c r="Z428" s="2"/>
      <c r="AA428" s="2"/>
      <c r="AB428" s="2"/>
      <c r="AC428" s="2"/>
      <c r="AD428" s="2"/>
      <c r="AE428" s="2"/>
      <c r="AF428" s="2"/>
      <c r="AG428" s="2"/>
      <c r="AH428" s="2"/>
      <c r="AI428" s="2"/>
      <c r="AJ428" s="2"/>
      <c r="AK428" s="2"/>
      <c r="AL428" s="2"/>
      <c r="AM428" s="2"/>
      <c r="AN428" s="2"/>
      <c r="AO428" s="2"/>
      <c r="AP428" s="2" t="s">
        <v>6624</v>
      </c>
    </row>
    <row r="429" ht="16.5" customHeight="1">
      <c r="A429" s="37">
        <v>45559.76148148148</v>
      </c>
      <c r="B429" s="38">
        <v>45559.0</v>
      </c>
      <c r="C429" s="2" t="s">
        <v>6514</v>
      </c>
      <c r="D429" s="2" t="s">
        <v>1584</v>
      </c>
      <c r="E429" s="2"/>
      <c r="F429" s="2"/>
      <c r="G429" s="2"/>
      <c r="H429" s="2" t="s">
        <v>2667</v>
      </c>
      <c r="I429" s="2" t="s">
        <v>2696</v>
      </c>
      <c r="J429" s="2"/>
      <c r="K429" s="2" t="s">
        <v>5380</v>
      </c>
      <c r="L429" s="2" t="s">
        <v>6625</v>
      </c>
      <c r="M429" s="2"/>
      <c r="N429" s="2">
        <v>5.0</v>
      </c>
      <c r="O429" s="2"/>
      <c r="P429" s="2">
        <v>11.0</v>
      </c>
      <c r="Q429" s="2" t="s">
        <v>6626</v>
      </c>
      <c r="R429" s="2"/>
      <c r="S429" s="2" t="s">
        <v>6233</v>
      </c>
      <c r="T429" s="2"/>
      <c r="U429" s="2" t="s">
        <v>6627</v>
      </c>
      <c r="V429" s="39" t="s">
        <v>6628</v>
      </c>
      <c r="W429" s="39" t="s">
        <v>6629</v>
      </c>
      <c r="X429" s="37">
        <v>45562.76417824074</v>
      </c>
      <c r="Y429" s="2"/>
      <c r="Z429" s="2"/>
      <c r="AA429" s="2"/>
      <c r="AB429" s="2"/>
      <c r="AC429" s="2"/>
      <c r="AD429" s="2"/>
      <c r="AE429" s="2"/>
      <c r="AF429" s="2"/>
      <c r="AG429" s="2"/>
      <c r="AH429" s="2"/>
      <c r="AI429" s="2"/>
      <c r="AJ429" s="2"/>
      <c r="AK429" s="2"/>
      <c r="AL429" s="2"/>
      <c r="AM429" s="2"/>
      <c r="AN429" s="2"/>
      <c r="AO429" s="2"/>
      <c r="AP429" s="2" t="s">
        <v>6630</v>
      </c>
    </row>
    <row r="430" ht="16.5" customHeight="1">
      <c r="A430" s="37">
        <v>45559.75875</v>
      </c>
      <c r="B430" s="38">
        <v>45559.0</v>
      </c>
      <c r="C430" s="2" t="s">
        <v>6514</v>
      </c>
      <c r="D430" s="2"/>
      <c r="E430" s="2"/>
      <c r="F430" s="2"/>
      <c r="G430" s="2"/>
      <c r="H430" s="2" t="s">
        <v>2866</v>
      </c>
      <c r="I430" s="2" t="s">
        <v>6631</v>
      </c>
      <c r="J430" s="2" t="s">
        <v>6632</v>
      </c>
      <c r="K430" s="2" t="s">
        <v>6633</v>
      </c>
      <c r="L430" s="2" t="s">
        <v>3681</v>
      </c>
      <c r="M430" s="2"/>
      <c r="N430" s="2">
        <v>1.0</v>
      </c>
      <c r="O430" s="2"/>
      <c r="P430" s="2">
        <v>11.0</v>
      </c>
      <c r="Q430" s="2" t="s">
        <v>6634</v>
      </c>
      <c r="R430" s="2"/>
      <c r="S430" s="2" t="s">
        <v>6171</v>
      </c>
      <c r="T430" s="2"/>
      <c r="U430" s="2" t="s">
        <v>6627</v>
      </c>
      <c r="V430" s="39" t="s">
        <v>6635</v>
      </c>
      <c r="W430" s="39" t="s">
        <v>6636</v>
      </c>
      <c r="X430" s="37">
        <v>45562.76055555556</v>
      </c>
      <c r="Y430" s="2"/>
      <c r="Z430" s="2"/>
      <c r="AA430" s="2"/>
      <c r="AB430" s="2"/>
      <c r="AC430" s="2"/>
      <c r="AD430" s="2"/>
      <c r="AE430" s="2"/>
      <c r="AF430" s="2"/>
      <c r="AG430" s="2"/>
      <c r="AH430" s="2"/>
      <c r="AI430" s="2"/>
      <c r="AJ430" s="2"/>
      <c r="AK430" s="2"/>
      <c r="AL430" s="2"/>
      <c r="AM430" s="2"/>
      <c r="AN430" s="2"/>
      <c r="AO430" s="2"/>
      <c r="AP430" s="2" t="s">
        <v>6637</v>
      </c>
    </row>
    <row r="431" ht="16.5" customHeight="1">
      <c r="A431" s="37">
        <v>45558.89127314815</v>
      </c>
      <c r="B431" s="38">
        <v>45558.0</v>
      </c>
      <c r="C431" s="2" t="s">
        <v>5864</v>
      </c>
      <c r="D431" s="2" t="s">
        <v>1584</v>
      </c>
      <c r="E431" s="2"/>
      <c r="F431" s="2"/>
      <c r="G431" s="2"/>
      <c r="H431" s="2" t="s">
        <v>2667</v>
      </c>
      <c r="I431" s="2" t="s">
        <v>2696</v>
      </c>
      <c r="J431" s="2"/>
      <c r="K431" s="2" t="s">
        <v>4475</v>
      </c>
      <c r="L431" s="2" t="s">
        <v>6638</v>
      </c>
      <c r="M431" s="2"/>
      <c r="N431" s="2">
        <v>5.5</v>
      </c>
      <c r="O431" s="2"/>
      <c r="P431" s="2">
        <v>11.0</v>
      </c>
      <c r="Q431" s="2" t="s">
        <v>6639</v>
      </c>
      <c r="R431" s="2" t="s">
        <v>6640</v>
      </c>
      <c r="S431" s="2" t="s">
        <v>6171</v>
      </c>
      <c r="T431" s="2" t="s">
        <v>6641</v>
      </c>
      <c r="U431" s="2" t="s">
        <v>6457</v>
      </c>
      <c r="V431" s="39" t="s">
        <v>6642</v>
      </c>
      <c r="W431" s="39" t="s">
        <v>6643</v>
      </c>
      <c r="X431" s="37">
        <v>45561.89252314815</v>
      </c>
      <c r="Y431" s="2"/>
      <c r="Z431" s="2"/>
      <c r="AA431" s="2"/>
      <c r="AB431" s="2"/>
      <c r="AC431" s="2"/>
      <c r="AD431" s="2"/>
      <c r="AE431" s="2"/>
      <c r="AF431" s="2"/>
      <c r="AG431" s="2"/>
      <c r="AH431" s="2"/>
      <c r="AI431" s="2"/>
      <c r="AJ431" s="2"/>
      <c r="AK431" s="2"/>
      <c r="AL431" s="2"/>
      <c r="AM431" s="2"/>
      <c r="AN431" s="2"/>
      <c r="AO431" s="2"/>
      <c r="AP431" s="2" t="s">
        <v>6644</v>
      </c>
    </row>
    <row r="432" ht="16.5" customHeight="1">
      <c r="A432" s="37">
        <v>45558.800208333334</v>
      </c>
      <c r="B432" s="38">
        <v>45558.0</v>
      </c>
      <c r="C432" s="2" t="s">
        <v>3637</v>
      </c>
      <c r="D432" s="2"/>
      <c r="E432" s="2"/>
      <c r="F432" s="2"/>
      <c r="G432" s="2"/>
      <c r="H432" s="2" t="s">
        <v>6645</v>
      </c>
      <c r="I432" s="2" t="s">
        <v>3279</v>
      </c>
      <c r="J432" s="2"/>
      <c r="K432" s="2" t="s">
        <v>6646</v>
      </c>
      <c r="L432" s="2" t="s">
        <v>1859</v>
      </c>
      <c r="M432" s="2"/>
      <c r="N432" s="2">
        <v>1.5</v>
      </c>
      <c r="O432" s="2"/>
      <c r="P432" s="2">
        <v>1.5</v>
      </c>
      <c r="Q432" s="2" t="s">
        <v>6647</v>
      </c>
      <c r="R432" s="2"/>
      <c r="S432" s="2" t="s">
        <v>6648</v>
      </c>
      <c r="T432" s="2"/>
      <c r="U432" s="2" t="s">
        <v>6649</v>
      </c>
      <c r="V432" s="39" t="s">
        <v>6650</v>
      </c>
      <c r="W432" s="39" t="s">
        <v>6651</v>
      </c>
      <c r="X432" s="37">
        <v>45561.802303240744</v>
      </c>
      <c r="Y432" s="2"/>
      <c r="Z432" s="2"/>
      <c r="AA432" s="2"/>
      <c r="AB432" s="2"/>
      <c r="AC432" s="2"/>
      <c r="AD432" s="2"/>
      <c r="AE432" s="2"/>
      <c r="AF432" s="2"/>
      <c r="AG432" s="2"/>
      <c r="AH432" s="2"/>
      <c r="AI432" s="2"/>
      <c r="AJ432" s="2"/>
      <c r="AK432" s="2"/>
      <c r="AL432" s="2"/>
      <c r="AM432" s="2"/>
      <c r="AN432" s="2"/>
      <c r="AO432" s="2"/>
      <c r="AP432" s="2" t="s">
        <v>6652</v>
      </c>
    </row>
    <row r="433" ht="16.5" customHeight="1">
      <c r="A433" s="37">
        <v>45558.798726851855</v>
      </c>
      <c r="B433" s="38">
        <v>45558.0</v>
      </c>
      <c r="C433" s="2" t="s">
        <v>3637</v>
      </c>
      <c r="D433" s="2"/>
      <c r="E433" s="2"/>
      <c r="F433" s="2"/>
      <c r="G433" s="2"/>
      <c r="H433" s="2" t="s">
        <v>6653</v>
      </c>
      <c r="I433" s="2" t="s">
        <v>6654</v>
      </c>
      <c r="J433" s="2"/>
      <c r="K433" s="2" t="s">
        <v>6655</v>
      </c>
      <c r="L433" s="2" t="s">
        <v>2011</v>
      </c>
      <c r="M433" s="2"/>
      <c r="N433" s="2">
        <v>1.0</v>
      </c>
      <c r="O433" s="2"/>
      <c r="P433" s="2">
        <v>1.0</v>
      </c>
      <c r="Q433" s="2" t="s">
        <v>5435</v>
      </c>
      <c r="R433" s="39" t="s">
        <v>6656</v>
      </c>
      <c r="S433" s="2" t="s">
        <v>6171</v>
      </c>
      <c r="T433" s="2"/>
      <c r="U433" s="2" t="s">
        <v>6649</v>
      </c>
      <c r="V433" s="39" t="s">
        <v>6657</v>
      </c>
      <c r="W433" s="39" t="s">
        <v>6658</v>
      </c>
      <c r="X433" s="37">
        <v>45561.79881944445</v>
      </c>
      <c r="Y433" s="2"/>
      <c r="Z433" s="2"/>
      <c r="AA433" s="2"/>
      <c r="AB433" s="2"/>
      <c r="AC433" s="2"/>
      <c r="AD433" s="2"/>
      <c r="AE433" s="2"/>
      <c r="AF433" s="2"/>
      <c r="AG433" s="2"/>
      <c r="AH433" s="2"/>
      <c r="AI433" s="2"/>
      <c r="AJ433" s="2"/>
      <c r="AK433" s="2"/>
      <c r="AL433" s="2"/>
      <c r="AM433" s="2"/>
      <c r="AN433" s="2"/>
      <c r="AO433" s="2"/>
      <c r="AP433" s="2" t="s">
        <v>6659</v>
      </c>
    </row>
    <row r="434" ht="16.5" customHeight="1">
      <c r="A434" s="37">
        <v>45558.79657407408</v>
      </c>
      <c r="B434" s="38">
        <v>45558.0</v>
      </c>
      <c r="C434" s="2" t="s">
        <v>3637</v>
      </c>
      <c r="D434" s="2" t="s">
        <v>3637</v>
      </c>
      <c r="E434" s="2"/>
      <c r="F434" s="2"/>
      <c r="G434" s="2"/>
      <c r="H434" s="2" t="s">
        <v>2813</v>
      </c>
      <c r="I434" s="2" t="s">
        <v>2814</v>
      </c>
      <c r="J434" s="2"/>
      <c r="K434" s="2" t="s">
        <v>6660</v>
      </c>
      <c r="L434" s="2" t="s">
        <v>3782</v>
      </c>
      <c r="M434" s="2"/>
      <c r="N434" s="2">
        <v>1.5</v>
      </c>
      <c r="O434" s="2"/>
      <c r="P434" s="2">
        <v>1.5</v>
      </c>
      <c r="Q434" s="2" t="s">
        <v>6661</v>
      </c>
      <c r="R434" s="2"/>
      <c r="S434" s="2" t="s">
        <v>6417</v>
      </c>
      <c r="T434" s="2"/>
      <c r="U434" s="2" t="s">
        <v>6649</v>
      </c>
      <c r="V434" s="39" t="s">
        <v>6662</v>
      </c>
      <c r="W434" s="39" t="s">
        <v>6663</v>
      </c>
      <c r="X434" s="37">
        <v>45561.79880787037</v>
      </c>
      <c r="Y434" s="2"/>
      <c r="Z434" s="2"/>
      <c r="AA434" s="2"/>
      <c r="AB434" s="2"/>
      <c r="AC434" s="2"/>
      <c r="AD434" s="2"/>
      <c r="AE434" s="2"/>
      <c r="AF434" s="2"/>
      <c r="AG434" s="2"/>
      <c r="AH434" s="2"/>
      <c r="AI434" s="2"/>
      <c r="AJ434" s="2"/>
      <c r="AK434" s="2"/>
      <c r="AL434" s="2"/>
      <c r="AM434" s="2"/>
      <c r="AN434" s="2"/>
      <c r="AO434" s="2"/>
      <c r="AP434" s="2" t="s">
        <v>6664</v>
      </c>
    </row>
    <row r="435" ht="16.5" customHeight="1">
      <c r="A435" s="37">
        <v>45555.69931712963</v>
      </c>
      <c r="B435" s="38">
        <v>45555.0</v>
      </c>
      <c r="C435" s="2" t="s">
        <v>3637</v>
      </c>
      <c r="D435" s="2"/>
      <c r="E435" s="2"/>
      <c r="F435" s="2"/>
      <c r="G435" s="2"/>
      <c r="H435" s="2" t="s">
        <v>1919</v>
      </c>
      <c r="I435" s="2" t="s">
        <v>6665</v>
      </c>
      <c r="J435" s="2"/>
      <c r="K435" s="2" t="s">
        <v>6666</v>
      </c>
      <c r="L435" s="2" t="s">
        <v>3681</v>
      </c>
      <c r="M435" s="2"/>
      <c r="N435" s="2">
        <v>1.0</v>
      </c>
      <c r="O435" s="2"/>
      <c r="P435" s="2">
        <v>2.0</v>
      </c>
      <c r="Q435" s="2" t="s">
        <v>6667</v>
      </c>
      <c r="R435" s="2"/>
      <c r="S435" s="2" t="s">
        <v>6171</v>
      </c>
      <c r="T435" s="2"/>
      <c r="U435" s="2" t="s">
        <v>6668</v>
      </c>
      <c r="V435" s="39" t="s">
        <v>6669</v>
      </c>
      <c r="W435" s="39" t="s">
        <v>6670</v>
      </c>
      <c r="X435" s="37">
        <v>45559.485601851855</v>
      </c>
      <c r="Y435" s="2"/>
      <c r="Z435" s="2"/>
      <c r="AA435" s="2"/>
      <c r="AB435" s="2"/>
      <c r="AC435" s="2"/>
      <c r="AD435" s="2"/>
      <c r="AE435" s="2"/>
      <c r="AF435" s="2"/>
      <c r="AG435" s="2"/>
      <c r="AH435" s="2"/>
      <c r="AI435" s="2"/>
      <c r="AJ435" s="2"/>
      <c r="AK435" s="2"/>
      <c r="AL435" s="2"/>
      <c r="AM435" s="2"/>
      <c r="AN435" s="2"/>
      <c r="AO435" s="2"/>
      <c r="AP435" s="2" t="s">
        <v>6671</v>
      </c>
    </row>
    <row r="436" ht="16.5" customHeight="1">
      <c r="A436" s="37">
        <v>45555.38166666667</v>
      </c>
      <c r="B436" s="38">
        <v>45555.0</v>
      </c>
      <c r="C436" s="2" t="s">
        <v>3637</v>
      </c>
      <c r="D436" s="2"/>
      <c r="E436" s="2"/>
      <c r="F436" s="2"/>
      <c r="G436" s="2"/>
      <c r="H436" s="2" t="s">
        <v>2714</v>
      </c>
      <c r="I436" s="2" t="s">
        <v>2715</v>
      </c>
      <c r="J436" s="2"/>
      <c r="K436" s="2" t="s">
        <v>6672</v>
      </c>
      <c r="L436" s="2" t="s">
        <v>1876</v>
      </c>
      <c r="M436" s="2"/>
      <c r="N436" s="2">
        <v>1.0</v>
      </c>
      <c r="O436" s="2"/>
      <c r="P436" s="2">
        <v>1.0</v>
      </c>
      <c r="Q436" s="2" t="s">
        <v>6673</v>
      </c>
      <c r="R436" s="2" t="s">
        <v>6674</v>
      </c>
      <c r="S436" s="2" t="s">
        <v>6264</v>
      </c>
      <c r="T436" s="2"/>
      <c r="U436" s="2" t="s">
        <v>6675</v>
      </c>
      <c r="V436" s="39" t="s">
        <v>6676</v>
      </c>
      <c r="W436" s="39" t="s">
        <v>6677</v>
      </c>
      <c r="X436" s="37">
        <v>45559.4855787037</v>
      </c>
      <c r="Y436" s="2"/>
      <c r="Z436" s="2"/>
      <c r="AA436" s="2"/>
      <c r="AB436" s="2"/>
      <c r="AC436" s="2"/>
      <c r="AD436" s="2"/>
      <c r="AE436" s="2"/>
      <c r="AF436" s="2"/>
      <c r="AG436" s="2"/>
      <c r="AH436" s="2"/>
      <c r="AI436" s="2"/>
      <c r="AJ436" s="2"/>
      <c r="AK436" s="2"/>
      <c r="AL436" s="2"/>
      <c r="AM436" s="2"/>
      <c r="AN436" s="2"/>
      <c r="AO436" s="2"/>
      <c r="AP436" s="2" t="s">
        <v>6678</v>
      </c>
    </row>
    <row r="437" ht="16.5" customHeight="1">
      <c r="A437" s="37">
        <v>45555.35334490741</v>
      </c>
      <c r="B437" s="38">
        <v>45555.0</v>
      </c>
      <c r="C437" s="2" t="s">
        <v>5864</v>
      </c>
      <c r="D437" s="2"/>
      <c r="E437" s="2"/>
      <c r="F437" s="2"/>
      <c r="G437" s="2"/>
      <c r="H437" s="2" t="s">
        <v>3322</v>
      </c>
      <c r="I437" s="2" t="s">
        <v>2412</v>
      </c>
      <c r="J437" s="2"/>
      <c r="K437" s="2" t="s">
        <v>6679</v>
      </c>
      <c r="L437" s="2" t="s">
        <v>3879</v>
      </c>
      <c r="M437" s="2"/>
      <c r="N437" s="2">
        <v>2.0</v>
      </c>
      <c r="O437" s="2"/>
      <c r="P437" s="2">
        <v>2.0</v>
      </c>
      <c r="Q437" s="2" t="s">
        <v>5851</v>
      </c>
      <c r="R437" s="2"/>
      <c r="S437" s="2" t="s">
        <v>6495</v>
      </c>
      <c r="T437" s="2" t="s">
        <v>6680</v>
      </c>
      <c r="U437" s="2" t="s">
        <v>6681</v>
      </c>
      <c r="V437" s="39" t="s">
        <v>6682</v>
      </c>
      <c r="W437" s="39" t="s">
        <v>6683</v>
      </c>
      <c r="X437" s="37">
        <v>45559.48976851852</v>
      </c>
      <c r="Y437" s="2"/>
      <c r="Z437" s="2"/>
      <c r="AA437" s="2"/>
      <c r="AB437" s="2"/>
      <c r="AC437" s="2"/>
      <c r="AD437" s="2"/>
      <c r="AE437" s="2"/>
      <c r="AF437" s="2"/>
      <c r="AG437" s="2"/>
      <c r="AH437" s="2"/>
      <c r="AI437" s="2"/>
      <c r="AJ437" s="2"/>
      <c r="AK437" s="2"/>
      <c r="AL437" s="2"/>
      <c r="AM437" s="2"/>
      <c r="AN437" s="2"/>
      <c r="AO437" s="2"/>
      <c r="AP437" s="2" t="s">
        <v>6684</v>
      </c>
    </row>
    <row r="438" ht="16.5" customHeight="1">
      <c r="A438" s="37">
        <v>45555.351747685185</v>
      </c>
      <c r="B438" s="38">
        <v>45555.0</v>
      </c>
      <c r="C438" s="2" t="s">
        <v>5864</v>
      </c>
      <c r="D438" s="2"/>
      <c r="E438" s="2"/>
      <c r="F438" s="2"/>
      <c r="G438" s="2"/>
      <c r="H438" s="2" t="s">
        <v>2667</v>
      </c>
      <c r="I438" s="2" t="s">
        <v>2696</v>
      </c>
      <c r="J438" s="2"/>
      <c r="K438" s="2" t="s">
        <v>5089</v>
      </c>
      <c r="L438" s="2" t="s">
        <v>1867</v>
      </c>
      <c r="M438" s="2"/>
      <c r="N438" s="2">
        <v>5.5</v>
      </c>
      <c r="O438" s="2"/>
      <c r="P438" s="2">
        <v>5.5</v>
      </c>
      <c r="Q438" s="2" t="s">
        <v>6685</v>
      </c>
      <c r="R438" s="2"/>
      <c r="S438" s="2" t="s">
        <v>6495</v>
      </c>
      <c r="T438" s="2"/>
      <c r="U438" s="2" t="s">
        <v>6681</v>
      </c>
      <c r="V438" s="39" t="s">
        <v>6686</v>
      </c>
      <c r="W438" s="39" t="s">
        <v>6687</v>
      </c>
      <c r="X438" s="37">
        <v>45559.48979166667</v>
      </c>
      <c r="Y438" s="2"/>
      <c r="Z438" s="2"/>
      <c r="AA438" s="2"/>
      <c r="AB438" s="2"/>
      <c r="AC438" s="2"/>
      <c r="AD438" s="2"/>
      <c r="AE438" s="2"/>
      <c r="AF438" s="2"/>
      <c r="AG438" s="2"/>
      <c r="AH438" s="2"/>
      <c r="AI438" s="2"/>
      <c r="AJ438" s="2"/>
      <c r="AK438" s="2"/>
      <c r="AL438" s="2"/>
      <c r="AM438" s="2"/>
      <c r="AN438" s="2"/>
      <c r="AO438" s="2"/>
      <c r="AP438" s="2" t="s">
        <v>6688</v>
      </c>
    </row>
    <row r="439" ht="16.5" customHeight="1">
      <c r="A439" s="37">
        <v>45554.35773148148</v>
      </c>
      <c r="B439" s="38">
        <v>45554.0</v>
      </c>
      <c r="C439" s="2" t="s">
        <v>6514</v>
      </c>
      <c r="D439" s="2" t="s">
        <v>6689</v>
      </c>
      <c r="E439" s="2"/>
      <c r="F439" s="2"/>
      <c r="G439" s="2"/>
      <c r="H439" s="2" t="s">
        <v>2667</v>
      </c>
      <c r="I439" s="2" t="s">
        <v>2696</v>
      </c>
      <c r="J439" s="2" t="s">
        <v>6690</v>
      </c>
      <c r="K439" s="2" t="s">
        <v>6691</v>
      </c>
      <c r="L439" s="2" t="s">
        <v>1867</v>
      </c>
      <c r="M439" s="2"/>
      <c r="N439" s="2">
        <v>7.0</v>
      </c>
      <c r="O439" s="2"/>
      <c r="P439" s="2">
        <v>11.0</v>
      </c>
      <c r="Q439" s="2" t="s">
        <v>6692</v>
      </c>
      <c r="R439" s="2"/>
      <c r="S439" s="2" t="s">
        <v>6233</v>
      </c>
      <c r="T439" s="2" t="s">
        <v>6693</v>
      </c>
      <c r="U439" s="2" t="s">
        <v>6694</v>
      </c>
      <c r="V439" s="39" t="s">
        <v>6695</v>
      </c>
      <c r="W439" s="39" t="s">
        <v>6696</v>
      </c>
      <c r="X439" s="37">
        <v>45559.49010416667</v>
      </c>
      <c r="Y439" s="2"/>
      <c r="Z439" s="2"/>
      <c r="AA439" s="2"/>
      <c r="AB439" s="2"/>
      <c r="AC439" s="2"/>
      <c r="AD439" s="2"/>
      <c r="AE439" s="2"/>
      <c r="AF439" s="2"/>
      <c r="AG439" s="2"/>
      <c r="AH439" s="2"/>
      <c r="AI439" s="2"/>
      <c r="AJ439" s="2"/>
      <c r="AK439" s="2"/>
      <c r="AL439" s="2"/>
      <c r="AM439" s="2"/>
      <c r="AN439" s="2"/>
      <c r="AO439" s="2"/>
      <c r="AP439" s="2" t="s">
        <v>6697</v>
      </c>
    </row>
    <row r="440" ht="16.5" customHeight="1">
      <c r="A440" s="37">
        <v>45553.78892361111</v>
      </c>
      <c r="B440" s="38">
        <v>45553.0</v>
      </c>
      <c r="C440" s="2" t="s">
        <v>3637</v>
      </c>
      <c r="D440" s="2" t="s">
        <v>6689</v>
      </c>
      <c r="E440" s="2"/>
      <c r="F440" s="2"/>
      <c r="G440" s="2"/>
      <c r="H440" s="2" t="s">
        <v>2667</v>
      </c>
      <c r="I440" s="2" t="s">
        <v>4692</v>
      </c>
      <c r="J440" s="2"/>
      <c r="K440" s="2" t="s">
        <v>4475</v>
      </c>
      <c r="L440" s="2" t="s">
        <v>3730</v>
      </c>
      <c r="M440" s="2"/>
      <c r="N440" s="2">
        <v>5.0</v>
      </c>
      <c r="O440" s="2"/>
      <c r="P440" s="2">
        <v>10.0</v>
      </c>
      <c r="Q440" s="2" t="s">
        <v>6698</v>
      </c>
      <c r="R440" s="2"/>
      <c r="S440" s="2" t="s">
        <v>6233</v>
      </c>
      <c r="T440" s="2"/>
      <c r="U440" s="2" t="s">
        <v>6699</v>
      </c>
      <c r="V440" s="39" t="s">
        <v>6700</v>
      </c>
      <c r="W440" s="39" t="s">
        <v>6701</v>
      </c>
      <c r="X440" s="37">
        <v>45559.49018518518</v>
      </c>
      <c r="Y440" s="2"/>
      <c r="Z440" s="2"/>
      <c r="AA440" s="2"/>
      <c r="AB440" s="2"/>
      <c r="AC440" s="2"/>
      <c r="AD440" s="2"/>
      <c r="AE440" s="2"/>
      <c r="AF440" s="2"/>
      <c r="AG440" s="2"/>
      <c r="AH440" s="2"/>
      <c r="AI440" s="2"/>
      <c r="AJ440" s="2"/>
      <c r="AK440" s="2"/>
      <c r="AL440" s="2"/>
      <c r="AM440" s="2"/>
      <c r="AN440" s="2"/>
      <c r="AO440" s="2"/>
      <c r="AP440" s="2" t="s">
        <v>6702</v>
      </c>
    </row>
    <row r="441" ht="16.5" customHeight="1">
      <c r="A441" s="37">
        <v>45552.585069444445</v>
      </c>
      <c r="B441" s="38">
        <v>45552.0</v>
      </c>
      <c r="C441" s="2" t="s">
        <v>6514</v>
      </c>
      <c r="D441" s="2" t="s">
        <v>1584</v>
      </c>
      <c r="E441" s="2"/>
      <c r="F441" s="2"/>
      <c r="G441" s="2"/>
      <c r="H441" s="2" t="s">
        <v>3385</v>
      </c>
      <c r="I441" s="2" t="s">
        <v>3386</v>
      </c>
      <c r="J441" s="2"/>
      <c r="K441" s="2" t="s">
        <v>6703</v>
      </c>
      <c r="L441" s="2" t="s">
        <v>1831</v>
      </c>
      <c r="M441" s="2"/>
      <c r="N441" s="2">
        <v>1.0</v>
      </c>
      <c r="O441" s="2"/>
      <c r="P441" s="2">
        <v>2.0</v>
      </c>
      <c r="Q441" s="2" t="s">
        <v>6704</v>
      </c>
      <c r="R441" s="2"/>
      <c r="S441" s="2" t="s">
        <v>6705</v>
      </c>
      <c r="T441" s="2"/>
      <c r="U441" s="2" t="s">
        <v>6706</v>
      </c>
      <c r="V441" s="39" t="s">
        <v>6707</v>
      </c>
      <c r="W441" s="39" t="s">
        <v>6708</v>
      </c>
      <c r="X441" s="37">
        <v>45559.462222222224</v>
      </c>
      <c r="Y441" s="2"/>
      <c r="Z441" s="2"/>
      <c r="AA441" s="2"/>
      <c r="AB441" s="2"/>
      <c r="AC441" s="2"/>
      <c r="AD441" s="2"/>
      <c r="AE441" s="2"/>
      <c r="AF441" s="2"/>
      <c r="AG441" s="2"/>
      <c r="AH441" s="2"/>
      <c r="AI441" s="2"/>
      <c r="AJ441" s="2"/>
      <c r="AK441" s="2"/>
      <c r="AL441" s="2"/>
      <c r="AM441" s="2"/>
      <c r="AN441" s="2"/>
      <c r="AO441" s="2"/>
      <c r="AP441" s="2" t="s">
        <v>6709</v>
      </c>
    </row>
    <row r="442" ht="16.5" customHeight="1">
      <c r="A442" s="37">
        <v>45552.517905092594</v>
      </c>
      <c r="B442" s="38">
        <v>45552.0</v>
      </c>
      <c r="C442" s="2" t="s">
        <v>5864</v>
      </c>
      <c r="D442" s="2"/>
      <c r="E442" s="2"/>
      <c r="F442" s="2"/>
      <c r="G442" s="2"/>
      <c r="H442" s="2" t="s">
        <v>2494</v>
      </c>
      <c r="I442" s="2" t="s">
        <v>2495</v>
      </c>
      <c r="J442" s="2"/>
      <c r="K442" s="2" t="s">
        <v>6226</v>
      </c>
      <c r="L442" s="2" t="s">
        <v>2252</v>
      </c>
      <c r="M442" s="2"/>
      <c r="N442" s="2">
        <v>6.0</v>
      </c>
      <c r="O442" s="2"/>
      <c r="P442" s="2">
        <v>6.0</v>
      </c>
      <c r="Q442" s="2" t="s">
        <v>6710</v>
      </c>
      <c r="R442" s="2" t="s">
        <v>6711</v>
      </c>
      <c r="S442" s="2" t="s">
        <v>6196</v>
      </c>
      <c r="T442" s="2" t="s">
        <v>6712</v>
      </c>
      <c r="U442" s="2" t="s">
        <v>6457</v>
      </c>
      <c r="V442" s="39" t="s">
        <v>6713</v>
      </c>
      <c r="W442" s="39" t="s">
        <v>6714</v>
      </c>
      <c r="X442" s="37">
        <v>45559.46225694445</v>
      </c>
      <c r="Y442" s="2"/>
      <c r="Z442" s="2"/>
      <c r="AA442" s="2"/>
      <c r="AB442" s="2"/>
      <c r="AC442" s="2"/>
      <c r="AD442" s="2"/>
      <c r="AE442" s="2"/>
      <c r="AF442" s="2"/>
      <c r="AG442" s="2"/>
      <c r="AH442" s="2"/>
      <c r="AI442" s="2"/>
      <c r="AJ442" s="2"/>
      <c r="AK442" s="2"/>
      <c r="AL442" s="2"/>
      <c r="AM442" s="2"/>
      <c r="AN442" s="2"/>
      <c r="AO442" s="2"/>
      <c r="AP442" s="2" t="s">
        <v>6715</v>
      </c>
    </row>
    <row r="443" ht="16.5" customHeight="1">
      <c r="A443" s="37">
        <v>45552.42592592593</v>
      </c>
      <c r="B443" s="38">
        <v>45552.0</v>
      </c>
      <c r="C443" s="2" t="s">
        <v>3637</v>
      </c>
      <c r="D443" s="2"/>
      <c r="E443" s="2"/>
      <c r="F443" s="2"/>
      <c r="G443" s="2"/>
      <c r="H443" s="2" t="s">
        <v>2002</v>
      </c>
      <c r="I443" s="2" t="s">
        <v>2003</v>
      </c>
      <c r="J443" s="2"/>
      <c r="K443" s="2" t="s">
        <v>6716</v>
      </c>
      <c r="L443" s="2" t="s">
        <v>1859</v>
      </c>
      <c r="M443" s="2"/>
      <c r="N443" s="2">
        <v>0.5</v>
      </c>
      <c r="O443" s="2"/>
      <c r="P443" s="2">
        <v>0.5</v>
      </c>
      <c r="Q443" s="2" t="s">
        <v>5435</v>
      </c>
      <c r="R443" s="2"/>
      <c r="S443" s="2" t="s">
        <v>6171</v>
      </c>
      <c r="T443" s="2"/>
      <c r="U443" s="2" t="s">
        <v>6717</v>
      </c>
      <c r="V443" s="39" t="s">
        <v>6718</v>
      </c>
      <c r="W443" s="39" t="s">
        <v>6719</v>
      </c>
      <c r="X443" s="37">
        <v>45559.46229166666</v>
      </c>
      <c r="Y443" s="2"/>
      <c r="Z443" s="2"/>
      <c r="AA443" s="2"/>
      <c r="AB443" s="2"/>
      <c r="AC443" s="2"/>
      <c r="AD443" s="2"/>
      <c r="AE443" s="2"/>
      <c r="AF443" s="2"/>
      <c r="AG443" s="2"/>
      <c r="AH443" s="2"/>
      <c r="AI443" s="2"/>
      <c r="AJ443" s="2"/>
      <c r="AK443" s="2"/>
      <c r="AL443" s="2"/>
      <c r="AM443" s="2"/>
      <c r="AN443" s="2"/>
      <c r="AO443" s="2"/>
      <c r="AP443" s="2" t="s">
        <v>6720</v>
      </c>
    </row>
    <row r="444" ht="16.5" customHeight="1">
      <c r="A444" s="37">
        <v>45552.345509259256</v>
      </c>
      <c r="B444" s="38">
        <v>45552.0</v>
      </c>
      <c r="C444" s="2" t="s">
        <v>3637</v>
      </c>
      <c r="D444" s="2"/>
      <c r="E444" s="2"/>
      <c r="F444" s="2"/>
      <c r="G444" s="2"/>
      <c r="H444" s="2" t="s">
        <v>6721</v>
      </c>
      <c r="I444" s="2" t="s">
        <v>6722</v>
      </c>
      <c r="J444" s="2"/>
      <c r="K444" s="2" t="s">
        <v>6723</v>
      </c>
      <c r="L444" s="2" t="s">
        <v>1862</v>
      </c>
      <c r="M444" s="2"/>
      <c r="N444" s="2">
        <v>1.0</v>
      </c>
      <c r="O444" s="2"/>
      <c r="P444" s="2">
        <v>1.0</v>
      </c>
      <c r="Q444" s="2" t="s">
        <v>6724</v>
      </c>
      <c r="R444" s="2"/>
      <c r="S444" s="2" t="s">
        <v>6648</v>
      </c>
      <c r="T444" s="2"/>
      <c r="U444" s="2" t="s">
        <v>6717</v>
      </c>
      <c r="V444" s="39" t="s">
        <v>6725</v>
      </c>
      <c r="W444" s="39" t="s">
        <v>6726</v>
      </c>
      <c r="X444" s="37">
        <v>45555.347395833334</v>
      </c>
      <c r="Y444" s="2"/>
      <c r="Z444" s="2"/>
      <c r="AA444" s="2"/>
      <c r="AB444" s="2"/>
      <c r="AC444" s="2"/>
      <c r="AD444" s="2"/>
      <c r="AE444" s="2"/>
      <c r="AF444" s="2"/>
      <c r="AG444" s="2"/>
      <c r="AH444" s="2"/>
      <c r="AI444" s="2"/>
      <c r="AJ444" s="2"/>
      <c r="AK444" s="2"/>
      <c r="AL444" s="2"/>
      <c r="AM444" s="2"/>
      <c r="AN444" s="2"/>
      <c r="AO444" s="2"/>
      <c r="AP444" s="2" t="s">
        <v>6727</v>
      </c>
    </row>
    <row r="445" ht="16.5" customHeight="1">
      <c r="A445" s="37">
        <v>45552.34428240741</v>
      </c>
      <c r="B445" s="38">
        <v>45552.0</v>
      </c>
      <c r="C445" s="2" t="s">
        <v>3637</v>
      </c>
      <c r="D445" s="2"/>
      <c r="E445" s="2"/>
      <c r="F445" s="2"/>
      <c r="G445" s="2"/>
      <c r="H445" s="2" t="s">
        <v>3377</v>
      </c>
      <c r="I445" s="2" t="s">
        <v>4520</v>
      </c>
      <c r="J445" s="2"/>
      <c r="K445" s="2" t="s">
        <v>6728</v>
      </c>
      <c r="L445" s="2" t="s">
        <v>1862</v>
      </c>
      <c r="M445" s="2"/>
      <c r="N445" s="2">
        <v>0.5</v>
      </c>
      <c r="O445" s="2"/>
      <c r="P445" s="2">
        <v>0.5</v>
      </c>
      <c r="Q445" s="2" t="s">
        <v>6724</v>
      </c>
      <c r="R445" s="2"/>
      <c r="S445" s="2" t="s">
        <v>6171</v>
      </c>
      <c r="T445" s="2"/>
      <c r="U445" s="2" t="s">
        <v>6717</v>
      </c>
      <c r="V445" s="39" t="s">
        <v>6729</v>
      </c>
      <c r="W445" s="39" t="s">
        <v>6730</v>
      </c>
      <c r="X445" s="37">
        <v>45555.34386574074</v>
      </c>
      <c r="Y445" s="2"/>
      <c r="Z445" s="2"/>
      <c r="AA445" s="2"/>
      <c r="AB445" s="2"/>
      <c r="AC445" s="2"/>
      <c r="AD445" s="2"/>
      <c r="AE445" s="2"/>
      <c r="AF445" s="2"/>
      <c r="AG445" s="2"/>
      <c r="AH445" s="2"/>
      <c r="AI445" s="2"/>
      <c r="AJ445" s="2"/>
      <c r="AK445" s="2"/>
      <c r="AL445" s="2"/>
      <c r="AM445" s="2"/>
      <c r="AN445" s="2"/>
      <c r="AO445" s="2"/>
      <c r="AP445" s="2" t="s">
        <v>6731</v>
      </c>
    </row>
    <row r="446" ht="16.5" customHeight="1">
      <c r="A446" s="37">
        <v>45552.34310185185</v>
      </c>
      <c r="B446" s="38">
        <v>45551.0</v>
      </c>
      <c r="C446" s="2" t="s">
        <v>3637</v>
      </c>
      <c r="D446" s="2"/>
      <c r="E446" s="2"/>
      <c r="F446" s="2"/>
      <c r="G446" s="2"/>
      <c r="H446" s="2" t="s">
        <v>3113</v>
      </c>
      <c r="I446" s="2" t="s">
        <v>3114</v>
      </c>
      <c r="J446" s="2"/>
      <c r="K446" s="2" t="s">
        <v>6732</v>
      </c>
      <c r="L446" s="2" t="s">
        <v>1876</v>
      </c>
      <c r="M446" s="2"/>
      <c r="N446" s="2">
        <v>1.0</v>
      </c>
      <c r="O446" s="2"/>
      <c r="P446" s="2">
        <v>1.0</v>
      </c>
      <c r="Q446" s="2" t="s">
        <v>6733</v>
      </c>
      <c r="R446" s="2"/>
      <c r="S446" s="2" t="s">
        <v>6369</v>
      </c>
      <c r="T446" s="2"/>
      <c r="U446" s="2" t="s">
        <v>6717</v>
      </c>
      <c r="V446" s="39" t="s">
        <v>6734</v>
      </c>
      <c r="W446" s="39" t="s">
        <v>6735</v>
      </c>
      <c r="X446" s="37">
        <v>45555.34386574074</v>
      </c>
      <c r="Y446" s="2"/>
      <c r="Z446" s="2"/>
      <c r="AA446" s="2"/>
      <c r="AB446" s="2"/>
      <c r="AC446" s="2"/>
      <c r="AD446" s="2"/>
      <c r="AE446" s="2"/>
      <c r="AF446" s="2"/>
      <c r="AG446" s="2"/>
      <c r="AH446" s="2"/>
      <c r="AI446" s="2"/>
      <c r="AJ446" s="2"/>
      <c r="AK446" s="2"/>
      <c r="AL446" s="2"/>
      <c r="AM446" s="2"/>
      <c r="AN446" s="2"/>
      <c r="AO446" s="2"/>
      <c r="AP446" s="2" t="s">
        <v>6736</v>
      </c>
    </row>
    <row r="447" ht="16.5" customHeight="1">
      <c r="A447" s="37">
        <v>45548.744039351855</v>
      </c>
      <c r="B447" s="38">
        <v>45548.0</v>
      </c>
      <c r="C447" s="2" t="s">
        <v>3637</v>
      </c>
      <c r="D447" s="2"/>
      <c r="E447" s="2"/>
      <c r="F447" s="2"/>
      <c r="G447" s="2"/>
      <c r="H447" s="2" t="s">
        <v>2667</v>
      </c>
      <c r="I447" s="2" t="s">
        <v>2452</v>
      </c>
      <c r="J447" s="2"/>
      <c r="K447" s="2" t="s">
        <v>4775</v>
      </c>
      <c r="L447" s="2" t="s">
        <v>1987</v>
      </c>
      <c r="M447" s="2"/>
      <c r="N447" s="2">
        <v>3.0</v>
      </c>
      <c r="O447" s="2"/>
      <c r="P447" s="2">
        <v>3.0</v>
      </c>
      <c r="Q447" s="2" t="s">
        <v>6737</v>
      </c>
      <c r="R447" s="2"/>
      <c r="S447" s="2" t="s">
        <v>6369</v>
      </c>
      <c r="T447" s="2"/>
      <c r="U447" s="2" t="s">
        <v>6738</v>
      </c>
      <c r="V447" s="39" t="s">
        <v>6739</v>
      </c>
      <c r="W447" s="39" t="s">
        <v>6740</v>
      </c>
      <c r="X447" s="37">
        <v>45555.4009375</v>
      </c>
      <c r="Y447" s="2"/>
      <c r="Z447" s="2"/>
      <c r="AA447" s="2"/>
      <c r="AB447" s="2"/>
      <c r="AC447" s="2"/>
      <c r="AD447" s="2"/>
      <c r="AE447" s="2"/>
      <c r="AF447" s="2"/>
      <c r="AG447" s="2"/>
      <c r="AH447" s="2"/>
      <c r="AI447" s="2"/>
      <c r="AJ447" s="2"/>
      <c r="AK447" s="2"/>
      <c r="AL447" s="2"/>
      <c r="AM447" s="2"/>
      <c r="AN447" s="2"/>
      <c r="AO447" s="2"/>
      <c r="AP447" s="2" t="s">
        <v>6741</v>
      </c>
    </row>
    <row r="448" ht="16.5" customHeight="1">
      <c r="A448" s="37">
        <v>45548.74254629629</v>
      </c>
      <c r="B448" s="38">
        <v>45548.0</v>
      </c>
      <c r="C448" s="2" t="s">
        <v>3637</v>
      </c>
      <c r="D448" s="2"/>
      <c r="E448" s="2"/>
      <c r="F448" s="2"/>
      <c r="G448" s="2"/>
      <c r="H448" s="2" t="s">
        <v>2227</v>
      </c>
      <c r="I448" s="2" t="s">
        <v>2241</v>
      </c>
      <c r="J448" s="2"/>
      <c r="K448" s="2" t="s">
        <v>6742</v>
      </c>
      <c r="L448" s="2" t="s">
        <v>1831</v>
      </c>
      <c r="M448" s="2"/>
      <c r="N448" s="2">
        <v>0.5</v>
      </c>
      <c r="O448" s="2"/>
      <c r="P448" s="2">
        <v>0.5</v>
      </c>
      <c r="Q448" s="2" t="s">
        <v>6743</v>
      </c>
      <c r="R448" s="2"/>
      <c r="S448" s="2" t="s">
        <v>6233</v>
      </c>
      <c r="T448" s="2"/>
      <c r="U448" s="2" t="s">
        <v>6738</v>
      </c>
      <c r="V448" s="39" t="s">
        <v>6744</v>
      </c>
      <c r="W448" s="39" t="s">
        <v>6745</v>
      </c>
      <c r="X448" s="37">
        <v>45561.32221064815</v>
      </c>
      <c r="Y448" s="2"/>
      <c r="Z448" s="2"/>
      <c r="AA448" s="2"/>
      <c r="AB448" s="2"/>
      <c r="AC448" s="2"/>
      <c r="AD448" s="2"/>
      <c r="AE448" s="2"/>
      <c r="AF448" s="2"/>
      <c r="AG448" s="2"/>
      <c r="AH448" s="2"/>
      <c r="AI448" s="2"/>
      <c r="AJ448" s="2"/>
      <c r="AK448" s="2"/>
      <c r="AL448" s="2"/>
      <c r="AM448" s="2"/>
      <c r="AN448" s="2"/>
      <c r="AO448" s="2"/>
      <c r="AP448" s="2" t="s">
        <v>6746</v>
      </c>
    </row>
    <row r="449" ht="16.5" customHeight="1">
      <c r="A449" s="37">
        <v>45547.8884375</v>
      </c>
      <c r="B449" s="38">
        <v>45547.0</v>
      </c>
      <c r="C449" s="2" t="s">
        <v>5864</v>
      </c>
      <c r="D449" s="2" t="s">
        <v>3637</v>
      </c>
      <c r="E449" s="2"/>
      <c r="F449" s="2"/>
      <c r="G449" s="2"/>
      <c r="H449" s="2" t="s">
        <v>6747</v>
      </c>
      <c r="I449" s="2" t="s">
        <v>6748</v>
      </c>
      <c r="J449" s="2"/>
      <c r="K449" s="2" t="s">
        <v>6749</v>
      </c>
      <c r="L449" s="2" t="s">
        <v>1867</v>
      </c>
      <c r="M449" s="2"/>
      <c r="N449" s="2">
        <v>3.5</v>
      </c>
      <c r="O449" s="2"/>
      <c r="P449" s="2">
        <v>7.0</v>
      </c>
      <c r="Q449" s="2" t="s">
        <v>6750</v>
      </c>
      <c r="R449" s="2"/>
      <c r="S449" s="2" t="s">
        <v>6495</v>
      </c>
      <c r="T449" s="2"/>
      <c r="U449" s="2" t="s">
        <v>6457</v>
      </c>
      <c r="V449" s="39" t="s">
        <v>6751</v>
      </c>
      <c r="W449" s="39" t="s">
        <v>6752</v>
      </c>
      <c r="X449" s="37">
        <v>45550.889074074075</v>
      </c>
      <c r="Y449" s="2"/>
      <c r="Z449" s="2"/>
      <c r="AA449" s="2"/>
      <c r="AB449" s="2"/>
      <c r="AC449" s="2"/>
      <c r="AD449" s="2"/>
      <c r="AE449" s="2"/>
      <c r="AF449" s="2"/>
      <c r="AG449" s="2"/>
      <c r="AH449" s="2"/>
      <c r="AI449" s="2"/>
      <c r="AJ449" s="2"/>
      <c r="AK449" s="2"/>
      <c r="AL449" s="2"/>
      <c r="AM449" s="2"/>
      <c r="AN449" s="2"/>
      <c r="AO449" s="2"/>
      <c r="AP449" s="2" t="s">
        <v>6753</v>
      </c>
    </row>
    <row r="450" ht="16.5" customHeight="1">
      <c r="A450" s="37">
        <v>45547.85057870371</v>
      </c>
      <c r="B450" s="38">
        <v>45547.0</v>
      </c>
      <c r="C450" s="2" t="s">
        <v>3637</v>
      </c>
      <c r="D450" s="2" t="s">
        <v>6257</v>
      </c>
      <c r="E450" s="2"/>
      <c r="F450" s="2"/>
      <c r="G450" s="2"/>
      <c r="H450" s="2" t="s">
        <v>2899</v>
      </c>
      <c r="I450" s="2" t="s">
        <v>2900</v>
      </c>
      <c r="J450" s="2"/>
      <c r="K450" s="2" t="s">
        <v>6128</v>
      </c>
      <c r="L450" s="2" t="s">
        <v>1867</v>
      </c>
      <c r="M450" s="2"/>
      <c r="N450" s="2">
        <v>6.0</v>
      </c>
      <c r="O450" s="2"/>
      <c r="P450" s="2">
        <v>10.0</v>
      </c>
      <c r="Q450" s="2" t="s">
        <v>6754</v>
      </c>
      <c r="R450" s="2" t="s">
        <v>6755</v>
      </c>
      <c r="S450" s="2" t="s">
        <v>6417</v>
      </c>
      <c r="T450" s="2"/>
      <c r="U450" s="2" t="s">
        <v>6756</v>
      </c>
      <c r="V450" s="39" t="s">
        <v>6757</v>
      </c>
      <c r="W450" s="39" t="s">
        <v>6758</v>
      </c>
      <c r="X450" s="37">
        <v>45559.46184027778</v>
      </c>
      <c r="Y450" s="2"/>
      <c r="Z450" s="2"/>
      <c r="AA450" s="2"/>
      <c r="AB450" s="2"/>
      <c r="AC450" s="2"/>
      <c r="AD450" s="2"/>
      <c r="AE450" s="2"/>
      <c r="AF450" s="2"/>
      <c r="AG450" s="2"/>
      <c r="AH450" s="2"/>
      <c r="AI450" s="2"/>
      <c r="AJ450" s="2"/>
      <c r="AK450" s="2"/>
      <c r="AL450" s="2"/>
      <c r="AM450" s="2"/>
      <c r="AN450" s="2"/>
      <c r="AO450" s="2"/>
      <c r="AP450" s="2" t="s">
        <v>6759</v>
      </c>
    </row>
    <row r="451" ht="16.5" customHeight="1">
      <c r="A451" s="37">
        <v>45546.89288194444</v>
      </c>
      <c r="B451" s="38">
        <v>45546.0</v>
      </c>
      <c r="C451" s="2" t="s">
        <v>3637</v>
      </c>
      <c r="D451" s="2" t="s">
        <v>6257</v>
      </c>
      <c r="E451" s="2"/>
      <c r="F451" s="2"/>
      <c r="G451" s="2"/>
      <c r="H451" s="2" t="s">
        <v>2295</v>
      </c>
      <c r="I451" s="2" t="s">
        <v>2301</v>
      </c>
      <c r="J451" s="2"/>
      <c r="K451" s="2" t="s">
        <v>6760</v>
      </c>
      <c r="L451" s="2" t="s">
        <v>2502</v>
      </c>
      <c r="M451" s="2"/>
      <c r="N451" s="2">
        <v>5.0</v>
      </c>
      <c r="O451" s="2"/>
      <c r="P451" s="2">
        <v>11.0</v>
      </c>
      <c r="Q451" s="2" t="s">
        <v>6761</v>
      </c>
      <c r="R451" s="2"/>
      <c r="S451" s="2" t="s">
        <v>6417</v>
      </c>
      <c r="T451" s="2"/>
      <c r="U451" s="2" t="s">
        <v>6762</v>
      </c>
      <c r="V451" s="39" t="s">
        <v>6763</v>
      </c>
      <c r="W451" s="39" t="s">
        <v>6764</v>
      </c>
      <c r="X451" s="37">
        <v>45549.89246527778</v>
      </c>
      <c r="Y451" s="2"/>
      <c r="Z451" s="2"/>
      <c r="AA451" s="2"/>
      <c r="AB451" s="2"/>
      <c r="AC451" s="2"/>
      <c r="AD451" s="2"/>
      <c r="AE451" s="2"/>
      <c r="AF451" s="2"/>
      <c r="AG451" s="2"/>
      <c r="AH451" s="2"/>
      <c r="AI451" s="2"/>
      <c r="AJ451" s="2"/>
      <c r="AK451" s="2"/>
      <c r="AL451" s="2"/>
      <c r="AM451" s="2"/>
      <c r="AN451" s="2"/>
      <c r="AO451" s="2"/>
      <c r="AP451" s="2" t="s">
        <v>6765</v>
      </c>
    </row>
    <row r="452" ht="16.5" customHeight="1">
      <c r="A452" s="37">
        <v>45546.88247685185</v>
      </c>
      <c r="B452" s="38">
        <v>45546.0</v>
      </c>
      <c r="C452" s="2" t="s">
        <v>5864</v>
      </c>
      <c r="D452" s="2" t="s">
        <v>3637</v>
      </c>
      <c r="E452" s="2"/>
      <c r="F452" s="2"/>
      <c r="G452" s="2"/>
      <c r="H452" s="2" t="s">
        <v>2295</v>
      </c>
      <c r="I452" s="2" t="s">
        <v>2301</v>
      </c>
      <c r="J452" s="2"/>
      <c r="K452" s="2" t="s">
        <v>6760</v>
      </c>
      <c r="L452" s="2" t="s">
        <v>6766</v>
      </c>
      <c r="M452" s="2"/>
      <c r="N452" s="2">
        <v>6.0</v>
      </c>
      <c r="O452" s="2"/>
      <c r="P452" s="2">
        <v>11.0</v>
      </c>
      <c r="Q452" s="2" t="s">
        <v>6767</v>
      </c>
      <c r="R452" s="2" t="s">
        <v>6768</v>
      </c>
      <c r="S452" s="2" t="s">
        <v>6417</v>
      </c>
      <c r="T452" s="2" t="s">
        <v>6769</v>
      </c>
      <c r="U452" s="2" t="s">
        <v>6457</v>
      </c>
      <c r="V452" s="39" t="s">
        <v>6770</v>
      </c>
      <c r="W452" s="39" t="s">
        <v>6771</v>
      </c>
      <c r="X452" s="37">
        <v>45549.882199074076</v>
      </c>
      <c r="Y452" s="2"/>
      <c r="Z452" s="2"/>
      <c r="AA452" s="2"/>
      <c r="AB452" s="2"/>
      <c r="AC452" s="2"/>
      <c r="AD452" s="2"/>
      <c r="AE452" s="2"/>
      <c r="AF452" s="2"/>
      <c r="AG452" s="2"/>
      <c r="AH452" s="2"/>
      <c r="AI452" s="2"/>
      <c r="AJ452" s="2"/>
      <c r="AK452" s="2"/>
      <c r="AL452" s="2"/>
      <c r="AM452" s="2"/>
      <c r="AN452" s="2"/>
      <c r="AO452" s="2"/>
      <c r="AP452" s="2" t="s">
        <v>6772</v>
      </c>
    </row>
    <row r="453" ht="16.5" customHeight="1">
      <c r="A453" s="37">
        <v>45546.45490740741</v>
      </c>
      <c r="B453" s="38">
        <v>45546.0</v>
      </c>
      <c r="C453" s="2" t="s">
        <v>6773</v>
      </c>
      <c r="D453" s="2"/>
      <c r="E453" s="2"/>
      <c r="F453" s="2"/>
      <c r="G453" s="2"/>
      <c r="H453" s="2" t="s">
        <v>1877</v>
      </c>
      <c r="I453" s="2" t="s">
        <v>1878</v>
      </c>
      <c r="J453" s="2"/>
      <c r="K453" s="2" t="s">
        <v>6086</v>
      </c>
      <c r="L453" s="2" t="s">
        <v>1867</v>
      </c>
      <c r="M453" s="2"/>
      <c r="N453" s="2">
        <v>1.0</v>
      </c>
      <c r="O453" s="2"/>
      <c r="P453" s="2">
        <v>1.0</v>
      </c>
      <c r="Q453" s="2" t="s">
        <v>6774</v>
      </c>
      <c r="R453" s="2"/>
      <c r="S453" s="2" t="s">
        <v>6775</v>
      </c>
      <c r="T453" s="2" t="s">
        <v>6776</v>
      </c>
      <c r="U453" s="2" t="s">
        <v>6777</v>
      </c>
      <c r="V453" s="39" t="s">
        <v>6778</v>
      </c>
      <c r="W453" s="39" t="s">
        <v>6779</v>
      </c>
      <c r="X453" s="37">
        <v>45549.455046296294</v>
      </c>
      <c r="Y453" s="2"/>
      <c r="Z453" s="2"/>
      <c r="AA453" s="2"/>
      <c r="AB453" s="2"/>
      <c r="AC453" s="2"/>
      <c r="AD453" s="2"/>
      <c r="AE453" s="2"/>
      <c r="AF453" s="2"/>
      <c r="AG453" s="2"/>
      <c r="AH453" s="2"/>
      <c r="AI453" s="2"/>
      <c r="AJ453" s="2"/>
      <c r="AK453" s="2"/>
      <c r="AL453" s="2"/>
      <c r="AM453" s="2"/>
      <c r="AN453" s="2"/>
      <c r="AO453" s="2"/>
      <c r="AP453" s="2" t="s">
        <v>6780</v>
      </c>
    </row>
    <row r="454" ht="16.5" customHeight="1">
      <c r="A454" s="37">
        <v>45546.34421296296</v>
      </c>
      <c r="B454" s="38">
        <v>45546.0</v>
      </c>
      <c r="C454" s="2" t="s">
        <v>3637</v>
      </c>
      <c r="D454" s="2"/>
      <c r="E454" s="2"/>
      <c r="F454" s="2"/>
      <c r="G454" s="2"/>
      <c r="H454" s="2" t="s">
        <v>2726</v>
      </c>
      <c r="I454" s="2" t="s">
        <v>6781</v>
      </c>
      <c r="J454" s="2"/>
      <c r="K454" s="2" t="s">
        <v>6782</v>
      </c>
      <c r="L454" s="2" t="s">
        <v>1859</v>
      </c>
      <c r="M454" s="2"/>
      <c r="N454" s="2">
        <v>1.0</v>
      </c>
      <c r="O454" s="2"/>
      <c r="P454" s="2">
        <v>1.0</v>
      </c>
      <c r="Q454" s="2" t="s">
        <v>6438</v>
      </c>
      <c r="R454" s="2"/>
      <c r="S454" s="2" t="s">
        <v>6171</v>
      </c>
      <c r="T454" s="2"/>
      <c r="U454" s="2" t="s">
        <v>6783</v>
      </c>
      <c r="V454" s="39" t="s">
        <v>6784</v>
      </c>
      <c r="W454" s="39" t="s">
        <v>6785</v>
      </c>
      <c r="X454" s="37">
        <v>45561.32236111111</v>
      </c>
      <c r="Y454" s="2"/>
      <c r="Z454" s="2"/>
      <c r="AA454" s="2"/>
      <c r="AB454" s="2"/>
      <c r="AC454" s="2"/>
      <c r="AD454" s="2"/>
      <c r="AE454" s="2"/>
      <c r="AF454" s="2"/>
      <c r="AG454" s="2"/>
      <c r="AH454" s="2"/>
      <c r="AI454" s="2"/>
      <c r="AJ454" s="2"/>
      <c r="AK454" s="2"/>
      <c r="AL454" s="2"/>
      <c r="AM454" s="2"/>
      <c r="AN454" s="2"/>
      <c r="AO454" s="2"/>
      <c r="AP454" s="2" t="s">
        <v>6786</v>
      </c>
    </row>
    <row r="455" ht="16.5" customHeight="1">
      <c r="A455" s="37">
        <v>45546.33951388889</v>
      </c>
      <c r="B455" s="38">
        <v>45546.0</v>
      </c>
      <c r="C455" s="2" t="s">
        <v>3637</v>
      </c>
      <c r="D455" s="2"/>
      <c r="E455" s="2"/>
      <c r="F455" s="2"/>
      <c r="G455" s="2"/>
      <c r="H455" s="2" t="s">
        <v>3247</v>
      </c>
      <c r="I455" s="2" t="s">
        <v>4087</v>
      </c>
      <c r="J455" s="2"/>
      <c r="K455" s="2" t="s">
        <v>6787</v>
      </c>
      <c r="L455" s="2" t="s">
        <v>1987</v>
      </c>
      <c r="M455" s="2"/>
      <c r="N455" s="2">
        <v>0.5</v>
      </c>
      <c r="O455" s="2"/>
      <c r="P455" s="2">
        <v>0.5</v>
      </c>
      <c r="Q455" s="2" t="s">
        <v>6788</v>
      </c>
      <c r="R455" s="2"/>
      <c r="S455" s="2" t="s">
        <v>6171</v>
      </c>
      <c r="T455" s="2"/>
      <c r="U455" s="2" t="s">
        <v>6789</v>
      </c>
      <c r="V455" s="39" t="s">
        <v>6790</v>
      </c>
      <c r="W455" s="39" t="s">
        <v>6791</v>
      </c>
      <c r="X455" s="37">
        <v>45549.34055555556</v>
      </c>
      <c r="Y455" s="2"/>
      <c r="Z455" s="2"/>
      <c r="AA455" s="2"/>
      <c r="AB455" s="2"/>
      <c r="AC455" s="2"/>
      <c r="AD455" s="2"/>
      <c r="AE455" s="2"/>
      <c r="AF455" s="2"/>
      <c r="AG455" s="2"/>
      <c r="AH455" s="2"/>
      <c r="AI455" s="2"/>
      <c r="AJ455" s="2"/>
      <c r="AK455" s="2"/>
      <c r="AL455" s="2"/>
      <c r="AM455" s="2"/>
      <c r="AN455" s="2"/>
      <c r="AO455" s="2"/>
      <c r="AP455" s="2" t="s">
        <v>6792</v>
      </c>
    </row>
    <row r="456" ht="16.5" customHeight="1">
      <c r="A456" s="37">
        <v>45545.836689814816</v>
      </c>
      <c r="B456" s="38">
        <v>45545.0</v>
      </c>
      <c r="C456" s="2" t="s">
        <v>5864</v>
      </c>
      <c r="D456" s="2"/>
      <c r="E456" s="2"/>
      <c r="F456" s="2"/>
      <c r="G456" s="2"/>
      <c r="H456" s="2" t="s">
        <v>6077</v>
      </c>
      <c r="I456" s="2" t="s">
        <v>3256</v>
      </c>
      <c r="J456" s="2"/>
      <c r="K456" s="2" t="s">
        <v>6793</v>
      </c>
      <c r="L456" s="2" t="s">
        <v>1867</v>
      </c>
      <c r="M456" s="2"/>
      <c r="N456" s="2">
        <v>3.0</v>
      </c>
      <c r="O456" s="2"/>
      <c r="P456" s="2">
        <v>3.0</v>
      </c>
      <c r="Q456" s="2" t="s">
        <v>5851</v>
      </c>
      <c r="R456" s="2" t="s">
        <v>6794</v>
      </c>
      <c r="S456" s="2" t="s">
        <v>6171</v>
      </c>
      <c r="T456" s="2" t="s">
        <v>6795</v>
      </c>
      <c r="U456" s="2" t="s">
        <v>6457</v>
      </c>
      <c r="V456" s="39" t="s">
        <v>6796</v>
      </c>
      <c r="W456" s="39" t="s">
        <v>6797</v>
      </c>
      <c r="X456" s="37">
        <v>45548.836909722224</v>
      </c>
      <c r="Y456" s="2"/>
      <c r="Z456" s="2"/>
      <c r="AA456" s="2"/>
      <c r="AB456" s="2"/>
      <c r="AC456" s="2"/>
      <c r="AD456" s="2"/>
      <c r="AE456" s="2"/>
      <c r="AF456" s="2"/>
      <c r="AG456" s="2"/>
      <c r="AH456" s="2"/>
      <c r="AI456" s="2"/>
      <c r="AJ456" s="2"/>
      <c r="AK456" s="2"/>
      <c r="AL456" s="2"/>
      <c r="AM456" s="2"/>
      <c r="AN456" s="2"/>
      <c r="AO456" s="2"/>
      <c r="AP456" s="2" t="s">
        <v>6798</v>
      </c>
    </row>
    <row r="457" ht="16.5" customHeight="1">
      <c r="A457" s="37">
        <v>45545.81292824074</v>
      </c>
      <c r="B457" s="38">
        <v>45545.0</v>
      </c>
      <c r="C457" s="2" t="s">
        <v>5864</v>
      </c>
      <c r="D457" s="2"/>
      <c r="E457" s="2"/>
      <c r="F457" s="2"/>
      <c r="G457" s="2"/>
      <c r="H457" s="2" t="s">
        <v>2667</v>
      </c>
      <c r="I457" s="2" t="s">
        <v>2696</v>
      </c>
      <c r="J457" s="2"/>
      <c r="K457" s="2" t="s">
        <v>6502</v>
      </c>
      <c r="L457" s="2" t="s">
        <v>1867</v>
      </c>
      <c r="M457" s="2"/>
      <c r="N457" s="2">
        <v>2.5</v>
      </c>
      <c r="O457" s="2"/>
      <c r="P457" s="2">
        <v>2.5</v>
      </c>
      <c r="Q457" s="2" t="s">
        <v>4702</v>
      </c>
      <c r="R457" s="2"/>
      <c r="S457" s="2" t="s">
        <v>6357</v>
      </c>
      <c r="T457" s="2" t="s">
        <v>6799</v>
      </c>
      <c r="U457" s="2" t="s">
        <v>6457</v>
      </c>
      <c r="V457" s="39" t="s">
        <v>6800</v>
      </c>
      <c r="W457" s="39" t="s">
        <v>6801</v>
      </c>
      <c r="X457" s="37">
        <v>45548.81275462963</v>
      </c>
      <c r="Y457" s="2"/>
      <c r="Z457" s="2"/>
      <c r="AA457" s="2"/>
      <c r="AB457" s="2"/>
      <c r="AC457" s="2"/>
      <c r="AD457" s="2"/>
      <c r="AE457" s="2"/>
      <c r="AF457" s="2"/>
      <c r="AG457" s="2"/>
      <c r="AH457" s="2"/>
      <c r="AI457" s="2"/>
      <c r="AJ457" s="2"/>
      <c r="AK457" s="2"/>
      <c r="AL457" s="2"/>
      <c r="AM457" s="2"/>
      <c r="AN457" s="2"/>
      <c r="AO457" s="2"/>
      <c r="AP457" s="2" t="s">
        <v>6802</v>
      </c>
    </row>
    <row r="458" ht="16.5" customHeight="1">
      <c r="A458" s="37">
        <v>45544.907546296294</v>
      </c>
      <c r="B458" s="38">
        <v>45544.0</v>
      </c>
      <c r="C458" s="2" t="s">
        <v>5864</v>
      </c>
      <c r="D458" s="2"/>
      <c r="E458" s="2"/>
      <c r="F458" s="2"/>
      <c r="G458" s="2"/>
      <c r="H458" s="2" t="s">
        <v>3255</v>
      </c>
      <c r="I458" s="2" t="s">
        <v>3256</v>
      </c>
      <c r="J458" s="2"/>
      <c r="K458" s="2" t="s">
        <v>5843</v>
      </c>
      <c r="L458" s="2" t="s">
        <v>1867</v>
      </c>
      <c r="M458" s="2"/>
      <c r="N458" s="2">
        <v>6.0</v>
      </c>
      <c r="O458" s="2"/>
      <c r="P458" s="2">
        <v>12.0</v>
      </c>
      <c r="Q458" s="2" t="s">
        <v>6803</v>
      </c>
      <c r="R458" s="2" t="s">
        <v>6804</v>
      </c>
      <c r="S458" s="2" t="s">
        <v>6171</v>
      </c>
      <c r="T458" s="2" t="s">
        <v>6081</v>
      </c>
      <c r="U458" s="2" t="s">
        <v>6457</v>
      </c>
      <c r="V458" s="39" t="s">
        <v>6805</v>
      </c>
      <c r="W458" s="39" t="s">
        <v>6806</v>
      </c>
      <c r="X458" s="37">
        <v>45547.90998842593</v>
      </c>
      <c r="Y458" s="2"/>
      <c r="Z458" s="2"/>
      <c r="AA458" s="2"/>
      <c r="AB458" s="2"/>
      <c r="AC458" s="2"/>
      <c r="AD458" s="2"/>
      <c r="AE458" s="2"/>
      <c r="AF458" s="2"/>
      <c r="AG458" s="2"/>
      <c r="AH458" s="2"/>
      <c r="AI458" s="2"/>
      <c r="AJ458" s="2"/>
      <c r="AK458" s="2"/>
      <c r="AL458" s="2"/>
      <c r="AM458" s="2"/>
      <c r="AN458" s="2"/>
      <c r="AO458" s="2"/>
      <c r="AP458" s="2" t="s">
        <v>6807</v>
      </c>
    </row>
    <row r="459" ht="16.5" customHeight="1">
      <c r="A459" s="37">
        <v>45544.856782407405</v>
      </c>
      <c r="B459" s="38">
        <v>45544.0</v>
      </c>
      <c r="C459" s="2" t="s">
        <v>3637</v>
      </c>
      <c r="D459" s="2" t="s">
        <v>5498</v>
      </c>
      <c r="E459" s="2"/>
      <c r="F459" s="2"/>
      <c r="G459" s="2"/>
      <c r="H459" s="2" t="s">
        <v>2620</v>
      </c>
      <c r="I459" s="2" t="s">
        <v>6808</v>
      </c>
      <c r="J459" s="2"/>
      <c r="K459" s="2" t="s">
        <v>6809</v>
      </c>
      <c r="L459" s="2" t="s">
        <v>3782</v>
      </c>
      <c r="M459" s="2"/>
      <c r="N459" s="2">
        <v>2.0</v>
      </c>
      <c r="O459" s="2"/>
      <c r="P459" s="2">
        <v>4.0</v>
      </c>
      <c r="Q459" s="2" t="s">
        <v>6810</v>
      </c>
      <c r="R459" s="2"/>
      <c r="S459" s="2" t="s">
        <v>6369</v>
      </c>
      <c r="T459" s="2"/>
      <c r="U459" s="2" t="s">
        <v>6811</v>
      </c>
      <c r="V459" s="39" t="s">
        <v>6812</v>
      </c>
      <c r="W459" s="39" t="s">
        <v>6813</v>
      </c>
      <c r="X459" s="37">
        <v>45566.392916666664</v>
      </c>
      <c r="Y459" s="2"/>
      <c r="Z459" s="2"/>
      <c r="AA459" s="2"/>
      <c r="AB459" s="2"/>
      <c r="AC459" s="2"/>
      <c r="AD459" s="2"/>
      <c r="AE459" s="2"/>
      <c r="AF459" s="2"/>
      <c r="AG459" s="2"/>
      <c r="AH459" s="2"/>
      <c r="AI459" s="2"/>
      <c r="AJ459" s="2"/>
      <c r="AK459" s="2"/>
      <c r="AL459" s="2"/>
      <c r="AM459" s="2"/>
      <c r="AN459" s="2"/>
      <c r="AO459" s="2"/>
      <c r="AP459" s="2" t="s">
        <v>6814</v>
      </c>
    </row>
    <row r="460" ht="16.5" customHeight="1">
      <c r="A460" s="37">
        <v>45544.53564814815</v>
      </c>
      <c r="B460" s="38">
        <v>45544.0</v>
      </c>
      <c r="C460" s="2" t="s">
        <v>3637</v>
      </c>
      <c r="D460" s="2"/>
      <c r="E460" s="2"/>
      <c r="F460" s="2"/>
      <c r="G460" s="2"/>
      <c r="H460" s="2" t="s">
        <v>6815</v>
      </c>
      <c r="I460" s="2" t="s">
        <v>6816</v>
      </c>
      <c r="J460" s="2"/>
      <c r="K460" s="2" t="s">
        <v>6817</v>
      </c>
      <c r="L460" s="2" t="s">
        <v>2011</v>
      </c>
      <c r="M460" s="2"/>
      <c r="N460" s="2">
        <v>0.5</v>
      </c>
      <c r="O460" s="2"/>
      <c r="P460" s="2">
        <v>0.5</v>
      </c>
      <c r="Q460" s="2" t="s">
        <v>6818</v>
      </c>
      <c r="R460" s="2"/>
      <c r="S460" s="2" t="s">
        <v>6196</v>
      </c>
      <c r="T460" s="2"/>
      <c r="U460" s="2" t="s">
        <v>6819</v>
      </c>
      <c r="V460" s="39" t="s">
        <v>6820</v>
      </c>
      <c r="W460" s="39" t="s">
        <v>6821</v>
      </c>
      <c r="X460" s="37">
        <v>45547.535046296296</v>
      </c>
      <c r="Y460" s="2"/>
      <c r="Z460" s="2"/>
      <c r="AA460" s="2"/>
      <c r="AB460" s="2"/>
      <c r="AC460" s="2"/>
      <c r="AD460" s="2"/>
      <c r="AE460" s="2"/>
      <c r="AF460" s="2"/>
      <c r="AG460" s="2"/>
      <c r="AH460" s="2"/>
      <c r="AI460" s="2"/>
      <c r="AJ460" s="2"/>
      <c r="AK460" s="2"/>
      <c r="AL460" s="2"/>
      <c r="AM460" s="2"/>
      <c r="AN460" s="2"/>
      <c r="AO460" s="2"/>
      <c r="AP460" s="2" t="s">
        <v>6822</v>
      </c>
    </row>
    <row r="461" ht="16.5" customHeight="1">
      <c r="A461" s="37">
        <v>45544.4721875</v>
      </c>
      <c r="B461" s="38">
        <v>45544.0</v>
      </c>
      <c r="C461" s="2" t="s">
        <v>3637</v>
      </c>
      <c r="D461" s="2"/>
      <c r="E461" s="2"/>
      <c r="F461" s="2"/>
      <c r="G461" s="2"/>
      <c r="H461" s="2" t="s">
        <v>6386</v>
      </c>
      <c r="I461" s="2" t="s">
        <v>6823</v>
      </c>
      <c r="J461" s="2"/>
      <c r="K461" s="2" t="s">
        <v>6388</v>
      </c>
      <c r="L461" s="2" t="s">
        <v>4413</v>
      </c>
      <c r="M461" s="2"/>
      <c r="N461" s="2">
        <v>1.0</v>
      </c>
      <c r="O461" s="2"/>
      <c r="P461" s="2">
        <v>1.0</v>
      </c>
      <c r="Q461" s="2" t="s">
        <v>6824</v>
      </c>
      <c r="R461" s="2"/>
      <c r="S461" s="2" t="s">
        <v>6648</v>
      </c>
      <c r="T461" s="2"/>
      <c r="U461" s="2" t="s">
        <v>6819</v>
      </c>
      <c r="V461" s="39" t="s">
        <v>6825</v>
      </c>
      <c r="W461" s="39" t="s">
        <v>6826</v>
      </c>
      <c r="X461" s="37">
        <v>45547.47244212963</v>
      </c>
      <c r="Y461" s="2"/>
      <c r="Z461" s="2"/>
      <c r="AA461" s="2"/>
      <c r="AB461" s="2"/>
      <c r="AC461" s="2"/>
      <c r="AD461" s="2"/>
      <c r="AE461" s="2"/>
      <c r="AF461" s="2"/>
      <c r="AG461" s="2"/>
      <c r="AH461" s="2"/>
      <c r="AI461" s="2"/>
      <c r="AJ461" s="2"/>
      <c r="AK461" s="2"/>
      <c r="AL461" s="2"/>
      <c r="AM461" s="2"/>
      <c r="AN461" s="2"/>
      <c r="AO461" s="2"/>
      <c r="AP461" s="2" t="s">
        <v>6827</v>
      </c>
    </row>
    <row r="462" ht="16.5" customHeight="1">
      <c r="A462" s="37">
        <v>45540.95135416667</v>
      </c>
      <c r="B462" s="38">
        <v>45540.0</v>
      </c>
      <c r="C462" s="2" t="s">
        <v>3637</v>
      </c>
      <c r="D462" s="2" t="s">
        <v>5498</v>
      </c>
      <c r="E462" s="2"/>
      <c r="F462" s="2"/>
      <c r="G462" s="2"/>
      <c r="H462" s="2" t="s">
        <v>2130</v>
      </c>
      <c r="I462" s="2" t="s">
        <v>6828</v>
      </c>
      <c r="J462" s="2"/>
      <c r="K462" s="2" t="s">
        <v>6829</v>
      </c>
      <c r="L462" s="2" t="s">
        <v>3782</v>
      </c>
      <c r="M462" s="2"/>
      <c r="N462" s="2">
        <v>1.0</v>
      </c>
      <c r="O462" s="2"/>
      <c r="P462" s="2">
        <v>2.0</v>
      </c>
      <c r="Q462" s="2" t="s">
        <v>6830</v>
      </c>
      <c r="R462" s="2"/>
      <c r="S462" s="2" t="s">
        <v>6164</v>
      </c>
      <c r="T462" s="2"/>
      <c r="U462" s="2" t="s">
        <v>6831</v>
      </c>
      <c r="V462" s="39" t="s">
        <v>6832</v>
      </c>
      <c r="W462" s="39" t="s">
        <v>6833</v>
      </c>
      <c r="X462" s="37">
        <v>45543.95162037037</v>
      </c>
      <c r="Y462" s="2"/>
      <c r="Z462" s="2"/>
      <c r="AA462" s="2"/>
      <c r="AB462" s="2"/>
      <c r="AC462" s="2"/>
      <c r="AD462" s="2"/>
      <c r="AE462" s="2"/>
      <c r="AF462" s="2"/>
      <c r="AG462" s="2"/>
      <c r="AH462" s="2"/>
      <c r="AI462" s="2"/>
      <c r="AJ462" s="2"/>
      <c r="AK462" s="2"/>
      <c r="AL462" s="2"/>
      <c r="AM462" s="2"/>
      <c r="AN462" s="2"/>
      <c r="AO462" s="2"/>
      <c r="AP462" s="2" t="s">
        <v>6834</v>
      </c>
    </row>
    <row r="463" ht="16.5" customHeight="1">
      <c r="A463" s="37">
        <v>45540.95018518518</v>
      </c>
      <c r="B463" s="38">
        <v>45540.0</v>
      </c>
      <c r="C463" s="2" t="s">
        <v>3637</v>
      </c>
      <c r="D463" s="2" t="s">
        <v>3637</v>
      </c>
      <c r="E463" s="2"/>
      <c r="F463" s="2"/>
      <c r="G463" s="2"/>
      <c r="H463" s="2" t="s">
        <v>1877</v>
      </c>
      <c r="I463" s="2" t="s">
        <v>1878</v>
      </c>
      <c r="J463" s="2"/>
      <c r="K463" s="2" t="s">
        <v>6086</v>
      </c>
      <c r="L463" s="2" t="s">
        <v>1867</v>
      </c>
      <c r="M463" s="2"/>
      <c r="N463" s="2">
        <v>1.5</v>
      </c>
      <c r="O463" s="2"/>
      <c r="P463" s="2">
        <v>3.0</v>
      </c>
      <c r="Q463" s="2" t="s">
        <v>6835</v>
      </c>
      <c r="R463" s="2"/>
      <c r="S463" s="2" t="s">
        <v>6233</v>
      </c>
      <c r="T463" s="2"/>
      <c r="U463" s="2" t="s">
        <v>6831</v>
      </c>
      <c r="V463" s="39" t="s">
        <v>6836</v>
      </c>
      <c r="W463" s="39" t="s">
        <v>6837</v>
      </c>
      <c r="X463" s="37">
        <v>45546.91064814815</v>
      </c>
      <c r="Y463" s="2"/>
      <c r="Z463" s="2"/>
      <c r="AA463" s="2"/>
      <c r="AB463" s="2"/>
      <c r="AC463" s="2"/>
      <c r="AD463" s="2"/>
      <c r="AE463" s="2"/>
      <c r="AF463" s="2"/>
      <c r="AG463" s="2"/>
      <c r="AH463" s="2"/>
      <c r="AI463" s="2"/>
      <c r="AJ463" s="2"/>
      <c r="AK463" s="2"/>
      <c r="AL463" s="2"/>
      <c r="AM463" s="2"/>
      <c r="AN463" s="2"/>
      <c r="AO463" s="2"/>
      <c r="AP463" s="2" t="s">
        <v>6838</v>
      </c>
    </row>
    <row r="464" ht="16.5" customHeight="1">
      <c r="A464" s="37">
        <v>45540.949155092596</v>
      </c>
      <c r="B464" s="38">
        <v>45540.0</v>
      </c>
      <c r="C464" s="2" t="s">
        <v>3637</v>
      </c>
      <c r="D464" s="2" t="s">
        <v>5498</v>
      </c>
      <c r="E464" s="2"/>
      <c r="F464" s="2"/>
      <c r="G464" s="2"/>
      <c r="H464" s="2" t="s">
        <v>3255</v>
      </c>
      <c r="I464" s="2" t="s">
        <v>3256</v>
      </c>
      <c r="J464" s="2"/>
      <c r="K464" s="2" t="s">
        <v>5131</v>
      </c>
      <c r="L464" s="2" t="s">
        <v>1867</v>
      </c>
      <c r="M464" s="2"/>
      <c r="N464" s="2">
        <v>3.5</v>
      </c>
      <c r="O464" s="2"/>
      <c r="P464" s="2">
        <v>7.0</v>
      </c>
      <c r="Q464" s="2" t="s">
        <v>6839</v>
      </c>
      <c r="R464" s="2"/>
      <c r="S464" s="2" t="s">
        <v>6233</v>
      </c>
      <c r="T464" s="2"/>
      <c r="U464" s="2" t="s">
        <v>6831</v>
      </c>
      <c r="V464" s="39" t="s">
        <v>6840</v>
      </c>
      <c r="W464" s="39" t="s">
        <v>6841</v>
      </c>
      <c r="X464" s="37">
        <v>45543.95162037037</v>
      </c>
      <c r="Y464" s="2"/>
      <c r="Z464" s="2"/>
      <c r="AA464" s="2"/>
      <c r="AB464" s="2"/>
      <c r="AC464" s="2"/>
      <c r="AD464" s="2"/>
      <c r="AE464" s="2"/>
      <c r="AF464" s="2"/>
      <c r="AG464" s="2"/>
      <c r="AH464" s="2"/>
      <c r="AI464" s="2"/>
      <c r="AJ464" s="2"/>
      <c r="AK464" s="2"/>
      <c r="AL464" s="2"/>
      <c r="AM464" s="2"/>
      <c r="AN464" s="2"/>
      <c r="AO464" s="2"/>
      <c r="AP464" s="2" t="s">
        <v>6842</v>
      </c>
    </row>
    <row r="465" ht="16.5" customHeight="1">
      <c r="A465" s="37">
        <v>45540.94767361111</v>
      </c>
      <c r="B465" s="38">
        <v>45540.0</v>
      </c>
      <c r="C465" s="2" t="s">
        <v>3637</v>
      </c>
      <c r="D465" s="2" t="s">
        <v>3637</v>
      </c>
      <c r="E465" s="2"/>
      <c r="F465" s="2"/>
      <c r="G465" s="2"/>
      <c r="H465" s="2" t="s">
        <v>3077</v>
      </c>
      <c r="I465" s="2" t="s">
        <v>3078</v>
      </c>
      <c r="J465" s="2"/>
      <c r="K465" s="2" t="s">
        <v>6843</v>
      </c>
      <c r="L465" s="2" t="s">
        <v>6844</v>
      </c>
      <c r="M465" s="2"/>
      <c r="N465" s="2">
        <v>0.5</v>
      </c>
      <c r="O465" s="2"/>
      <c r="P465" s="2">
        <v>0.5</v>
      </c>
      <c r="Q465" s="2" t="s">
        <v>5435</v>
      </c>
      <c r="R465" s="2"/>
      <c r="S465" s="2" t="s">
        <v>6164</v>
      </c>
      <c r="T465" s="2"/>
      <c r="U465" s="2" t="s">
        <v>6831</v>
      </c>
      <c r="V465" s="39" t="s">
        <v>6845</v>
      </c>
      <c r="W465" s="39" t="s">
        <v>6846</v>
      </c>
      <c r="X465" s="37">
        <v>45543.948171296295</v>
      </c>
      <c r="Y465" s="2"/>
      <c r="Z465" s="2"/>
      <c r="AA465" s="2"/>
      <c r="AB465" s="2"/>
      <c r="AC465" s="2"/>
      <c r="AD465" s="2"/>
      <c r="AE465" s="2"/>
      <c r="AF465" s="2"/>
      <c r="AG465" s="2"/>
      <c r="AH465" s="2"/>
      <c r="AI465" s="2"/>
      <c r="AJ465" s="2"/>
      <c r="AK465" s="2"/>
      <c r="AL465" s="2"/>
      <c r="AM465" s="2"/>
      <c r="AN465" s="2"/>
      <c r="AO465" s="2"/>
      <c r="AP465" s="2" t="s">
        <v>6847</v>
      </c>
    </row>
    <row r="466" ht="16.5" customHeight="1">
      <c r="A466" s="37">
        <v>45539.8641087963</v>
      </c>
      <c r="B466" s="38">
        <v>45539.0</v>
      </c>
      <c r="C466" s="2" t="s">
        <v>5864</v>
      </c>
      <c r="D466" s="2"/>
      <c r="E466" s="2"/>
      <c r="F466" s="2"/>
      <c r="G466" s="2"/>
      <c r="H466" s="2" t="s">
        <v>6848</v>
      </c>
      <c r="I466" s="2" t="s">
        <v>4420</v>
      </c>
      <c r="J466" s="2"/>
      <c r="K466" s="2" t="s">
        <v>6849</v>
      </c>
      <c r="L466" s="2" t="s">
        <v>2312</v>
      </c>
      <c r="M466" s="2"/>
      <c r="N466" s="2">
        <v>1.5</v>
      </c>
      <c r="O466" s="2"/>
      <c r="P466" s="2">
        <v>1.5</v>
      </c>
      <c r="Q466" s="2" t="s">
        <v>6850</v>
      </c>
      <c r="R466" s="39" t="s">
        <v>6851</v>
      </c>
      <c r="S466" s="2" t="s">
        <v>6369</v>
      </c>
      <c r="T466" s="2"/>
      <c r="U466" s="2" t="s">
        <v>6457</v>
      </c>
      <c r="V466" s="39" t="s">
        <v>6852</v>
      </c>
      <c r="W466" s="39" t="s">
        <v>6853</v>
      </c>
      <c r="X466" s="37">
        <v>45542.86474537037</v>
      </c>
      <c r="Y466" s="2"/>
      <c r="Z466" s="2"/>
      <c r="AA466" s="2"/>
      <c r="AB466" s="2"/>
      <c r="AC466" s="2"/>
      <c r="AD466" s="2"/>
      <c r="AE466" s="2"/>
      <c r="AF466" s="2"/>
      <c r="AG466" s="2"/>
      <c r="AH466" s="2"/>
      <c r="AI466" s="2"/>
      <c r="AJ466" s="2"/>
      <c r="AK466" s="2"/>
      <c r="AL466" s="2"/>
      <c r="AM466" s="2"/>
      <c r="AN466" s="2"/>
      <c r="AO466" s="2"/>
      <c r="AP466" s="2" t="s">
        <v>6854</v>
      </c>
    </row>
    <row r="467" ht="16.5" customHeight="1">
      <c r="A467" s="37">
        <v>45539.857094907406</v>
      </c>
      <c r="B467" s="38">
        <v>45539.0</v>
      </c>
      <c r="C467" s="2" t="s">
        <v>5864</v>
      </c>
      <c r="D467" s="2"/>
      <c r="E467" s="2"/>
      <c r="F467" s="2"/>
      <c r="G467" s="2"/>
      <c r="H467" s="2" t="s">
        <v>1995</v>
      </c>
      <c r="I467" s="2" t="s">
        <v>1995</v>
      </c>
      <c r="J467" s="2"/>
      <c r="K467" s="2" t="s">
        <v>6855</v>
      </c>
      <c r="L467" s="2" t="s">
        <v>3879</v>
      </c>
      <c r="M467" s="2"/>
      <c r="N467" s="2">
        <v>1.0</v>
      </c>
      <c r="O467" s="2"/>
      <c r="P467" s="2">
        <v>1.0</v>
      </c>
      <c r="Q467" s="2" t="s">
        <v>6856</v>
      </c>
      <c r="R467" s="2" t="s">
        <v>6857</v>
      </c>
      <c r="S467" s="2" t="s">
        <v>6598</v>
      </c>
      <c r="T467" s="2" t="s">
        <v>6858</v>
      </c>
      <c r="U467" s="2" t="s">
        <v>6457</v>
      </c>
      <c r="V467" s="39" t="s">
        <v>6859</v>
      </c>
      <c r="W467" s="39" t="s">
        <v>6860</v>
      </c>
      <c r="X467" s="37">
        <v>45542.85773148148</v>
      </c>
      <c r="Y467" s="2"/>
      <c r="Z467" s="2"/>
      <c r="AA467" s="2"/>
      <c r="AB467" s="2"/>
      <c r="AC467" s="2"/>
      <c r="AD467" s="2"/>
      <c r="AE467" s="2"/>
      <c r="AF467" s="2"/>
      <c r="AG467" s="2"/>
      <c r="AH467" s="2"/>
      <c r="AI467" s="2"/>
      <c r="AJ467" s="2"/>
      <c r="AK467" s="2"/>
      <c r="AL467" s="2"/>
      <c r="AM467" s="2"/>
      <c r="AN467" s="2"/>
      <c r="AO467" s="2"/>
      <c r="AP467" s="2" t="s">
        <v>6861</v>
      </c>
    </row>
    <row r="468" ht="16.5" customHeight="1">
      <c r="A468" s="37">
        <v>45539.85469907407</v>
      </c>
      <c r="B468" s="38">
        <v>45539.0</v>
      </c>
      <c r="C468" s="2" t="s">
        <v>5864</v>
      </c>
      <c r="D468" s="2" t="s">
        <v>6773</v>
      </c>
      <c r="E468" s="2"/>
      <c r="F468" s="2"/>
      <c r="G468" s="2"/>
      <c r="H468" s="2" t="s">
        <v>2169</v>
      </c>
      <c r="I468" s="2" t="s">
        <v>6862</v>
      </c>
      <c r="J468" s="2"/>
      <c r="K468" s="2" t="s">
        <v>6863</v>
      </c>
      <c r="L468" s="2" t="s">
        <v>1905</v>
      </c>
      <c r="M468" s="2"/>
      <c r="N468" s="2">
        <v>1.0</v>
      </c>
      <c r="O468" s="2"/>
      <c r="P468" s="2">
        <v>2.0</v>
      </c>
      <c r="Q468" s="2" t="s">
        <v>6864</v>
      </c>
      <c r="R468" s="2" t="s">
        <v>6865</v>
      </c>
      <c r="S468" s="2" t="s">
        <v>6417</v>
      </c>
      <c r="T468" s="2" t="s">
        <v>6866</v>
      </c>
      <c r="U468" s="2" t="s">
        <v>6457</v>
      </c>
      <c r="V468" s="39" t="s">
        <v>6867</v>
      </c>
      <c r="W468" s="39" t="s">
        <v>6868</v>
      </c>
      <c r="X468" s="37">
        <v>45542.854421296295</v>
      </c>
      <c r="Y468" s="2"/>
      <c r="Z468" s="2"/>
      <c r="AA468" s="2"/>
      <c r="AB468" s="2"/>
      <c r="AC468" s="2"/>
      <c r="AD468" s="2"/>
      <c r="AE468" s="2"/>
      <c r="AF468" s="2"/>
      <c r="AG468" s="2"/>
      <c r="AH468" s="2"/>
      <c r="AI468" s="2"/>
      <c r="AJ468" s="2"/>
      <c r="AK468" s="2"/>
      <c r="AL468" s="2"/>
      <c r="AM468" s="2"/>
      <c r="AN468" s="2"/>
      <c r="AO468" s="2"/>
      <c r="AP468" s="2" t="s">
        <v>6869</v>
      </c>
    </row>
    <row r="469" ht="16.5" customHeight="1">
      <c r="A469" s="37">
        <v>45539.473495370374</v>
      </c>
      <c r="B469" s="38">
        <v>45539.0</v>
      </c>
      <c r="C469" s="2" t="s">
        <v>3637</v>
      </c>
      <c r="D469" s="2" t="s">
        <v>3637</v>
      </c>
      <c r="E469" s="2"/>
      <c r="F469" s="2"/>
      <c r="G469" s="2"/>
      <c r="H469" s="2" t="s">
        <v>6870</v>
      </c>
      <c r="I469" s="2" t="s">
        <v>1961</v>
      </c>
      <c r="J469" s="2"/>
      <c r="K469" s="2" t="s">
        <v>6871</v>
      </c>
      <c r="L469" s="2" t="s">
        <v>3681</v>
      </c>
      <c r="M469" s="2"/>
      <c r="N469" s="2">
        <v>0.5</v>
      </c>
      <c r="O469" s="2"/>
      <c r="P469" s="2">
        <v>1.0</v>
      </c>
      <c r="Q469" s="2" t="s">
        <v>6872</v>
      </c>
      <c r="R469" s="2"/>
      <c r="S469" s="2" t="s">
        <v>6417</v>
      </c>
      <c r="T469" s="2"/>
      <c r="U469" s="2" t="s">
        <v>6873</v>
      </c>
      <c r="V469" s="39" t="s">
        <v>6874</v>
      </c>
      <c r="W469" s="39" t="s">
        <v>6875</v>
      </c>
      <c r="X469" s="37">
        <v>45542.47584490741</v>
      </c>
      <c r="Y469" s="2"/>
      <c r="Z469" s="2"/>
      <c r="AA469" s="2"/>
      <c r="AB469" s="2"/>
      <c r="AC469" s="2"/>
      <c r="AD469" s="2"/>
      <c r="AE469" s="2"/>
      <c r="AF469" s="2"/>
      <c r="AG469" s="2"/>
      <c r="AH469" s="2"/>
      <c r="AI469" s="2"/>
      <c r="AJ469" s="2"/>
      <c r="AK469" s="2"/>
      <c r="AL469" s="2"/>
      <c r="AM469" s="2"/>
      <c r="AN469" s="2"/>
      <c r="AO469" s="2"/>
      <c r="AP469" s="2" t="s">
        <v>6876</v>
      </c>
    </row>
    <row r="470" ht="16.5" customHeight="1">
      <c r="A470" s="37">
        <v>45538.876921296294</v>
      </c>
      <c r="B470" s="38">
        <v>45538.0</v>
      </c>
      <c r="C470" s="2" t="s">
        <v>5864</v>
      </c>
      <c r="D470" s="2"/>
      <c r="E470" s="2"/>
      <c r="F470" s="2"/>
      <c r="G470" s="2"/>
      <c r="H470" s="2" t="s">
        <v>2751</v>
      </c>
      <c r="I470" s="2" t="s">
        <v>2052</v>
      </c>
      <c r="J470" s="2"/>
      <c r="K470" s="2" t="s">
        <v>6877</v>
      </c>
      <c r="L470" s="2" t="s">
        <v>3879</v>
      </c>
      <c r="M470" s="2"/>
      <c r="N470" s="2">
        <v>1.0</v>
      </c>
      <c r="O470" s="2"/>
      <c r="P470" s="2">
        <v>1.0</v>
      </c>
      <c r="Q470" s="2" t="s">
        <v>6878</v>
      </c>
      <c r="R470" s="2"/>
      <c r="S470" s="2" t="s">
        <v>6301</v>
      </c>
      <c r="T470" s="2" t="s">
        <v>6879</v>
      </c>
      <c r="U470" s="2" t="s">
        <v>6457</v>
      </c>
      <c r="V470" s="39" t="s">
        <v>6880</v>
      </c>
      <c r="W470" s="39" t="s">
        <v>6881</v>
      </c>
      <c r="X470" s="37">
        <v>45541.87855324074</v>
      </c>
      <c r="Y470" s="2"/>
      <c r="Z470" s="2"/>
      <c r="AA470" s="2"/>
      <c r="AB470" s="2"/>
      <c r="AC470" s="2"/>
      <c r="AD470" s="2"/>
      <c r="AE470" s="2"/>
      <c r="AF470" s="2"/>
      <c r="AG470" s="2"/>
      <c r="AH470" s="2"/>
      <c r="AI470" s="2"/>
      <c r="AJ470" s="2"/>
      <c r="AK470" s="2"/>
      <c r="AL470" s="2"/>
      <c r="AM470" s="2"/>
      <c r="AN470" s="2"/>
      <c r="AO470" s="2"/>
      <c r="AP470" s="2" t="s">
        <v>6882</v>
      </c>
    </row>
    <row r="471" ht="16.5" customHeight="1">
      <c r="A471" s="37">
        <v>45538.325532407405</v>
      </c>
      <c r="B471" s="38">
        <v>45538.0</v>
      </c>
      <c r="C471" s="2" t="s">
        <v>5864</v>
      </c>
      <c r="D471" s="2" t="s">
        <v>5498</v>
      </c>
      <c r="E471" s="2"/>
      <c r="F471" s="2"/>
      <c r="G471" s="2"/>
      <c r="H471" s="2" t="s">
        <v>6883</v>
      </c>
      <c r="I471" s="2" t="s">
        <v>6884</v>
      </c>
      <c r="J471" s="2"/>
      <c r="K471" s="2" t="s">
        <v>6885</v>
      </c>
      <c r="L471" s="2" t="s">
        <v>3681</v>
      </c>
      <c r="M471" s="2"/>
      <c r="N471" s="2">
        <v>3.5</v>
      </c>
      <c r="O471" s="2"/>
      <c r="P471" s="2">
        <v>3.5</v>
      </c>
      <c r="Q471" s="2" t="s">
        <v>6886</v>
      </c>
      <c r="R471" s="2"/>
      <c r="S471" s="2" t="s">
        <v>6417</v>
      </c>
      <c r="T471" s="2"/>
      <c r="U471" s="2" t="s">
        <v>6887</v>
      </c>
      <c r="V471" s="39" t="s">
        <v>6888</v>
      </c>
      <c r="W471" s="39" t="s">
        <v>6889</v>
      </c>
      <c r="X471" s="37">
        <v>45546.910833333335</v>
      </c>
      <c r="Y471" s="2"/>
      <c r="Z471" s="2"/>
      <c r="AA471" s="2"/>
      <c r="AB471" s="2"/>
      <c r="AC471" s="2"/>
      <c r="AD471" s="2"/>
      <c r="AE471" s="2"/>
      <c r="AF471" s="2"/>
      <c r="AG471" s="2"/>
      <c r="AH471" s="2"/>
      <c r="AI471" s="2"/>
      <c r="AJ471" s="2"/>
      <c r="AK471" s="2"/>
      <c r="AL471" s="2"/>
      <c r="AM471" s="2"/>
      <c r="AN471" s="2"/>
      <c r="AO471" s="2"/>
      <c r="AP471" s="2" t="s">
        <v>6890</v>
      </c>
    </row>
    <row r="472" ht="16.5" customHeight="1">
      <c r="A472" s="37">
        <v>45537.67859953704</v>
      </c>
      <c r="B472" s="38">
        <v>45537.0</v>
      </c>
      <c r="C472" s="2" t="s">
        <v>3637</v>
      </c>
      <c r="D472" s="2" t="s">
        <v>6689</v>
      </c>
      <c r="E472" s="2"/>
      <c r="F472" s="2"/>
      <c r="G472" s="2"/>
      <c r="H472" s="2" t="s">
        <v>6891</v>
      </c>
      <c r="I472" s="2" t="s">
        <v>6892</v>
      </c>
      <c r="J472" s="2"/>
      <c r="K472" s="2" t="s">
        <v>6893</v>
      </c>
      <c r="L472" s="2" t="s">
        <v>3681</v>
      </c>
      <c r="M472" s="2"/>
      <c r="N472" s="2">
        <v>4.5</v>
      </c>
      <c r="O472" s="2"/>
      <c r="P472" s="2">
        <v>8.0</v>
      </c>
      <c r="Q472" s="2" t="s">
        <v>6444</v>
      </c>
      <c r="R472" s="2"/>
      <c r="S472" s="2" t="s">
        <v>6164</v>
      </c>
      <c r="T472" s="2"/>
      <c r="U472" s="2" t="s">
        <v>6894</v>
      </c>
      <c r="V472" s="39" t="s">
        <v>6895</v>
      </c>
      <c r="W472" s="39" t="s">
        <v>6896</v>
      </c>
      <c r="X472" s="37">
        <v>45540.6808912037</v>
      </c>
      <c r="Y472" s="2"/>
      <c r="Z472" s="2"/>
      <c r="AA472" s="2"/>
      <c r="AB472" s="2"/>
      <c r="AC472" s="2"/>
      <c r="AD472" s="2"/>
      <c r="AE472" s="2"/>
      <c r="AF472" s="2"/>
      <c r="AG472" s="2"/>
      <c r="AH472" s="2"/>
      <c r="AI472" s="2"/>
      <c r="AJ472" s="2"/>
      <c r="AK472" s="2"/>
      <c r="AL472" s="2"/>
      <c r="AM472" s="2"/>
      <c r="AN472" s="2"/>
      <c r="AO472" s="2"/>
      <c r="AP472" s="2" t="s">
        <v>6897</v>
      </c>
    </row>
    <row r="473" ht="16.5" customHeight="1">
      <c r="A473" s="37">
        <v>45537.675844907404</v>
      </c>
      <c r="B473" s="38">
        <v>45537.0</v>
      </c>
      <c r="C473" s="2" t="s">
        <v>3637</v>
      </c>
      <c r="D473" s="2" t="s">
        <v>3637</v>
      </c>
      <c r="E473" s="2"/>
      <c r="F473" s="2"/>
      <c r="G473" s="2"/>
      <c r="H473" s="2" t="s">
        <v>2828</v>
      </c>
      <c r="I473" s="2" t="s">
        <v>2134</v>
      </c>
      <c r="J473" s="2"/>
      <c r="K473" s="2" t="s">
        <v>6898</v>
      </c>
      <c r="L473" s="2" t="s">
        <v>4413</v>
      </c>
      <c r="M473" s="2"/>
      <c r="N473" s="2">
        <v>0.5</v>
      </c>
      <c r="O473" s="2"/>
      <c r="P473" s="2">
        <v>0.5</v>
      </c>
      <c r="Q473" s="2" t="s">
        <v>6899</v>
      </c>
      <c r="R473" s="2"/>
      <c r="S473" s="2" t="s">
        <v>6196</v>
      </c>
      <c r="T473" s="2" t="s">
        <v>6900</v>
      </c>
      <c r="U473" s="2" t="s">
        <v>6894</v>
      </c>
      <c r="V473" s="39" t="s">
        <v>6901</v>
      </c>
      <c r="W473" s="39" t="s">
        <v>6902</v>
      </c>
      <c r="X473" s="37">
        <v>45580.381689814814</v>
      </c>
      <c r="Y473" s="2"/>
      <c r="Z473" s="2"/>
      <c r="AA473" s="2"/>
      <c r="AB473" s="2"/>
      <c r="AC473" s="2"/>
      <c r="AD473" s="2"/>
      <c r="AE473" s="2"/>
      <c r="AF473" s="2"/>
      <c r="AG473" s="2"/>
      <c r="AH473" s="2"/>
      <c r="AI473" s="2"/>
      <c r="AJ473" s="2"/>
      <c r="AK473" s="2"/>
      <c r="AL473" s="2"/>
      <c r="AM473" s="2"/>
      <c r="AN473" s="2"/>
      <c r="AO473" s="2"/>
      <c r="AP473" s="2" t="s">
        <v>6903</v>
      </c>
    </row>
    <row r="474" ht="16.5" customHeight="1">
      <c r="A474" s="37">
        <v>45536.58184027778</v>
      </c>
      <c r="B474" s="38">
        <v>45536.0</v>
      </c>
      <c r="C474" s="2" t="s">
        <v>5864</v>
      </c>
      <c r="D474" s="2" t="s">
        <v>3637</v>
      </c>
      <c r="E474" s="2"/>
      <c r="F474" s="2"/>
      <c r="G474" s="2"/>
      <c r="H474" s="2" t="s">
        <v>3030</v>
      </c>
      <c r="I474" s="2" t="s">
        <v>4714</v>
      </c>
      <c r="J474" s="2"/>
      <c r="K474" s="2" t="s">
        <v>6904</v>
      </c>
      <c r="L474" s="2" t="s">
        <v>6905</v>
      </c>
      <c r="M474" s="2"/>
      <c r="N474" s="2">
        <v>1.0</v>
      </c>
      <c r="O474" s="2"/>
      <c r="P474" s="2">
        <v>2.0</v>
      </c>
      <c r="Q474" s="2" t="s">
        <v>6906</v>
      </c>
      <c r="R474" s="2" t="s">
        <v>6907</v>
      </c>
      <c r="S474" s="2" t="s">
        <v>6495</v>
      </c>
      <c r="T474" s="2"/>
      <c r="U474" s="2" t="s">
        <v>6457</v>
      </c>
      <c r="V474" s="39" t="s">
        <v>6908</v>
      </c>
      <c r="W474" s="39" t="s">
        <v>6909</v>
      </c>
      <c r="X474" s="37">
        <v>45539.58394675926</v>
      </c>
      <c r="Y474" s="2"/>
      <c r="Z474" s="2"/>
      <c r="AA474" s="2"/>
      <c r="AB474" s="2"/>
      <c r="AC474" s="2"/>
      <c r="AD474" s="2"/>
      <c r="AE474" s="2"/>
      <c r="AF474" s="2"/>
      <c r="AG474" s="2"/>
      <c r="AH474" s="2"/>
      <c r="AI474" s="2"/>
      <c r="AJ474" s="2"/>
      <c r="AK474" s="2"/>
      <c r="AL474" s="2"/>
      <c r="AM474" s="2"/>
      <c r="AN474" s="2"/>
      <c r="AO474" s="2"/>
      <c r="AP474" s="2" t="s">
        <v>6910</v>
      </c>
    </row>
    <row r="475" ht="16.5" customHeight="1">
      <c r="A475" s="37">
        <v>45536.57925925926</v>
      </c>
      <c r="B475" s="38">
        <v>45536.0</v>
      </c>
      <c r="C475" s="2" t="s">
        <v>5864</v>
      </c>
      <c r="D475" s="2"/>
      <c r="E475" s="2"/>
      <c r="F475" s="2"/>
      <c r="G475" s="2"/>
      <c r="H475" s="2" t="s">
        <v>18</v>
      </c>
      <c r="I475" s="2" t="s">
        <v>3900</v>
      </c>
      <c r="J475" s="2"/>
      <c r="K475" s="2" t="s">
        <v>4256</v>
      </c>
      <c r="L475" s="2" t="s">
        <v>1867</v>
      </c>
      <c r="M475" s="2"/>
      <c r="N475" s="2">
        <v>1.5</v>
      </c>
      <c r="O475" s="2"/>
      <c r="P475" s="2">
        <v>1.5</v>
      </c>
      <c r="Q475" s="2" t="s">
        <v>6911</v>
      </c>
      <c r="R475" s="2" t="s">
        <v>6912</v>
      </c>
      <c r="S475" s="2" t="s">
        <v>6598</v>
      </c>
      <c r="T475" s="2" t="s">
        <v>6913</v>
      </c>
      <c r="U475" s="2" t="s">
        <v>6457</v>
      </c>
      <c r="V475" s="39" t="s">
        <v>6914</v>
      </c>
      <c r="W475" s="39" t="s">
        <v>6915</v>
      </c>
      <c r="X475" s="37">
        <v>45543.43545138889</v>
      </c>
      <c r="Y475" s="2"/>
      <c r="Z475" s="2"/>
      <c r="AA475" s="2"/>
      <c r="AB475" s="2"/>
      <c r="AC475" s="2"/>
      <c r="AD475" s="2"/>
      <c r="AE475" s="2"/>
      <c r="AF475" s="2"/>
      <c r="AG475" s="2"/>
      <c r="AH475" s="2"/>
      <c r="AI475" s="2"/>
      <c r="AJ475" s="2"/>
      <c r="AK475" s="2"/>
      <c r="AL475" s="2"/>
      <c r="AM475" s="2"/>
      <c r="AN475" s="2"/>
      <c r="AO475" s="2"/>
      <c r="AP475" s="2" t="s">
        <v>6916</v>
      </c>
    </row>
    <row r="476" ht="16.5" customHeight="1">
      <c r="A476" s="37">
        <v>45534.35466435185</v>
      </c>
      <c r="B476" s="38">
        <v>45534.0</v>
      </c>
      <c r="C476" s="2" t="s">
        <v>3637</v>
      </c>
      <c r="D476" s="2" t="s">
        <v>3637</v>
      </c>
      <c r="E476" s="2"/>
      <c r="F476" s="2"/>
      <c r="G476" s="2"/>
      <c r="H476" s="2" t="s">
        <v>1910</v>
      </c>
      <c r="I476" s="2" t="s">
        <v>1911</v>
      </c>
      <c r="J476" s="2"/>
      <c r="K476" s="2" t="s">
        <v>5387</v>
      </c>
      <c r="L476" s="2" t="s">
        <v>1859</v>
      </c>
      <c r="M476" s="2"/>
      <c r="N476" s="2">
        <v>1.5</v>
      </c>
      <c r="O476" s="2"/>
      <c r="P476" s="2">
        <v>1.5</v>
      </c>
      <c r="Q476" s="2" t="s">
        <v>6917</v>
      </c>
      <c r="R476" s="2"/>
      <c r="S476" s="2" t="s">
        <v>6343</v>
      </c>
      <c r="T476" s="2"/>
      <c r="U476" s="2" t="s">
        <v>6918</v>
      </c>
      <c r="V476" s="39" t="s">
        <v>6919</v>
      </c>
      <c r="W476" s="39" t="s">
        <v>6920</v>
      </c>
      <c r="X476" s="37">
        <v>45540.4640162037</v>
      </c>
      <c r="Y476" s="2"/>
      <c r="Z476" s="2"/>
      <c r="AA476" s="2"/>
      <c r="AB476" s="2"/>
      <c r="AC476" s="2"/>
      <c r="AD476" s="2"/>
      <c r="AE476" s="2"/>
      <c r="AF476" s="2"/>
      <c r="AG476" s="2"/>
      <c r="AH476" s="2"/>
      <c r="AI476" s="2"/>
      <c r="AJ476" s="2"/>
      <c r="AK476" s="2"/>
      <c r="AL476" s="2"/>
      <c r="AM476" s="2"/>
      <c r="AN476" s="2"/>
      <c r="AO476" s="2"/>
      <c r="AP476" s="2" t="s">
        <v>6921</v>
      </c>
    </row>
    <row r="477" ht="16.5" customHeight="1">
      <c r="A477" s="37">
        <v>45534.352175925924</v>
      </c>
      <c r="B477" s="38">
        <v>45534.0</v>
      </c>
      <c r="C477" s="2" t="s">
        <v>3637</v>
      </c>
      <c r="D477" s="2"/>
      <c r="E477" s="2"/>
      <c r="F477" s="2"/>
      <c r="G477" s="2"/>
      <c r="H477" s="2" t="s">
        <v>2667</v>
      </c>
      <c r="I477" s="2" t="s">
        <v>2452</v>
      </c>
      <c r="J477" s="2"/>
      <c r="K477" s="2" t="s">
        <v>4775</v>
      </c>
      <c r="L477" s="2" t="s">
        <v>1987</v>
      </c>
      <c r="M477" s="2"/>
      <c r="N477" s="2">
        <v>1.5</v>
      </c>
      <c r="O477" s="2"/>
      <c r="P477" s="2">
        <v>1.5</v>
      </c>
      <c r="Q477" s="2" t="s">
        <v>6922</v>
      </c>
      <c r="R477" s="2"/>
      <c r="S477" s="2" t="s">
        <v>6196</v>
      </c>
      <c r="T477" s="2" t="s">
        <v>6923</v>
      </c>
      <c r="U477" s="2" t="s">
        <v>6918</v>
      </c>
      <c r="V477" s="39" t="s">
        <v>6924</v>
      </c>
      <c r="W477" s="39" t="s">
        <v>6925</v>
      </c>
      <c r="X477" s="37">
        <v>45540.46355324074</v>
      </c>
      <c r="Y477" s="2"/>
      <c r="Z477" s="2"/>
      <c r="AA477" s="2"/>
      <c r="AB477" s="2"/>
      <c r="AC477" s="2"/>
      <c r="AD477" s="2"/>
      <c r="AE477" s="2"/>
      <c r="AF477" s="2"/>
      <c r="AG477" s="2"/>
      <c r="AH477" s="2"/>
      <c r="AI477" s="2"/>
      <c r="AJ477" s="2"/>
      <c r="AK477" s="2"/>
      <c r="AL477" s="2"/>
      <c r="AM477" s="2"/>
      <c r="AN477" s="2"/>
      <c r="AO477" s="2"/>
      <c r="AP477" s="2" t="s">
        <v>6926</v>
      </c>
    </row>
    <row r="478" ht="16.5" customHeight="1">
      <c r="A478" s="37">
        <v>45534.34960648148</v>
      </c>
      <c r="B478" s="38">
        <v>45534.0</v>
      </c>
      <c r="C478" s="2" t="s">
        <v>3637</v>
      </c>
      <c r="D478" s="2"/>
      <c r="E478" s="2"/>
      <c r="F478" s="2"/>
      <c r="G478" s="2"/>
      <c r="H478" s="2" t="s">
        <v>2620</v>
      </c>
      <c r="I478" s="2" t="s">
        <v>2624</v>
      </c>
      <c r="J478" s="2"/>
      <c r="K478" s="2" t="s">
        <v>6927</v>
      </c>
      <c r="L478" s="2" t="s">
        <v>6928</v>
      </c>
      <c r="M478" s="2"/>
      <c r="N478" s="2">
        <v>0.5</v>
      </c>
      <c r="O478" s="2"/>
      <c r="P478" s="2">
        <v>0.5</v>
      </c>
      <c r="Q478" s="2" t="s">
        <v>6929</v>
      </c>
      <c r="R478" s="2"/>
      <c r="S478" s="2" t="s">
        <v>6233</v>
      </c>
      <c r="T478" s="2" t="s">
        <v>6929</v>
      </c>
      <c r="U478" s="2" t="s">
        <v>6918</v>
      </c>
      <c r="V478" s="39" t="s">
        <v>6930</v>
      </c>
      <c r="W478" s="39" t="s">
        <v>6931</v>
      </c>
      <c r="X478" s="37">
        <v>45537.35086805555</v>
      </c>
      <c r="Y478" s="2"/>
      <c r="Z478" s="2"/>
      <c r="AA478" s="2"/>
      <c r="AB478" s="2"/>
      <c r="AC478" s="2"/>
      <c r="AD478" s="2"/>
      <c r="AE478" s="2"/>
      <c r="AF478" s="2"/>
      <c r="AG478" s="2"/>
      <c r="AH478" s="2"/>
      <c r="AI478" s="2"/>
      <c r="AJ478" s="2"/>
      <c r="AK478" s="2"/>
      <c r="AL478" s="2"/>
      <c r="AM478" s="2"/>
      <c r="AN478" s="2"/>
      <c r="AO478" s="2"/>
      <c r="AP478" s="2" t="s">
        <v>6932</v>
      </c>
    </row>
    <row r="479" ht="16.5" customHeight="1">
      <c r="A479" s="37">
        <v>45534.34784722222</v>
      </c>
      <c r="B479" s="38">
        <v>45534.0</v>
      </c>
      <c r="C479" s="2" t="s">
        <v>3637</v>
      </c>
      <c r="D479" s="2"/>
      <c r="E479" s="2"/>
      <c r="F479" s="2"/>
      <c r="G479" s="2"/>
      <c r="H479" s="2" t="s">
        <v>2944</v>
      </c>
      <c r="I479" s="2" t="s">
        <v>6933</v>
      </c>
      <c r="J479" s="2"/>
      <c r="K479" s="2" t="s">
        <v>6934</v>
      </c>
      <c r="L479" s="2" t="s">
        <v>6935</v>
      </c>
      <c r="M479" s="2"/>
      <c r="N479" s="2">
        <v>1.0</v>
      </c>
      <c r="O479" s="2"/>
      <c r="P479" s="2">
        <v>1.0</v>
      </c>
      <c r="Q479" s="2" t="s">
        <v>6936</v>
      </c>
      <c r="R479" s="2"/>
      <c r="S479" s="2" t="s">
        <v>6196</v>
      </c>
      <c r="T479" s="2"/>
      <c r="U479" s="2" t="s">
        <v>6918</v>
      </c>
      <c r="V479" s="39" t="s">
        <v>6937</v>
      </c>
      <c r="W479" s="39" t="s">
        <v>6938</v>
      </c>
      <c r="X479" s="37">
        <v>45537.347546296296</v>
      </c>
      <c r="Y479" s="2"/>
      <c r="Z479" s="2"/>
      <c r="AA479" s="2"/>
      <c r="AB479" s="2"/>
      <c r="AC479" s="2"/>
      <c r="AD479" s="2"/>
      <c r="AE479" s="2"/>
      <c r="AF479" s="2"/>
      <c r="AG479" s="2"/>
      <c r="AH479" s="2"/>
      <c r="AI479" s="2"/>
      <c r="AJ479" s="2"/>
      <c r="AK479" s="2"/>
      <c r="AL479" s="2"/>
      <c r="AM479" s="2"/>
      <c r="AN479" s="2"/>
      <c r="AO479" s="2"/>
      <c r="AP479" s="2" t="s">
        <v>6939</v>
      </c>
    </row>
    <row r="480" ht="16.5" customHeight="1">
      <c r="A480" s="37">
        <v>45533.87550925926</v>
      </c>
      <c r="B480" s="38">
        <v>45533.0</v>
      </c>
      <c r="C480" s="2" t="s">
        <v>5864</v>
      </c>
      <c r="D480" s="2"/>
      <c r="E480" s="2"/>
      <c r="F480" s="2"/>
      <c r="G480" s="2"/>
      <c r="H480" s="2" t="s">
        <v>3180</v>
      </c>
      <c r="I480" s="2" t="s">
        <v>3181</v>
      </c>
      <c r="J480" s="2"/>
      <c r="K480" s="2" t="s">
        <v>6940</v>
      </c>
      <c r="L480" s="2" t="s">
        <v>3681</v>
      </c>
      <c r="M480" s="2"/>
      <c r="N480" s="2">
        <v>0.5</v>
      </c>
      <c r="O480" s="2"/>
      <c r="P480" s="2">
        <v>0.5</v>
      </c>
      <c r="Q480" s="2" t="s">
        <v>6941</v>
      </c>
      <c r="R480" s="2"/>
      <c r="S480" s="2" t="s">
        <v>6942</v>
      </c>
      <c r="T480" s="2"/>
      <c r="U480" s="2" t="s">
        <v>6457</v>
      </c>
      <c r="V480" s="39" t="s">
        <v>6943</v>
      </c>
      <c r="W480" s="39" t="s">
        <v>6944</v>
      </c>
      <c r="X480" s="37">
        <v>45533.88521990741</v>
      </c>
      <c r="Y480" s="2"/>
      <c r="Z480" s="2"/>
      <c r="AA480" s="2"/>
      <c r="AB480" s="2"/>
      <c r="AC480" s="2"/>
      <c r="AD480" s="2"/>
      <c r="AE480" s="2"/>
      <c r="AF480" s="2"/>
      <c r="AG480" s="2"/>
      <c r="AH480" s="2"/>
      <c r="AI480" s="2"/>
      <c r="AJ480" s="2"/>
      <c r="AK480" s="2"/>
      <c r="AL480" s="2"/>
      <c r="AM480" s="2"/>
      <c r="AN480" s="2"/>
      <c r="AO480" s="2"/>
      <c r="AP480" s="2" t="s">
        <v>6945</v>
      </c>
    </row>
    <row r="481" ht="16.5" customHeight="1">
      <c r="A481" s="37">
        <v>45533.87363425926</v>
      </c>
      <c r="B481" s="38">
        <v>45533.0</v>
      </c>
      <c r="C481" s="2" t="s">
        <v>5864</v>
      </c>
      <c r="D481" s="2"/>
      <c r="E481" s="2"/>
      <c r="F481" s="2"/>
      <c r="G481" s="2"/>
      <c r="H481" s="2" t="s">
        <v>2085</v>
      </c>
      <c r="I481" s="2" t="s">
        <v>2086</v>
      </c>
      <c r="J481" s="2"/>
      <c r="K481" s="2" t="s">
        <v>6946</v>
      </c>
      <c r="L481" s="2" t="s">
        <v>1905</v>
      </c>
      <c r="M481" s="2"/>
      <c r="N481" s="2">
        <v>1.5</v>
      </c>
      <c r="O481" s="2"/>
      <c r="P481" s="2">
        <v>1.5</v>
      </c>
      <c r="Q481" s="2" t="s">
        <v>6947</v>
      </c>
      <c r="R481" s="2" t="s">
        <v>6948</v>
      </c>
      <c r="S481" s="2" t="s">
        <v>6598</v>
      </c>
      <c r="T481" s="2"/>
      <c r="U481" s="2" t="s">
        <v>6457</v>
      </c>
      <c r="V481" s="39" t="s">
        <v>6949</v>
      </c>
      <c r="W481" s="39" t="s">
        <v>6950</v>
      </c>
      <c r="X481" s="37">
        <v>45533.88518518519</v>
      </c>
      <c r="Y481" s="2"/>
      <c r="Z481" s="2"/>
      <c r="AA481" s="2"/>
      <c r="AB481" s="2"/>
      <c r="AC481" s="2"/>
      <c r="AD481" s="2"/>
      <c r="AE481" s="2"/>
      <c r="AF481" s="2"/>
      <c r="AG481" s="2"/>
      <c r="AH481" s="2"/>
      <c r="AI481" s="2"/>
      <c r="AJ481" s="2"/>
      <c r="AK481" s="2"/>
      <c r="AL481" s="2"/>
      <c r="AM481" s="2"/>
      <c r="AN481" s="2"/>
      <c r="AO481" s="2"/>
      <c r="AP481" s="2" t="s">
        <v>6951</v>
      </c>
    </row>
    <row r="482" ht="16.5" customHeight="1">
      <c r="A482" s="37">
        <v>45533.871145833335</v>
      </c>
      <c r="B482" s="38">
        <v>45533.0</v>
      </c>
      <c r="C482" s="2" t="s">
        <v>5864</v>
      </c>
      <c r="D482" s="2"/>
      <c r="E482" s="2"/>
      <c r="F482" s="2"/>
      <c r="G482" s="2"/>
      <c r="H482" s="2" t="s">
        <v>2722</v>
      </c>
      <c r="I482" s="2" t="s">
        <v>2723</v>
      </c>
      <c r="J482" s="2"/>
      <c r="K482" s="2" t="s">
        <v>6952</v>
      </c>
      <c r="L482" s="2" t="s">
        <v>3782</v>
      </c>
      <c r="M482" s="2"/>
      <c r="N482" s="2">
        <v>1.5</v>
      </c>
      <c r="O482" s="2"/>
      <c r="P482" s="2">
        <v>1.5</v>
      </c>
      <c r="Q482" s="2" t="s">
        <v>6953</v>
      </c>
      <c r="R482" s="2"/>
      <c r="S482" s="2" t="s">
        <v>6954</v>
      </c>
      <c r="T482" s="2" t="s">
        <v>6955</v>
      </c>
      <c r="U482" s="2" t="s">
        <v>6457</v>
      </c>
      <c r="V482" s="39" t="s">
        <v>6956</v>
      </c>
      <c r="W482" s="39" t="s">
        <v>6957</v>
      </c>
      <c r="X482" s="37">
        <v>45533.88513888889</v>
      </c>
      <c r="Y482" s="2"/>
      <c r="Z482" s="2"/>
      <c r="AA482" s="2"/>
      <c r="AB482" s="2"/>
      <c r="AC482" s="2"/>
      <c r="AD482" s="2"/>
      <c r="AE482" s="2"/>
      <c r="AF482" s="2"/>
      <c r="AG482" s="2"/>
      <c r="AH482" s="2"/>
      <c r="AI482" s="2"/>
      <c r="AJ482" s="2"/>
      <c r="AK482" s="2"/>
      <c r="AL482" s="2"/>
      <c r="AM482" s="2"/>
      <c r="AN482" s="2"/>
      <c r="AO482" s="2"/>
      <c r="AP482" s="2" t="s">
        <v>6958</v>
      </c>
    </row>
    <row r="483" ht="16.5" customHeight="1">
      <c r="A483" s="37">
        <v>45533.35697916667</v>
      </c>
      <c r="B483" s="38">
        <v>45533.0</v>
      </c>
      <c r="C483" s="2" t="s">
        <v>3637</v>
      </c>
      <c r="D483" s="2" t="s">
        <v>6257</v>
      </c>
      <c r="E483" s="2"/>
      <c r="F483" s="2"/>
      <c r="G483" s="2"/>
      <c r="H483" s="2" t="s">
        <v>3255</v>
      </c>
      <c r="I483" s="2" t="s">
        <v>4818</v>
      </c>
      <c r="J483" s="2"/>
      <c r="K483" s="2" t="s">
        <v>5131</v>
      </c>
      <c r="L483" s="2" t="s">
        <v>1867</v>
      </c>
      <c r="M483" s="2"/>
      <c r="N483" s="2">
        <v>1.0</v>
      </c>
      <c r="O483" s="2"/>
      <c r="P483" s="2">
        <v>2.0</v>
      </c>
      <c r="Q483" s="2" t="s">
        <v>6959</v>
      </c>
      <c r="R483" s="2"/>
      <c r="S483" s="2" t="s">
        <v>6233</v>
      </c>
      <c r="T483" s="2"/>
      <c r="U483" s="2" t="s">
        <v>6960</v>
      </c>
      <c r="V483" s="39" t="s">
        <v>6961</v>
      </c>
      <c r="W483" s="39" t="s">
        <v>6962</v>
      </c>
      <c r="X483" s="37">
        <v>45536.35775462963</v>
      </c>
      <c r="Y483" s="2"/>
      <c r="Z483" s="2"/>
      <c r="AA483" s="2"/>
      <c r="AB483" s="2"/>
      <c r="AC483" s="2"/>
      <c r="AD483" s="2"/>
      <c r="AE483" s="2"/>
      <c r="AF483" s="2"/>
      <c r="AG483" s="2"/>
      <c r="AH483" s="2"/>
      <c r="AI483" s="2"/>
      <c r="AJ483" s="2"/>
      <c r="AK483" s="2"/>
      <c r="AL483" s="2"/>
      <c r="AM483" s="2"/>
      <c r="AN483" s="2"/>
      <c r="AO483" s="2"/>
      <c r="AP483" s="2" t="s">
        <v>6963</v>
      </c>
    </row>
    <row r="484" ht="16.5" customHeight="1">
      <c r="A484" s="37">
        <v>45533.35636574074</v>
      </c>
      <c r="B484" s="38">
        <v>45533.0</v>
      </c>
      <c r="C484" s="2" t="s">
        <v>3637</v>
      </c>
      <c r="D484" s="2" t="s">
        <v>3637</v>
      </c>
      <c r="E484" s="2"/>
      <c r="F484" s="2"/>
      <c r="G484" s="2"/>
      <c r="H484" s="2" t="s">
        <v>5004</v>
      </c>
      <c r="I484" s="2" t="s">
        <v>2052</v>
      </c>
      <c r="J484" s="2"/>
      <c r="K484" s="2" t="s">
        <v>6183</v>
      </c>
      <c r="L484" s="2" t="s">
        <v>1867</v>
      </c>
      <c r="M484" s="2"/>
      <c r="N484" s="2">
        <v>1.0</v>
      </c>
      <c r="O484" s="2"/>
      <c r="P484" s="2">
        <v>1.0</v>
      </c>
      <c r="Q484" s="2" t="s">
        <v>6964</v>
      </c>
      <c r="R484" s="2"/>
      <c r="S484" s="2" t="s">
        <v>6648</v>
      </c>
      <c r="T484" s="2" t="s">
        <v>6965</v>
      </c>
      <c r="U484" s="2" t="s">
        <v>6960</v>
      </c>
      <c r="V484" s="39" t="s">
        <v>6966</v>
      </c>
      <c r="W484" s="39" t="s">
        <v>6967</v>
      </c>
      <c r="X484" s="37">
        <v>45602.45751157407</v>
      </c>
      <c r="Y484" s="2"/>
      <c r="Z484" s="2"/>
      <c r="AA484" s="2"/>
      <c r="AB484" s="2"/>
      <c r="AC484" s="2"/>
      <c r="AD484" s="2"/>
      <c r="AE484" s="2"/>
      <c r="AF484" s="2"/>
      <c r="AG484" s="2"/>
      <c r="AH484" s="2"/>
      <c r="AI484" s="2"/>
      <c r="AJ484" s="2"/>
      <c r="AK484" s="2"/>
      <c r="AL484" s="2"/>
      <c r="AM484" s="2"/>
      <c r="AN484" s="2"/>
      <c r="AO484" s="2"/>
      <c r="AP484" s="2" t="s">
        <v>6968</v>
      </c>
    </row>
    <row r="485" ht="16.5" customHeight="1">
      <c r="A485" s="37">
        <v>45533.35506944444</v>
      </c>
      <c r="B485" s="38">
        <v>45533.0</v>
      </c>
      <c r="C485" s="2" t="s">
        <v>3637</v>
      </c>
      <c r="D485" s="2" t="s">
        <v>3637</v>
      </c>
      <c r="E485" s="2"/>
      <c r="F485" s="2"/>
      <c r="G485" s="2"/>
      <c r="H485" s="2" t="s">
        <v>2032</v>
      </c>
      <c r="I485" s="2" t="s">
        <v>2033</v>
      </c>
      <c r="J485" s="2"/>
      <c r="K485" s="2" t="s">
        <v>6969</v>
      </c>
      <c r="L485" s="2" t="s">
        <v>1859</v>
      </c>
      <c r="M485" s="2"/>
      <c r="N485" s="2">
        <v>1.0</v>
      </c>
      <c r="O485" s="2"/>
      <c r="P485" s="2">
        <v>1.0</v>
      </c>
      <c r="Q485" s="2" t="s">
        <v>6970</v>
      </c>
      <c r="R485" s="2"/>
      <c r="S485" s="2" t="s">
        <v>6164</v>
      </c>
      <c r="T485" s="2"/>
      <c r="U485" s="2" t="s">
        <v>6960</v>
      </c>
      <c r="V485" s="39" t="s">
        <v>6971</v>
      </c>
      <c r="W485" s="39" t="s">
        <v>6972</v>
      </c>
      <c r="X485" s="37">
        <v>45536.35775462963</v>
      </c>
      <c r="Y485" s="2"/>
      <c r="Z485" s="2"/>
      <c r="AA485" s="2"/>
      <c r="AB485" s="2"/>
      <c r="AC485" s="2"/>
      <c r="AD485" s="2"/>
      <c r="AE485" s="2"/>
      <c r="AF485" s="2"/>
      <c r="AG485" s="2"/>
      <c r="AH485" s="2"/>
      <c r="AI485" s="2"/>
      <c r="AJ485" s="2"/>
      <c r="AK485" s="2"/>
      <c r="AL485" s="2"/>
      <c r="AM485" s="2"/>
      <c r="AN485" s="2"/>
      <c r="AO485" s="2"/>
      <c r="AP485" s="2" t="s">
        <v>6973</v>
      </c>
    </row>
    <row r="486" ht="16.5" customHeight="1">
      <c r="A486" s="37">
        <v>45532.88990740741</v>
      </c>
      <c r="B486" s="38">
        <v>45532.0</v>
      </c>
      <c r="C486" s="2" t="s">
        <v>5864</v>
      </c>
      <c r="D486" s="2"/>
      <c r="E486" s="2"/>
      <c r="F486" s="2"/>
      <c r="G486" s="2"/>
      <c r="H486" s="2" t="s">
        <v>2085</v>
      </c>
      <c r="I486" s="2" t="s">
        <v>6974</v>
      </c>
      <c r="J486" s="2"/>
      <c r="K486" s="2" t="s">
        <v>6946</v>
      </c>
      <c r="L486" s="2" t="s">
        <v>1905</v>
      </c>
      <c r="M486" s="2"/>
      <c r="N486" s="2">
        <v>0.5</v>
      </c>
      <c r="O486" s="2"/>
      <c r="P486" s="2">
        <v>0.5</v>
      </c>
      <c r="Q486" s="2" t="s">
        <v>6975</v>
      </c>
      <c r="R486" s="2" t="s">
        <v>6976</v>
      </c>
      <c r="S486" s="2" t="s">
        <v>6705</v>
      </c>
      <c r="T486" s="2" t="s">
        <v>6977</v>
      </c>
      <c r="U486" s="2" t="s">
        <v>6457</v>
      </c>
      <c r="V486" s="39" t="s">
        <v>6978</v>
      </c>
      <c r="W486" s="39" t="s">
        <v>6979</v>
      </c>
      <c r="X486" s="37">
        <v>45535.89244212963</v>
      </c>
      <c r="Y486" s="2"/>
      <c r="Z486" s="2"/>
      <c r="AA486" s="2"/>
      <c r="AB486" s="2"/>
      <c r="AC486" s="2"/>
      <c r="AD486" s="2"/>
      <c r="AE486" s="2"/>
      <c r="AF486" s="2"/>
      <c r="AG486" s="2"/>
      <c r="AH486" s="2"/>
      <c r="AI486" s="2"/>
      <c r="AJ486" s="2"/>
      <c r="AK486" s="2"/>
      <c r="AL486" s="2"/>
      <c r="AM486" s="2"/>
      <c r="AN486" s="2"/>
      <c r="AO486" s="2"/>
      <c r="AP486" s="2" t="s">
        <v>6980</v>
      </c>
    </row>
    <row r="487" ht="16.5" customHeight="1">
      <c r="A487" s="37">
        <v>45532.87842592593</v>
      </c>
      <c r="B487" s="38">
        <v>45532.0</v>
      </c>
      <c r="C487" s="2" t="s">
        <v>5864</v>
      </c>
      <c r="D487" s="2"/>
      <c r="E487" s="2"/>
      <c r="F487" s="2"/>
      <c r="G487" s="2"/>
      <c r="H487" s="2" t="s">
        <v>6981</v>
      </c>
      <c r="I487" s="2" t="s">
        <v>6982</v>
      </c>
      <c r="J487" s="2"/>
      <c r="K487" s="2" t="s">
        <v>6983</v>
      </c>
      <c r="L487" s="2" t="s">
        <v>3681</v>
      </c>
      <c r="M487" s="2"/>
      <c r="N487" s="2">
        <v>1.0</v>
      </c>
      <c r="O487" s="2"/>
      <c r="P487" s="2">
        <v>1.0</v>
      </c>
      <c r="Q487" s="2" t="s">
        <v>6984</v>
      </c>
      <c r="R487" s="2" t="s">
        <v>6985</v>
      </c>
      <c r="S487" s="2" t="s">
        <v>6705</v>
      </c>
      <c r="T487" s="2" t="s">
        <v>6986</v>
      </c>
      <c r="U487" s="2" t="s">
        <v>6457</v>
      </c>
      <c r="V487" s="39" t="s">
        <v>6987</v>
      </c>
      <c r="W487" s="39" t="s">
        <v>6988</v>
      </c>
      <c r="X487" s="37">
        <v>45535.878599537034</v>
      </c>
      <c r="Y487" s="2"/>
      <c r="Z487" s="2"/>
      <c r="AA487" s="2"/>
      <c r="AB487" s="2"/>
      <c r="AC487" s="2"/>
      <c r="AD487" s="2"/>
      <c r="AE487" s="2"/>
      <c r="AF487" s="2"/>
      <c r="AG487" s="2"/>
      <c r="AH487" s="2"/>
      <c r="AI487" s="2"/>
      <c r="AJ487" s="2"/>
      <c r="AK487" s="2"/>
      <c r="AL487" s="2"/>
      <c r="AM487" s="2"/>
      <c r="AN487" s="2"/>
      <c r="AO487" s="2"/>
      <c r="AP487" s="2" t="s">
        <v>6989</v>
      </c>
    </row>
    <row r="488" ht="16.5" customHeight="1">
      <c r="A488" s="37">
        <v>45531.843310185184</v>
      </c>
      <c r="B488" s="38">
        <v>45531.0</v>
      </c>
      <c r="C488" s="2"/>
      <c r="D488" s="2" t="s">
        <v>3637</v>
      </c>
      <c r="E488" s="2"/>
      <c r="F488" s="2"/>
      <c r="G488" s="2"/>
      <c r="H488" s="2" t="s">
        <v>6990</v>
      </c>
      <c r="I488" s="2" t="s">
        <v>6991</v>
      </c>
      <c r="J488" s="2"/>
      <c r="K488" s="2" t="s">
        <v>5104</v>
      </c>
      <c r="L488" s="2" t="s">
        <v>4757</v>
      </c>
      <c r="M488" s="2"/>
      <c r="N488" s="2">
        <v>3.5</v>
      </c>
      <c r="O488" s="2"/>
      <c r="P488" s="2">
        <v>7.0</v>
      </c>
      <c r="Q488" s="2" t="s">
        <v>6992</v>
      </c>
      <c r="R488" s="2" t="s">
        <v>6993</v>
      </c>
      <c r="S488" s="2" t="s">
        <v>6613</v>
      </c>
      <c r="T488" s="2" t="s">
        <v>6994</v>
      </c>
      <c r="U488" s="2" t="s">
        <v>6457</v>
      </c>
      <c r="V488" s="39" t="s">
        <v>6995</v>
      </c>
      <c r="W488" s="39" t="s">
        <v>6996</v>
      </c>
      <c r="X488" s="37">
        <v>45534.84390046296</v>
      </c>
      <c r="Y488" s="2"/>
      <c r="Z488" s="2"/>
      <c r="AA488" s="2"/>
      <c r="AB488" s="2"/>
      <c r="AC488" s="2"/>
      <c r="AD488" s="2"/>
      <c r="AE488" s="2"/>
      <c r="AF488" s="2"/>
      <c r="AG488" s="2"/>
      <c r="AH488" s="2"/>
      <c r="AI488" s="2"/>
      <c r="AJ488" s="2"/>
      <c r="AK488" s="2"/>
      <c r="AL488" s="2"/>
      <c r="AM488" s="2"/>
      <c r="AN488" s="2"/>
      <c r="AO488" s="2"/>
      <c r="AP488" s="2" t="s">
        <v>6997</v>
      </c>
    </row>
    <row r="489" ht="16.5" customHeight="1">
      <c r="A489" s="37">
        <v>45531.84116898148</v>
      </c>
      <c r="B489" s="38">
        <v>45531.0</v>
      </c>
      <c r="C489" s="2"/>
      <c r="D489" s="2" t="s">
        <v>6998</v>
      </c>
      <c r="E489" s="2"/>
      <c r="F489" s="2"/>
      <c r="G489" s="2"/>
      <c r="H489" s="2" t="s">
        <v>3255</v>
      </c>
      <c r="I489" s="2" t="s">
        <v>4818</v>
      </c>
      <c r="J489" s="2"/>
      <c r="K489" s="2" t="s">
        <v>5131</v>
      </c>
      <c r="L489" s="2" t="s">
        <v>1867</v>
      </c>
      <c r="M489" s="2"/>
      <c r="N489" s="2">
        <v>2.5</v>
      </c>
      <c r="O489" s="2"/>
      <c r="P489" s="2">
        <v>5.0</v>
      </c>
      <c r="Q489" s="2" t="s">
        <v>6999</v>
      </c>
      <c r="R489" s="2"/>
      <c r="S489" s="2" t="s">
        <v>6233</v>
      </c>
      <c r="T489" s="2"/>
      <c r="U489" s="2" t="s">
        <v>7000</v>
      </c>
      <c r="V489" s="39" t="s">
        <v>7001</v>
      </c>
      <c r="W489" s="39" t="s">
        <v>7002</v>
      </c>
      <c r="X489" s="37">
        <v>45534.840532407405</v>
      </c>
      <c r="Y489" s="2"/>
      <c r="Z489" s="2"/>
      <c r="AA489" s="2"/>
      <c r="AB489" s="2"/>
      <c r="AC489" s="2"/>
      <c r="AD489" s="2"/>
      <c r="AE489" s="2"/>
      <c r="AF489" s="2"/>
      <c r="AG489" s="2"/>
      <c r="AH489" s="2"/>
      <c r="AI489" s="2"/>
      <c r="AJ489" s="2"/>
      <c r="AK489" s="2"/>
      <c r="AL489" s="2"/>
      <c r="AM489" s="2"/>
      <c r="AN489" s="2"/>
      <c r="AO489" s="2"/>
      <c r="AP489" s="2" t="s">
        <v>7003</v>
      </c>
    </row>
    <row r="490" ht="16.5" customHeight="1">
      <c r="A490" s="37">
        <v>45531.840219907404</v>
      </c>
      <c r="B490" s="38">
        <v>45531.0</v>
      </c>
      <c r="C490" s="2"/>
      <c r="D490" s="2" t="s">
        <v>6257</v>
      </c>
      <c r="E490" s="2"/>
      <c r="F490" s="2"/>
      <c r="G490" s="2"/>
      <c r="H490" s="2" t="s">
        <v>6990</v>
      </c>
      <c r="I490" s="2" t="s">
        <v>6991</v>
      </c>
      <c r="J490" s="2"/>
      <c r="K490" s="2" t="s">
        <v>5123</v>
      </c>
      <c r="L490" s="2" t="s">
        <v>1867</v>
      </c>
      <c r="M490" s="2"/>
      <c r="N490" s="2">
        <v>4.5</v>
      </c>
      <c r="O490" s="2"/>
      <c r="P490" s="2">
        <v>9.0</v>
      </c>
      <c r="Q490" s="2" t="s">
        <v>7004</v>
      </c>
      <c r="R490" s="2"/>
      <c r="S490" s="2" t="s">
        <v>7005</v>
      </c>
      <c r="T490" s="2"/>
      <c r="U490" s="2" t="s">
        <v>7000</v>
      </c>
      <c r="V490" s="39" t="s">
        <v>7006</v>
      </c>
      <c r="W490" s="39" t="s">
        <v>7007</v>
      </c>
      <c r="X490" s="37">
        <v>45534.840520833335</v>
      </c>
      <c r="Y490" s="2"/>
      <c r="Z490" s="2"/>
      <c r="AA490" s="2"/>
      <c r="AB490" s="2"/>
      <c r="AC490" s="2"/>
      <c r="AD490" s="2"/>
      <c r="AE490" s="2"/>
      <c r="AF490" s="2"/>
      <c r="AG490" s="2"/>
      <c r="AH490" s="2"/>
      <c r="AI490" s="2"/>
      <c r="AJ490" s="2"/>
      <c r="AK490" s="2"/>
      <c r="AL490" s="2"/>
      <c r="AM490" s="2"/>
      <c r="AN490" s="2"/>
      <c r="AO490" s="2"/>
      <c r="AP490" s="2" t="s">
        <v>7008</v>
      </c>
    </row>
    <row r="491" ht="16.5" customHeight="1">
      <c r="A491" s="37">
        <v>45531.65015046296</v>
      </c>
      <c r="B491" s="38">
        <v>45531.0</v>
      </c>
      <c r="C491" s="2"/>
      <c r="D491" s="2" t="s">
        <v>6773</v>
      </c>
      <c r="E491" s="2"/>
      <c r="F491" s="2"/>
      <c r="G491" s="2"/>
      <c r="H491" s="2" t="s">
        <v>1934</v>
      </c>
      <c r="I491" s="2" t="s">
        <v>7009</v>
      </c>
      <c r="J491" s="2"/>
      <c r="K491" s="2" t="s">
        <v>7010</v>
      </c>
      <c r="L491" s="2" t="s">
        <v>3681</v>
      </c>
      <c r="M491" s="2"/>
      <c r="N491" s="2">
        <v>0.5</v>
      </c>
      <c r="O491" s="2"/>
      <c r="P491" s="2">
        <v>0.5</v>
      </c>
      <c r="Q491" s="2" t="s">
        <v>4702</v>
      </c>
      <c r="R491" s="2"/>
      <c r="S491" s="2" t="s">
        <v>6164</v>
      </c>
      <c r="T491" s="2"/>
      <c r="U491" s="2" t="s">
        <v>7011</v>
      </c>
      <c r="V491" s="39" t="s">
        <v>7012</v>
      </c>
      <c r="W491" s="39" t="s">
        <v>7013</v>
      </c>
      <c r="X491" s="37">
        <v>45534.65304398148</v>
      </c>
      <c r="Y491" s="2"/>
      <c r="Z491" s="2"/>
      <c r="AA491" s="2"/>
      <c r="AB491" s="2"/>
      <c r="AC491" s="2"/>
      <c r="AD491" s="2"/>
      <c r="AE491" s="2"/>
      <c r="AF491" s="2"/>
      <c r="AG491" s="2"/>
      <c r="AH491" s="2"/>
      <c r="AI491" s="2"/>
      <c r="AJ491" s="2"/>
      <c r="AK491" s="2"/>
      <c r="AL491" s="2"/>
      <c r="AM491" s="2"/>
      <c r="AN491" s="2"/>
      <c r="AO491" s="2"/>
      <c r="AP491" s="2" t="s">
        <v>7014</v>
      </c>
    </row>
    <row r="492" ht="16.5" customHeight="1">
      <c r="A492" s="37">
        <v>45530.77284722222</v>
      </c>
      <c r="B492" s="38">
        <v>45530.0</v>
      </c>
      <c r="C492" s="2"/>
      <c r="D492" s="2" t="s">
        <v>3637</v>
      </c>
      <c r="E492" s="2"/>
      <c r="F492" s="2"/>
      <c r="G492" s="2"/>
      <c r="H492" s="2" t="s">
        <v>2393</v>
      </c>
      <c r="I492" s="2" t="s">
        <v>7015</v>
      </c>
      <c r="J492" s="2"/>
      <c r="K492" s="2" t="s">
        <v>7016</v>
      </c>
      <c r="L492" s="2" t="s">
        <v>4413</v>
      </c>
      <c r="M492" s="2"/>
      <c r="N492" s="2">
        <v>1.0</v>
      </c>
      <c r="O492" s="2"/>
      <c r="P492" s="2">
        <v>1.0</v>
      </c>
      <c r="Q492" s="2" t="s">
        <v>6400</v>
      </c>
      <c r="R492" s="2"/>
      <c r="S492" s="2" t="s">
        <v>6369</v>
      </c>
      <c r="T492" s="2"/>
      <c r="U492" s="2" t="s">
        <v>7017</v>
      </c>
      <c r="V492" s="39" t="s">
        <v>7018</v>
      </c>
      <c r="W492" s="39" t="s">
        <v>7019</v>
      </c>
      <c r="X492" s="37">
        <v>45533.88575231482</v>
      </c>
      <c r="Y492" s="2"/>
      <c r="Z492" s="2"/>
      <c r="AA492" s="2"/>
      <c r="AB492" s="2"/>
      <c r="AC492" s="2"/>
      <c r="AD492" s="2"/>
      <c r="AE492" s="2"/>
      <c r="AF492" s="2"/>
      <c r="AG492" s="2"/>
      <c r="AH492" s="2"/>
      <c r="AI492" s="2"/>
      <c r="AJ492" s="2"/>
      <c r="AK492" s="2"/>
      <c r="AL492" s="2"/>
      <c r="AM492" s="2"/>
      <c r="AN492" s="2"/>
      <c r="AO492" s="2"/>
      <c r="AP492" s="2" t="s">
        <v>7020</v>
      </c>
    </row>
    <row r="493" ht="16.5" customHeight="1">
      <c r="A493" s="37">
        <v>45530.752592592595</v>
      </c>
      <c r="B493" s="38">
        <v>45530.0</v>
      </c>
      <c r="C493" s="2"/>
      <c r="D493" s="2" t="s">
        <v>6189</v>
      </c>
      <c r="E493" s="2"/>
      <c r="F493" s="2"/>
      <c r="G493" s="2"/>
      <c r="H493" s="2" t="s">
        <v>3077</v>
      </c>
      <c r="I493" s="2" t="s">
        <v>3078</v>
      </c>
      <c r="J493" s="2"/>
      <c r="K493" s="2" t="s">
        <v>7021</v>
      </c>
      <c r="L493" s="2" t="s">
        <v>4413</v>
      </c>
      <c r="M493" s="2"/>
      <c r="N493" s="2">
        <v>1.0</v>
      </c>
      <c r="O493" s="2"/>
      <c r="P493" s="2">
        <v>1.0</v>
      </c>
      <c r="Q493" s="2" t="s">
        <v>7022</v>
      </c>
      <c r="R493" s="2"/>
      <c r="S493" s="2" t="s">
        <v>6598</v>
      </c>
      <c r="T493" s="2"/>
      <c r="U493" s="2" t="s">
        <v>6457</v>
      </c>
      <c r="V493" s="39" t="s">
        <v>7023</v>
      </c>
      <c r="W493" s="39" t="s">
        <v>7024</v>
      </c>
      <c r="X493" s="37">
        <v>45533.885879629626</v>
      </c>
      <c r="Y493" s="2"/>
      <c r="Z493" s="2"/>
      <c r="AA493" s="2"/>
      <c r="AB493" s="2"/>
      <c r="AC493" s="2"/>
      <c r="AD493" s="2"/>
      <c r="AE493" s="2"/>
      <c r="AF493" s="2"/>
      <c r="AG493" s="2"/>
      <c r="AH493" s="2"/>
      <c r="AI493" s="2"/>
      <c r="AJ493" s="2"/>
      <c r="AK493" s="2"/>
      <c r="AL493" s="2"/>
      <c r="AM493" s="2"/>
      <c r="AN493" s="2"/>
      <c r="AO493" s="2"/>
      <c r="AP493" s="2" t="s">
        <v>7025</v>
      </c>
    </row>
    <row r="494" ht="16.5" customHeight="1">
      <c r="A494" s="37">
        <v>45530.74302083333</v>
      </c>
      <c r="B494" s="38">
        <v>45530.0</v>
      </c>
      <c r="C494" s="2"/>
      <c r="D494" s="2" t="s">
        <v>6189</v>
      </c>
      <c r="E494" s="2"/>
      <c r="F494" s="2"/>
      <c r="G494" s="2"/>
      <c r="H494" s="2" t="s">
        <v>1995</v>
      </c>
      <c r="I494" s="2" t="s">
        <v>1995</v>
      </c>
      <c r="J494" s="2"/>
      <c r="K494" s="2" t="s">
        <v>6855</v>
      </c>
      <c r="L494" s="2" t="s">
        <v>3879</v>
      </c>
      <c r="M494" s="2"/>
      <c r="N494" s="2">
        <v>1.0</v>
      </c>
      <c r="O494" s="2"/>
      <c r="P494" s="2">
        <v>1.0</v>
      </c>
      <c r="Q494" s="2" t="s">
        <v>7026</v>
      </c>
      <c r="R494" s="2" t="s">
        <v>7027</v>
      </c>
      <c r="S494" s="2" t="s">
        <v>6369</v>
      </c>
      <c r="T494" s="2"/>
      <c r="U494" s="2" t="s">
        <v>6457</v>
      </c>
      <c r="V494" s="39" t="s">
        <v>7028</v>
      </c>
      <c r="W494" s="39" t="s">
        <v>7029</v>
      </c>
      <c r="X494" s="37">
        <v>45533.88591435185</v>
      </c>
      <c r="Y494" s="2"/>
      <c r="Z494" s="2"/>
      <c r="AA494" s="2"/>
      <c r="AB494" s="2"/>
      <c r="AC494" s="2"/>
      <c r="AD494" s="2"/>
      <c r="AE494" s="2"/>
      <c r="AF494" s="2"/>
      <c r="AG494" s="2"/>
      <c r="AH494" s="2"/>
      <c r="AI494" s="2"/>
      <c r="AJ494" s="2"/>
      <c r="AK494" s="2"/>
      <c r="AL494" s="2"/>
      <c r="AM494" s="2"/>
      <c r="AN494" s="2"/>
      <c r="AO494" s="2"/>
      <c r="AP494" s="2" t="s">
        <v>7030</v>
      </c>
    </row>
    <row r="495" ht="16.5" customHeight="1">
      <c r="A495" s="37">
        <v>45530.74185185185</v>
      </c>
      <c r="B495" s="38">
        <v>45530.0</v>
      </c>
      <c r="C495" s="2"/>
      <c r="D495" s="2" t="s">
        <v>7031</v>
      </c>
      <c r="E495" s="2"/>
      <c r="F495" s="2"/>
      <c r="G495" s="2"/>
      <c r="H495" s="2" t="s">
        <v>7032</v>
      </c>
      <c r="I495" s="2" t="s">
        <v>1787</v>
      </c>
      <c r="J495" s="2"/>
      <c r="K495" s="2" t="s">
        <v>7033</v>
      </c>
      <c r="L495" s="2" t="s">
        <v>4413</v>
      </c>
      <c r="M495" s="2"/>
      <c r="N495" s="2">
        <v>2.5</v>
      </c>
      <c r="O495" s="2"/>
      <c r="P495" s="2">
        <v>3.5</v>
      </c>
      <c r="Q495" s="2" t="s">
        <v>7034</v>
      </c>
      <c r="R495" s="2"/>
      <c r="S495" s="2" t="s">
        <v>6171</v>
      </c>
      <c r="T495" s="2" t="s">
        <v>7035</v>
      </c>
      <c r="U495" s="2" t="s">
        <v>7017</v>
      </c>
      <c r="V495" s="39" t="s">
        <v>7036</v>
      </c>
      <c r="W495" s="39" t="s">
        <v>7037</v>
      </c>
      <c r="X495" s="37">
        <v>45533.8859375</v>
      </c>
      <c r="Y495" s="2"/>
      <c r="Z495" s="2"/>
      <c r="AA495" s="2"/>
      <c r="AB495" s="2"/>
      <c r="AC495" s="2"/>
      <c r="AD495" s="2"/>
      <c r="AE495" s="2"/>
      <c r="AF495" s="2"/>
      <c r="AG495" s="2"/>
      <c r="AH495" s="2"/>
      <c r="AI495" s="2"/>
      <c r="AJ495" s="2"/>
      <c r="AK495" s="2"/>
      <c r="AL495" s="2"/>
      <c r="AM495" s="2"/>
      <c r="AN495" s="2"/>
      <c r="AO495" s="2"/>
      <c r="AP495" s="2" t="s">
        <v>7038</v>
      </c>
    </row>
    <row r="496" ht="16.5" customHeight="1">
      <c r="A496" s="37">
        <v>45527.732569444444</v>
      </c>
      <c r="B496" s="38">
        <v>45527.0</v>
      </c>
      <c r="C496" s="2"/>
      <c r="D496" s="2" t="s">
        <v>3637</v>
      </c>
      <c r="E496" s="2"/>
      <c r="F496" s="2"/>
      <c r="G496" s="2"/>
      <c r="H496" s="2" t="s">
        <v>2130</v>
      </c>
      <c r="I496" s="2" t="s">
        <v>6828</v>
      </c>
      <c r="J496" s="2"/>
      <c r="K496" s="2" t="s">
        <v>6829</v>
      </c>
      <c r="L496" s="2" t="s">
        <v>3782</v>
      </c>
      <c r="M496" s="2"/>
      <c r="N496" s="2">
        <v>1.0</v>
      </c>
      <c r="O496" s="2"/>
      <c r="P496" s="2">
        <v>1.0</v>
      </c>
      <c r="Q496" s="2" t="s">
        <v>6936</v>
      </c>
      <c r="R496" s="2"/>
      <c r="S496" s="2" t="s">
        <v>6164</v>
      </c>
      <c r="T496" s="2"/>
      <c r="U496" s="2" t="s">
        <v>7039</v>
      </c>
      <c r="V496" s="39" t="s">
        <v>7040</v>
      </c>
      <c r="W496" s="39" t="s">
        <v>7041</v>
      </c>
      <c r="X496" s="37">
        <v>45533.885983796295</v>
      </c>
      <c r="Y496" s="2"/>
      <c r="Z496" s="2"/>
      <c r="AA496" s="2"/>
      <c r="AB496" s="2"/>
      <c r="AC496" s="2"/>
      <c r="AD496" s="2"/>
      <c r="AE496" s="2"/>
      <c r="AF496" s="2"/>
      <c r="AG496" s="2"/>
      <c r="AH496" s="2"/>
      <c r="AI496" s="2"/>
      <c r="AJ496" s="2"/>
      <c r="AK496" s="2"/>
      <c r="AL496" s="2"/>
      <c r="AM496" s="2"/>
      <c r="AN496" s="2"/>
      <c r="AO496" s="2"/>
      <c r="AP496" s="2" t="s">
        <v>7042</v>
      </c>
    </row>
    <row r="497" ht="16.5" customHeight="1">
      <c r="A497" s="37">
        <v>45527.73091435185</v>
      </c>
      <c r="B497" s="38">
        <v>45527.0</v>
      </c>
      <c r="C497" s="2"/>
      <c r="D497" s="2" t="s">
        <v>5498</v>
      </c>
      <c r="E497" s="2"/>
      <c r="F497" s="2"/>
      <c r="G497" s="2"/>
      <c r="H497" s="2" t="s">
        <v>2326</v>
      </c>
      <c r="I497" s="2" t="s">
        <v>2292</v>
      </c>
      <c r="J497" s="2"/>
      <c r="K497" s="2" t="s">
        <v>7043</v>
      </c>
      <c r="L497" s="2" t="s">
        <v>4413</v>
      </c>
      <c r="M497" s="2"/>
      <c r="N497" s="2">
        <v>5.0</v>
      </c>
      <c r="O497" s="2"/>
      <c r="P497" s="2">
        <v>10.0</v>
      </c>
      <c r="Q497" s="2" t="s">
        <v>7044</v>
      </c>
      <c r="R497" s="2"/>
      <c r="S497" s="2" t="s">
        <v>6164</v>
      </c>
      <c r="T497" s="2"/>
      <c r="U497" s="2" t="s">
        <v>7039</v>
      </c>
      <c r="V497" s="39" t="s">
        <v>7045</v>
      </c>
      <c r="W497" s="39" t="s">
        <v>7046</v>
      </c>
      <c r="X497" s="37">
        <v>45533.886030092595</v>
      </c>
      <c r="Y497" s="2"/>
      <c r="Z497" s="2"/>
      <c r="AA497" s="2"/>
      <c r="AB497" s="2"/>
      <c r="AC497" s="2"/>
      <c r="AD497" s="2"/>
      <c r="AE497" s="2"/>
      <c r="AF497" s="2"/>
      <c r="AG497" s="2"/>
      <c r="AH497" s="2"/>
      <c r="AI497" s="2"/>
      <c r="AJ497" s="2"/>
      <c r="AK497" s="2"/>
      <c r="AL497" s="2"/>
      <c r="AM497" s="2"/>
      <c r="AN497" s="2"/>
      <c r="AO497" s="2"/>
      <c r="AP497" s="2" t="s">
        <v>7047</v>
      </c>
    </row>
    <row r="498" ht="16.5" customHeight="1">
      <c r="A498" s="37">
        <v>45527.70390046296</v>
      </c>
      <c r="B498" s="38">
        <v>45527.0</v>
      </c>
      <c r="C498" s="2"/>
      <c r="D498" s="2" t="s">
        <v>6189</v>
      </c>
      <c r="E498" s="2"/>
      <c r="F498" s="2"/>
      <c r="G498" s="2"/>
      <c r="H498" s="2" t="s">
        <v>3223</v>
      </c>
      <c r="I498" s="2" t="s">
        <v>3227</v>
      </c>
      <c r="J498" s="2"/>
      <c r="K498" s="2" t="s">
        <v>7048</v>
      </c>
      <c r="L498" s="2" t="s">
        <v>3931</v>
      </c>
      <c r="M498" s="2"/>
      <c r="N498" s="2">
        <v>1.0</v>
      </c>
      <c r="O498" s="2"/>
      <c r="P498" s="2">
        <v>1.0</v>
      </c>
      <c r="Q498" s="2" t="s">
        <v>7049</v>
      </c>
      <c r="R498" s="2"/>
      <c r="S498" s="2" t="s">
        <v>6171</v>
      </c>
      <c r="T498" s="2"/>
      <c r="U498" s="2" t="s">
        <v>6457</v>
      </c>
      <c r="V498" s="39" t="s">
        <v>7050</v>
      </c>
      <c r="W498" s="39" t="s">
        <v>7051</v>
      </c>
      <c r="X498" s="37">
        <v>45533.886087962965</v>
      </c>
      <c r="Y498" s="2"/>
      <c r="Z498" s="2"/>
      <c r="AA498" s="2"/>
      <c r="AB498" s="2"/>
      <c r="AC498" s="2"/>
      <c r="AD498" s="2"/>
      <c r="AE498" s="2"/>
      <c r="AF498" s="2"/>
      <c r="AG498" s="2"/>
      <c r="AH498" s="2"/>
      <c r="AI498" s="2"/>
      <c r="AJ498" s="2"/>
      <c r="AK498" s="2"/>
      <c r="AL498" s="2"/>
      <c r="AM498" s="2"/>
      <c r="AN498" s="2"/>
      <c r="AO498" s="2"/>
      <c r="AP498" s="2" t="s">
        <v>7052</v>
      </c>
    </row>
    <row r="499" ht="16.5" customHeight="1">
      <c r="A499" s="37">
        <v>45527.67752314815</v>
      </c>
      <c r="B499" s="38">
        <v>45527.0</v>
      </c>
      <c r="C499" s="2"/>
      <c r="D499" s="2" t="s">
        <v>3637</v>
      </c>
      <c r="E499" s="2"/>
      <c r="F499" s="2"/>
      <c r="G499" s="2"/>
      <c r="H499" s="2" t="s">
        <v>3177</v>
      </c>
      <c r="I499" s="2" t="s">
        <v>7053</v>
      </c>
      <c r="J499" s="2"/>
      <c r="K499" s="2" t="s">
        <v>7054</v>
      </c>
      <c r="L499" s="2" t="s">
        <v>4946</v>
      </c>
      <c r="M499" s="2"/>
      <c r="N499" s="2">
        <v>0.5</v>
      </c>
      <c r="O499" s="2"/>
      <c r="P499" s="2">
        <v>0.5</v>
      </c>
      <c r="Q499" s="2" t="s">
        <v>5435</v>
      </c>
      <c r="R499" s="2"/>
      <c r="S499" s="2" t="s">
        <v>6171</v>
      </c>
      <c r="T499" s="2" t="s">
        <v>7055</v>
      </c>
      <c r="U499" s="2" t="s">
        <v>7039</v>
      </c>
      <c r="V499" s="39" t="s">
        <v>7056</v>
      </c>
      <c r="W499" s="39" t="s">
        <v>7057</v>
      </c>
      <c r="X499" s="37">
        <v>45533.88621527778</v>
      </c>
      <c r="Y499" s="2"/>
      <c r="Z499" s="2"/>
      <c r="AA499" s="2"/>
      <c r="AB499" s="2"/>
      <c r="AC499" s="2"/>
      <c r="AD499" s="2"/>
      <c r="AE499" s="2"/>
      <c r="AF499" s="2"/>
      <c r="AG499" s="2"/>
      <c r="AH499" s="2"/>
      <c r="AI499" s="2"/>
      <c r="AJ499" s="2"/>
      <c r="AK499" s="2"/>
      <c r="AL499" s="2"/>
      <c r="AM499" s="2"/>
      <c r="AN499" s="2"/>
      <c r="AO499" s="2"/>
      <c r="AP499" s="2" t="s">
        <v>7058</v>
      </c>
    </row>
    <row r="500" ht="16.5" customHeight="1">
      <c r="A500" s="37">
        <v>45527.41266203704</v>
      </c>
      <c r="B500" s="38">
        <v>45527.0</v>
      </c>
      <c r="C500" s="2"/>
      <c r="D500" s="2" t="s">
        <v>6189</v>
      </c>
      <c r="E500" s="2"/>
      <c r="F500" s="2"/>
      <c r="G500" s="2"/>
      <c r="H500" s="2" t="s">
        <v>3341</v>
      </c>
      <c r="I500" s="2" t="s">
        <v>3337</v>
      </c>
      <c r="J500" s="2"/>
      <c r="K500" s="2" t="s">
        <v>5666</v>
      </c>
      <c r="L500" s="2" t="s">
        <v>3681</v>
      </c>
      <c r="M500" s="2"/>
      <c r="N500" s="2">
        <v>1.5</v>
      </c>
      <c r="O500" s="2"/>
      <c r="P500" s="2">
        <v>1.5</v>
      </c>
      <c r="Q500" s="2" t="s">
        <v>7059</v>
      </c>
      <c r="R500" s="2"/>
      <c r="S500" s="2" t="s">
        <v>6343</v>
      </c>
      <c r="T500" s="2" t="s">
        <v>7060</v>
      </c>
      <c r="U500" s="2" t="s">
        <v>7061</v>
      </c>
      <c r="V500" s="39" t="s">
        <v>7062</v>
      </c>
      <c r="W500" s="39" t="s">
        <v>7063</v>
      </c>
      <c r="X500" s="37">
        <v>45653.097037037034</v>
      </c>
      <c r="Y500" s="2"/>
      <c r="Z500" s="2"/>
      <c r="AA500" s="2"/>
      <c r="AB500" s="2"/>
      <c r="AC500" s="2"/>
      <c r="AD500" s="2"/>
      <c r="AE500" s="2"/>
      <c r="AF500" s="2"/>
      <c r="AG500" s="2"/>
      <c r="AH500" s="2"/>
      <c r="AI500" s="2"/>
      <c r="AJ500" s="2"/>
      <c r="AK500" s="2"/>
      <c r="AL500" s="2"/>
      <c r="AM500" s="2"/>
      <c r="AN500" s="2"/>
      <c r="AO500" s="2"/>
      <c r="AP500" s="2" t="s">
        <v>7064</v>
      </c>
    </row>
    <row r="501" ht="16.5" customHeight="1">
      <c r="A501" s="37">
        <v>45526.78538194444</v>
      </c>
      <c r="B501" s="38">
        <v>45526.0</v>
      </c>
      <c r="C501" s="2"/>
      <c r="D501" s="2" t="s">
        <v>6189</v>
      </c>
      <c r="E501" s="2"/>
      <c r="F501" s="2"/>
      <c r="G501" s="2"/>
      <c r="H501" s="2" t="s">
        <v>2043</v>
      </c>
      <c r="I501" s="2" t="s">
        <v>1946</v>
      </c>
      <c r="J501" s="2"/>
      <c r="K501" s="2" t="s">
        <v>7065</v>
      </c>
      <c r="L501" s="2" t="s">
        <v>1831</v>
      </c>
      <c r="M501" s="2"/>
      <c r="N501" s="2">
        <v>1.0</v>
      </c>
      <c r="O501" s="2"/>
      <c r="P501" s="2">
        <v>1.0</v>
      </c>
      <c r="Q501" s="2" t="s">
        <v>7066</v>
      </c>
      <c r="R501" s="2"/>
      <c r="S501" s="2" t="s">
        <v>6598</v>
      </c>
      <c r="T501" s="2" t="s">
        <v>7067</v>
      </c>
      <c r="U501" s="2" t="s">
        <v>7068</v>
      </c>
      <c r="V501" s="39" t="s">
        <v>7069</v>
      </c>
      <c r="W501" s="39" t="s">
        <v>7070</v>
      </c>
      <c r="X501" s="37">
        <v>45533.88789351852</v>
      </c>
      <c r="Y501" s="2"/>
      <c r="Z501" s="2"/>
      <c r="AA501" s="2"/>
      <c r="AB501" s="2"/>
      <c r="AC501" s="2"/>
      <c r="AD501" s="2"/>
      <c r="AE501" s="2"/>
      <c r="AF501" s="2"/>
      <c r="AG501" s="2"/>
      <c r="AH501" s="2"/>
      <c r="AI501" s="2"/>
      <c r="AJ501" s="2"/>
      <c r="AK501" s="2"/>
      <c r="AL501" s="2"/>
      <c r="AM501" s="2"/>
      <c r="AN501" s="2"/>
      <c r="AO501" s="2"/>
      <c r="AP501" s="2" t="s">
        <v>7071</v>
      </c>
    </row>
    <row r="502" ht="16.5" customHeight="1">
      <c r="A502" s="37">
        <v>45526.459756944445</v>
      </c>
      <c r="B502" s="38">
        <v>45526.0</v>
      </c>
      <c r="C502" s="2"/>
      <c r="D502" s="2" t="s">
        <v>3637</v>
      </c>
      <c r="E502" s="2"/>
      <c r="F502" s="2"/>
      <c r="G502" s="2"/>
      <c r="H502" s="2" t="s">
        <v>7072</v>
      </c>
      <c r="I502" s="2" t="s">
        <v>2361</v>
      </c>
      <c r="J502" s="2"/>
      <c r="K502" s="2" t="s">
        <v>7073</v>
      </c>
      <c r="L502" s="2" t="s">
        <v>1867</v>
      </c>
      <c r="M502" s="2"/>
      <c r="N502" s="2">
        <v>1.0</v>
      </c>
      <c r="O502" s="2"/>
      <c r="P502" s="2">
        <v>1.0</v>
      </c>
      <c r="Q502" s="41" t="s">
        <v>7074</v>
      </c>
      <c r="R502" s="2" t="s">
        <v>7075</v>
      </c>
      <c r="S502" s="2" t="s">
        <v>7076</v>
      </c>
      <c r="T502" s="2"/>
      <c r="U502" s="2" t="s">
        <v>7077</v>
      </c>
      <c r="V502" s="39" t="s">
        <v>7078</v>
      </c>
      <c r="W502" s="39" t="s">
        <v>7079</v>
      </c>
      <c r="X502" s="37">
        <v>45533.887870370374</v>
      </c>
      <c r="Y502" s="2"/>
      <c r="Z502" s="2"/>
      <c r="AA502" s="2"/>
      <c r="AB502" s="2"/>
      <c r="AC502" s="2"/>
      <c r="AD502" s="2"/>
      <c r="AE502" s="2"/>
      <c r="AF502" s="2"/>
      <c r="AG502" s="2"/>
      <c r="AH502" s="2"/>
      <c r="AI502" s="2"/>
      <c r="AJ502" s="2"/>
      <c r="AK502" s="2"/>
      <c r="AL502" s="2"/>
      <c r="AM502" s="2"/>
      <c r="AN502" s="2"/>
      <c r="AO502" s="2"/>
      <c r="AP502" s="2" t="s">
        <v>7080</v>
      </c>
    </row>
    <row r="503" ht="16.5" customHeight="1">
      <c r="A503" s="37">
        <v>45526.35729166667</v>
      </c>
      <c r="B503" s="38">
        <v>45526.0</v>
      </c>
      <c r="C503" s="2"/>
      <c r="D503" s="2" t="s">
        <v>5498</v>
      </c>
      <c r="E503" s="2"/>
      <c r="F503" s="2"/>
      <c r="G503" s="2"/>
      <c r="H503" s="2" t="s">
        <v>7081</v>
      </c>
      <c r="I503" s="2" t="s">
        <v>4520</v>
      </c>
      <c r="J503" s="2"/>
      <c r="K503" s="2" t="s">
        <v>7082</v>
      </c>
      <c r="L503" s="2" t="s">
        <v>3681</v>
      </c>
      <c r="M503" s="2"/>
      <c r="N503" s="2">
        <v>1.0</v>
      </c>
      <c r="O503" s="2"/>
      <c r="P503" s="2">
        <v>2.0</v>
      </c>
      <c r="Q503" s="2" t="s">
        <v>7083</v>
      </c>
      <c r="R503" s="2"/>
      <c r="S503" s="2" t="s">
        <v>6164</v>
      </c>
      <c r="T503" s="2"/>
      <c r="U503" s="2" t="s">
        <v>7077</v>
      </c>
      <c r="V503" s="39" t="s">
        <v>7084</v>
      </c>
      <c r="W503" s="39" t="s">
        <v>7085</v>
      </c>
      <c r="X503" s="37">
        <v>45533.88681712963</v>
      </c>
      <c r="Y503" s="2"/>
      <c r="Z503" s="2"/>
      <c r="AA503" s="2"/>
      <c r="AB503" s="2"/>
      <c r="AC503" s="2"/>
      <c r="AD503" s="2"/>
      <c r="AE503" s="2"/>
      <c r="AF503" s="2"/>
      <c r="AG503" s="2"/>
      <c r="AH503" s="2"/>
      <c r="AI503" s="2"/>
      <c r="AJ503" s="2"/>
      <c r="AK503" s="2"/>
      <c r="AL503" s="2"/>
      <c r="AM503" s="2"/>
      <c r="AN503" s="2"/>
      <c r="AO503" s="2"/>
      <c r="AP503" s="2" t="s">
        <v>7086</v>
      </c>
    </row>
    <row r="504" ht="16.5" customHeight="1">
      <c r="A504" s="37">
        <v>45526.356354166666</v>
      </c>
      <c r="B504" s="38">
        <v>45526.0</v>
      </c>
      <c r="C504" s="2"/>
      <c r="D504" s="2" t="s">
        <v>6998</v>
      </c>
      <c r="E504" s="2"/>
      <c r="F504" s="2"/>
      <c r="G504" s="2"/>
      <c r="H504" s="2" t="s">
        <v>3385</v>
      </c>
      <c r="I504" s="2" t="s">
        <v>3386</v>
      </c>
      <c r="J504" s="2"/>
      <c r="K504" s="2" t="s">
        <v>7087</v>
      </c>
      <c r="L504" s="2" t="s">
        <v>1831</v>
      </c>
      <c r="M504" s="2"/>
      <c r="N504" s="2">
        <v>1.5</v>
      </c>
      <c r="O504" s="2"/>
      <c r="P504" s="2">
        <v>3.0</v>
      </c>
      <c r="Q504" s="2" t="s">
        <v>7088</v>
      </c>
      <c r="R504" s="2"/>
      <c r="S504" s="2" t="s">
        <v>6171</v>
      </c>
      <c r="T504" s="2"/>
      <c r="U504" s="2" t="s">
        <v>7077</v>
      </c>
      <c r="V504" s="39" t="s">
        <v>7089</v>
      </c>
      <c r="W504" s="39" t="s">
        <v>7090</v>
      </c>
      <c r="X504" s="37">
        <v>45533.88657407407</v>
      </c>
      <c r="Y504" s="2"/>
      <c r="Z504" s="2"/>
      <c r="AA504" s="2"/>
      <c r="AB504" s="2"/>
      <c r="AC504" s="2"/>
      <c r="AD504" s="2"/>
      <c r="AE504" s="2"/>
      <c r="AF504" s="2"/>
      <c r="AG504" s="2"/>
      <c r="AH504" s="2"/>
      <c r="AI504" s="2"/>
      <c r="AJ504" s="2"/>
      <c r="AK504" s="2"/>
      <c r="AL504" s="2"/>
      <c r="AM504" s="2"/>
      <c r="AN504" s="2"/>
      <c r="AO504" s="2"/>
      <c r="AP504" s="2" t="s">
        <v>7091</v>
      </c>
    </row>
    <row r="505" ht="16.5" customHeight="1">
      <c r="A505" s="37">
        <v>45525.69737268519</v>
      </c>
      <c r="B505" s="38">
        <v>45525.0</v>
      </c>
      <c r="C505" s="2"/>
      <c r="D505" s="2" t="s">
        <v>6773</v>
      </c>
      <c r="E505" s="2"/>
      <c r="F505" s="2"/>
      <c r="G505" s="2"/>
      <c r="H505" s="2" t="s">
        <v>3385</v>
      </c>
      <c r="I505" s="2" t="s">
        <v>3386</v>
      </c>
      <c r="J505" s="2"/>
      <c r="K505" s="2" t="s">
        <v>7092</v>
      </c>
      <c r="L505" s="2" t="s">
        <v>3879</v>
      </c>
      <c r="M505" s="2"/>
      <c r="N505" s="2">
        <v>1.5</v>
      </c>
      <c r="O505" s="2"/>
      <c r="P505" s="2">
        <v>3.0</v>
      </c>
      <c r="Q505" s="2" t="s">
        <v>7093</v>
      </c>
      <c r="R505" s="2"/>
      <c r="S505" s="2" t="s">
        <v>6164</v>
      </c>
      <c r="T505" s="2"/>
      <c r="U505" s="2" t="s">
        <v>7094</v>
      </c>
      <c r="V505" s="39" t="s">
        <v>7095</v>
      </c>
      <c r="W505" s="39" t="s">
        <v>7096</v>
      </c>
      <c r="X505" s="37">
        <v>45533.88653935185</v>
      </c>
      <c r="Y505" s="2"/>
      <c r="Z505" s="2"/>
      <c r="AA505" s="2"/>
      <c r="AB505" s="2"/>
      <c r="AC505" s="2"/>
      <c r="AD505" s="2"/>
      <c r="AE505" s="2"/>
      <c r="AF505" s="2"/>
      <c r="AG505" s="2"/>
      <c r="AH505" s="2"/>
      <c r="AI505" s="2"/>
      <c r="AJ505" s="2"/>
      <c r="AK505" s="2"/>
      <c r="AL505" s="2"/>
      <c r="AM505" s="2"/>
      <c r="AN505" s="2"/>
      <c r="AO505" s="2"/>
      <c r="AP505" s="2" t="s">
        <v>7097</v>
      </c>
    </row>
    <row r="506" ht="16.5" customHeight="1">
      <c r="A506" s="37">
        <v>45525.64037037037</v>
      </c>
      <c r="B506" s="38">
        <v>45525.0</v>
      </c>
      <c r="C506" s="2"/>
      <c r="D506" s="2" t="s">
        <v>6189</v>
      </c>
      <c r="E506" s="2"/>
      <c r="F506" s="2"/>
      <c r="G506" s="2"/>
      <c r="H506" s="2" t="s">
        <v>1934</v>
      </c>
      <c r="I506" s="2" t="s">
        <v>7009</v>
      </c>
      <c r="J506" s="2"/>
      <c r="K506" s="2" t="s">
        <v>7010</v>
      </c>
      <c r="L506" s="2" t="s">
        <v>3681</v>
      </c>
      <c r="M506" s="2"/>
      <c r="N506" s="2">
        <v>1.0</v>
      </c>
      <c r="O506" s="2"/>
      <c r="P506" s="2">
        <v>1.0</v>
      </c>
      <c r="Q506" s="2" t="s">
        <v>7098</v>
      </c>
      <c r="R506" s="2"/>
      <c r="S506" s="2" t="s">
        <v>6369</v>
      </c>
      <c r="T506" s="2"/>
      <c r="U506" s="2" t="s">
        <v>7099</v>
      </c>
      <c r="V506" s="39" t="s">
        <v>7100</v>
      </c>
      <c r="W506" s="39" t="s">
        <v>7101</v>
      </c>
      <c r="X506" s="37">
        <v>45533.8875</v>
      </c>
      <c r="Y506" s="2"/>
      <c r="Z506" s="2"/>
      <c r="AA506" s="2"/>
      <c r="AB506" s="2"/>
      <c r="AC506" s="2"/>
      <c r="AD506" s="2"/>
      <c r="AE506" s="2"/>
      <c r="AF506" s="2"/>
      <c r="AG506" s="2"/>
      <c r="AH506" s="2"/>
      <c r="AI506" s="2"/>
      <c r="AJ506" s="2"/>
      <c r="AK506" s="2"/>
      <c r="AL506" s="2"/>
      <c r="AM506" s="2"/>
      <c r="AN506" s="2"/>
      <c r="AO506" s="2"/>
      <c r="AP506" s="2" t="s">
        <v>7102</v>
      </c>
    </row>
    <row r="507" ht="16.5" customHeight="1">
      <c r="A507" s="37">
        <v>45525.638819444444</v>
      </c>
      <c r="B507" s="38">
        <v>45525.0</v>
      </c>
      <c r="C507" s="2"/>
      <c r="D507" s="2" t="s">
        <v>6189</v>
      </c>
      <c r="E507" s="2"/>
      <c r="F507" s="2"/>
      <c r="G507" s="2"/>
      <c r="H507" s="2" t="s">
        <v>1980</v>
      </c>
      <c r="I507" s="2" t="s">
        <v>7103</v>
      </c>
      <c r="J507" s="2"/>
      <c r="K507" s="2" t="s">
        <v>7104</v>
      </c>
      <c r="L507" s="2" t="s">
        <v>3931</v>
      </c>
      <c r="M507" s="2"/>
      <c r="N507" s="2">
        <v>1.0</v>
      </c>
      <c r="O507" s="2"/>
      <c r="P507" s="2">
        <v>1.0</v>
      </c>
      <c r="Q507" s="2" t="s">
        <v>7105</v>
      </c>
      <c r="R507" s="2"/>
      <c r="S507" s="2" t="s">
        <v>6417</v>
      </c>
      <c r="T507" s="2"/>
      <c r="U507" s="2" t="s">
        <v>7099</v>
      </c>
      <c r="V507" s="39" t="s">
        <v>7106</v>
      </c>
      <c r="W507" s="39" t="s">
        <v>7107</v>
      </c>
      <c r="X507" s="37">
        <v>45533.88743055556</v>
      </c>
      <c r="Y507" s="2"/>
      <c r="Z507" s="2"/>
      <c r="AA507" s="2"/>
      <c r="AB507" s="2"/>
      <c r="AC507" s="2"/>
      <c r="AD507" s="2"/>
      <c r="AE507" s="2"/>
      <c r="AF507" s="2"/>
      <c r="AG507" s="2"/>
      <c r="AH507" s="2"/>
      <c r="AI507" s="2"/>
      <c r="AJ507" s="2"/>
      <c r="AK507" s="2"/>
      <c r="AL507" s="2"/>
      <c r="AM507" s="2"/>
      <c r="AN507" s="2"/>
      <c r="AO507" s="2"/>
      <c r="AP507" s="2" t="s">
        <v>7108</v>
      </c>
    </row>
    <row r="508" ht="16.5" customHeight="1">
      <c r="A508" s="37">
        <v>45525.56607638889</v>
      </c>
      <c r="B508" s="38">
        <v>45525.0</v>
      </c>
      <c r="C508" s="2"/>
      <c r="D508" s="2" t="s">
        <v>6773</v>
      </c>
      <c r="E508" s="2"/>
      <c r="F508" s="2"/>
      <c r="G508" s="2"/>
      <c r="H508" s="2" t="s">
        <v>3077</v>
      </c>
      <c r="I508" s="2" t="s">
        <v>2326</v>
      </c>
      <c r="J508" s="2"/>
      <c r="K508" s="2" t="s">
        <v>7109</v>
      </c>
      <c r="L508" s="2" t="s">
        <v>7110</v>
      </c>
      <c r="M508" s="2"/>
      <c r="N508" s="2">
        <v>0.5</v>
      </c>
      <c r="O508" s="2"/>
      <c r="P508" s="2">
        <v>0.5</v>
      </c>
      <c r="Q508" s="2" t="s">
        <v>7111</v>
      </c>
      <c r="R508" s="2"/>
      <c r="S508" s="2" t="s">
        <v>7112</v>
      </c>
      <c r="T508" s="2"/>
      <c r="U508" s="2" t="s">
        <v>7094</v>
      </c>
      <c r="V508" s="39" t="s">
        <v>7113</v>
      </c>
      <c r="W508" s="39" t="s">
        <v>7114</v>
      </c>
      <c r="X508" s="37">
        <v>45533.88731481481</v>
      </c>
      <c r="Y508" s="2"/>
      <c r="Z508" s="2"/>
      <c r="AA508" s="2"/>
      <c r="AB508" s="2"/>
      <c r="AC508" s="2"/>
      <c r="AD508" s="2"/>
      <c r="AE508" s="2"/>
      <c r="AF508" s="2"/>
      <c r="AG508" s="2"/>
      <c r="AH508" s="2"/>
      <c r="AI508" s="2"/>
      <c r="AJ508" s="2"/>
      <c r="AK508" s="2"/>
      <c r="AL508" s="2"/>
      <c r="AM508" s="2"/>
      <c r="AN508" s="2"/>
      <c r="AO508" s="2"/>
      <c r="AP508" s="2" t="s">
        <v>7115</v>
      </c>
    </row>
    <row r="509" ht="16.5" customHeight="1">
      <c r="A509" s="37">
        <v>45524.84633101852</v>
      </c>
      <c r="B509" s="38">
        <v>45524.0</v>
      </c>
      <c r="C509" s="2"/>
      <c r="D509" s="2" t="s">
        <v>3637</v>
      </c>
      <c r="E509" s="2"/>
      <c r="F509" s="2"/>
      <c r="G509" s="2"/>
      <c r="H509" s="2" t="s">
        <v>3357</v>
      </c>
      <c r="I509" s="2" t="s">
        <v>3367</v>
      </c>
      <c r="J509" s="2"/>
      <c r="K509" s="2" t="s">
        <v>7116</v>
      </c>
      <c r="L509" s="2" t="s">
        <v>1862</v>
      </c>
      <c r="M509" s="2"/>
      <c r="N509" s="2">
        <v>1.0</v>
      </c>
      <c r="O509" s="2"/>
      <c r="P509" s="2">
        <v>1.0</v>
      </c>
      <c r="Q509" s="2" t="s">
        <v>7117</v>
      </c>
      <c r="R509" s="2"/>
      <c r="S509" s="2" t="s">
        <v>6164</v>
      </c>
      <c r="T509" s="2" t="s">
        <v>7118</v>
      </c>
      <c r="U509" s="2" t="s">
        <v>7119</v>
      </c>
      <c r="V509" s="39" t="s">
        <v>7120</v>
      </c>
      <c r="W509" s="39" t="s">
        <v>7121</v>
      </c>
      <c r="X509" s="37">
        <v>45533.88783564815</v>
      </c>
      <c r="Y509" s="2"/>
      <c r="Z509" s="2"/>
      <c r="AA509" s="2"/>
      <c r="AB509" s="2"/>
      <c r="AC509" s="2"/>
      <c r="AD509" s="2"/>
      <c r="AE509" s="2"/>
      <c r="AF509" s="2"/>
      <c r="AG509" s="2"/>
      <c r="AH509" s="2"/>
      <c r="AI509" s="2"/>
      <c r="AJ509" s="2"/>
      <c r="AK509" s="2"/>
      <c r="AL509" s="2"/>
      <c r="AM509" s="2"/>
      <c r="AN509" s="2"/>
      <c r="AO509" s="2"/>
      <c r="AP509" s="2" t="s">
        <v>7122</v>
      </c>
    </row>
    <row r="510" ht="16.5" customHeight="1">
      <c r="A510" s="37">
        <v>45524.598761574074</v>
      </c>
      <c r="B510" s="38">
        <v>45524.0</v>
      </c>
      <c r="C510" s="2"/>
      <c r="D510" s="2" t="s">
        <v>6257</v>
      </c>
      <c r="E510" s="2"/>
      <c r="F510" s="2"/>
      <c r="G510" s="2"/>
      <c r="H510" s="2" t="s">
        <v>1773</v>
      </c>
      <c r="I510" s="2" t="s">
        <v>1774</v>
      </c>
      <c r="J510" s="2"/>
      <c r="K510" s="2" t="s">
        <v>7123</v>
      </c>
      <c r="L510" s="2" t="s">
        <v>4413</v>
      </c>
      <c r="M510" s="2"/>
      <c r="N510" s="2">
        <v>2.0</v>
      </c>
      <c r="O510" s="2"/>
      <c r="P510" s="2">
        <v>4.0</v>
      </c>
      <c r="Q510" s="2" t="s">
        <v>7124</v>
      </c>
      <c r="R510" s="2"/>
      <c r="S510" s="2" t="s">
        <v>6417</v>
      </c>
      <c r="T510" s="2"/>
      <c r="U510" s="2" t="s">
        <v>7125</v>
      </c>
      <c r="V510" s="39" t="s">
        <v>7126</v>
      </c>
      <c r="W510" s="39" t="s">
        <v>7127</v>
      </c>
      <c r="X510" s="37">
        <v>45533.88710648148</v>
      </c>
      <c r="Y510" s="2"/>
      <c r="Z510" s="2"/>
      <c r="AA510" s="2"/>
      <c r="AB510" s="2"/>
      <c r="AC510" s="2"/>
      <c r="AD510" s="2"/>
      <c r="AE510" s="2"/>
      <c r="AF510" s="2"/>
      <c r="AG510" s="2"/>
      <c r="AH510" s="2"/>
      <c r="AI510" s="2"/>
      <c r="AJ510" s="2"/>
      <c r="AK510" s="2"/>
      <c r="AL510" s="2"/>
      <c r="AM510" s="2"/>
      <c r="AN510" s="2"/>
      <c r="AO510" s="2"/>
      <c r="AP510" s="2" t="s">
        <v>7128</v>
      </c>
    </row>
    <row r="511" ht="16.5" customHeight="1">
      <c r="A511" s="37">
        <v>45524.5559375</v>
      </c>
      <c r="B511" s="38">
        <v>45524.0</v>
      </c>
      <c r="C511" s="2"/>
      <c r="D511" s="2" t="s">
        <v>6773</v>
      </c>
      <c r="E511" s="2"/>
      <c r="F511" s="2"/>
      <c r="G511" s="2"/>
      <c r="H511" s="2" t="s">
        <v>5937</v>
      </c>
      <c r="I511" s="2" t="s">
        <v>5938</v>
      </c>
      <c r="J511" s="2"/>
      <c r="K511" s="2" t="s">
        <v>4371</v>
      </c>
      <c r="L511" s="2" t="s">
        <v>1867</v>
      </c>
      <c r="M511" s="2"/>
      <c r="N511" s="2">
        <v>0.5</v>
      </c>
      <c r="O511" s="2"/>
      <c r="P511" s="2">
        <v>0.5</v>
      </c>
      <c r="Q511" s="2" t="s">
        <v>7129</v>
      </c>
      <c r="R511" s="2"/>
      <c r="S511" s="2" t="s">
        <v>7130</v>
      </c>
      <c r="T511" s="2"/>
      <c r="U511" s="2" t="s">
        <v>7094</v>
      </c>
      <c r="V511" s="39" t="s">
        <v>7131</v>
      </c>
      <c r="W511" s="39" t="s">
        <v>7132</v>
      </c>
      <c r="X511" s="37">
        <v>45533.887025462966</v>
      </c>
      <c r="Y511" s="2"/>
      <c r="Z511" s="2"/>
      <c r="AA511" s="2"/>
      <c r="AB511" s="2"/>
      <c r="AC511" s="2"/>
      <c r="AD511" s="2"/>
      <c r="AE511" s="2"/>
      <c r="AF511" s="2"/>
      <c r="AG511" s="2"/>
      <c r="AH511" s="2"/>
      <c r="AI511" s="2"/>
      <c r="AJ511" s="2"/>
      <c r="AK511" s="2"/>
      <c r="AL511" s="2"/>
      <c r="AM511" s="2"/>
      <c r="AN511" s="2"/>
      <c r="AO511" s="2"/>
      <c r="AP511" s="2" t="s">
        <v>7133</v>
      </c>
    </row>
    <row r="512" ht="16.5" customHeight="1">
      <c r="A512" s="37">
        <v>45524.45752314815</v>
      </c>
      <c r="B512" s="38">
        <v>45524.0</v>
      </c>
      <c r="C512" s="2"/>
      <c r="D512" s="2"/>
      <c r="E512" s="2"/>
      <c r="F512" s="2"/>
      <c r="G512" s="2"/>
      <c r="H512" s="2" t="s">
        <v>3377</v>
      </c>
      <c r="I512" s="2" t="s">
        <v>7134</v>
      </c>
      <c r="J512" s="2"/>
      <c r="K512" s="2" t="s">
        <v>7135</v>
      </c>
      <c r="L512" s="2" t="s">
        <v>4413</v>
      </c>
      <c r="M512" s="2"/>
      <c r="N512" s="2">
        <v>1.0</v>
      </c>
      <c r="O512" s="2"/>
      <c r="P512" s="2">
        <v>1.0</v>
      </c>
      <c r="Q512" s="2" t="s">
        <v>7136</v>
      </c>
      <c r="R512" s="2"/>
      <c r="S512" s="2" t="s">
        <v>6171</v>
      </c>
      <c r="T512" s="2"/>
      <c r="U512" s="2" t="s">
        <v>7137</v>
      </c>
      <c r="V512" s="39" t="s">
        <v>7138</v>
      </c>
      <c r="W512" s="39" t="s">
        <v>7139</v>
      </c>
      <c r="X512" s="37">
        <v>45533.886979166666</v>
      </c>
      <c r="Y512" s="2"/>
      <c r="Z512" s="2"/>
      <c r="AA512" s="2"/>
      <c r="AB512" s="2"/>
      <c r="AC512" s="2"/>
      <c r="AD512" s="2"/>
      <c r="AE512" s="2"/>
      <c r="AF512" s="2"/>
      <c r="AG512" s="2"/>
      <c r="AH512" s="2"/>
      <c r="AI512" s="2"/>
      <c r="AJ512" s="2"/>
      <c r="AK512" s="2"/>
      <c r="AL512" s="2"/>
      <c r="AM512" s="2"/>
      <c r="AN512" s="2"/>
      <c r="AO512" s="2"/>
      <c r="AP512" s="2" t="s">
        <v>7140</v>
      </c>
    </row>
    <row r="513" ht="16.5" customHeight="1">
      <c r="A513" s="37">
        <v>45523.741122685184</v>
      </c>
      <c r="B513" s="38">
        <v>45523.0</v>
      </c>
      <c r="C513" s="2"/>
      <c r="D513" s="2"/>
      <c r="E513" s="2"/>
      <c r="F513" s="2"/>
      <c r="G513" s="2"/>
      <c r="H513" s="2" t="s">
        <v>2185</v>
      </c>
      <c r="I513" s="2" t="s">
        <v>2186</v>
      </c>
      <c r="J513" s="2"/>
      <c r="K513" s="2" t="s">
        <v>4707</v>
      </c>
      <c r="L513" s="2" t="s">
        <v>4413</v>
      </c>
      <c r="M513" s="2"/>
      <c r="N513" s="2">
        <v>0.5</v>
      </c>
      <c r="O513" s="2"/>
      <c r="P513" s="2">
        <v>0.5</v>
      </c>
      <c r="Q513" s="2" t="s">
        <v>7141</v>
      </c>
      <c r="R513" s="2"/>
      <c r="S513" s="2" t="s">
        <v>6171</v>
      </c>
      <c r="T513" s="2"/>
      <c r="U513" s="2" t="s">
        <v>7137</v>
      </c>
      <c r="V513" s="39" t="s">
        <v>7142</v>
      </c>
      <c r="W513" s="39" t="s">
        <v>7143</v>
      </c>
      <c r="X513" s="37">
        <v>45533.883425925924</v>
      </c>
      <c r="Y513" s="2"/>
      <c r="Z513" s="2"/>
      <c r="AA513" s="2"/>
      <c r="AB513" s="2"/>
      <c r="AC513" s="2"/>
      <c r="AD513" s="2"/>
      <c r="AE513" s="2"/>
      <c r="AF513" s="2"/>
      <c r="AG513" s="2"/>
      <c r="AH513" s="2"/>
      <c r="AI513" s="2"/>
      <c r="AJ513" s="2"/>
      <c r="AK513" s="2"/>
      <c r="AL513" s="2"/>
      <c r="AM513" s="2"/>
      <c r="AN513" s="2"/>
      <c r="AO513" s="2"/>
      <c r="AP513" s="2" t="s">
        <v>7144</v>
      </c>
    </row>
    <row r="514" ht="16.5" customHeight="1">
      <c r="A514" s="37">
        <v>45523.73923611111</v>
      </c>
      <c r="B514" s="38">
        <v>45523.0</v>
      </c>
      <c r="C514" s="2"/>
      <c r="D514" s="2" t="s">
        <v>6257</v>
      </c>
      <c r="E514" s="2"/>
      <c r="F514" s="2"/>
      <c r="G514" s="2"/>
      <c r="H514" s="2" t="s">
        <v>2185</v>
      </c>
      <c r="I514" s="2" t="s">
        <v>2186</v>
      </c>
      <c r="J514" s="2"/>
      <c r="K514" s="2" t="s">
        <v>4707</v>
      </c>
      <c r="L514" s="2" t="s">
        <v>1862</v>
      </c>
      <c r="M514" s="2"/>
      <c r="N514" s="2">
        <v>0.5</v>
      </c>
      <c r="O514" s="2"/>
      <c r="P514" s="2">
        <v>1.0</v>
      </c>
      <c r="Q514" s="2" t="s">
        <v>7145</v>
      </c>
      <c r="R514" s="2"/>
      <c r="S514" s="2" t="s">
        <v>6171</v>
      </c>
      <c r="T514" s="2"/>
      <c r="U514" s="2" t="s">
        <v>7146</v>
      </c>
      <c r="V514" s="39" t="s">
        <v>7147</v>
      </c>
      <c r="W514" s="39" t="s">
        <v>7148</v>
      </c>
      <c r="X514" s="37">
        <v>45533.88693287037</v>
      </c>
      <c r="Y514" s="2"/>
      <c r="Z514" s="2"/>
      <c r="AA514" s="2"/>
      <c r="AB514" s="2"/>
      <c r="AC514" s="2"/>
      <c r="AD514" s="2"/>
      <c r="AE514" s="2"/>
      <c r="AF514" s="2"/>
      <c r="AG514" s="2"/>
      <c r="AH514" s="2"/>
      <c r="AI514" s="2"/>
      <c r="AJ514" s="2"/>
      <c r="AK514" s="2"/>
      <c r="AL514" s="2"/>
      <c r="AM514" s="2"/>
      <c r="AN514" s="2"/>
      <c r="AO514" s="2"/>
      <c r="AP514" s="2" t="s">
        <v>7149</v>
      </c>
    </row>
    <row r="515" ht="16.5" customHeight="1">
      <c r="A515" s="37">
        <v>45523.73883101852</v>
      </c>
      <c r="B515" s="38">
        <v>45523.0</v>
      </c>
      <c r="C515" s="2"/>
      <c r="D515" s="2"/>
      <c r="E515" s="2"/>
      <c r="F515" s="2"/>
      <c r="G515" s="2"/>
      <c r="H515" s="2" t="s">
        <v>1964</v>
      </c>
      <c r="I515" s="2" t="s">
        <v>7150</v>
      </c>
      <c r="J515" s="2"/>
      <c r="K515" s="2" t="s">
        <v>7151</v>
      </c>
      <c r="L515" s="2" t="s">
        <v>1876</v>
      </c>
      <c r="M515" s="2"/>
      <c r="N515" s="2">
        <v>11.0</v>
      </c>
      <c r="O515" s="2"/>
      <c r="P515" s="2">
        <v>1.0</v>
      </c>
      <c r="Q515" s="2" t="s">
        <v>7152</v>
      </c>
      <c r="R515" s="2"/>
      <c r="S515" s="2" t="s">
        <v>7153</v>
      </c>
      <c r="T515" s="2"/>
      <c r="U515" s="2" t="s">
        <v>7137</v>
      </c>
      <c r="V515" s="39" t="s">
        <v>7154</v>
      </c>
      <c r="W515" s="39" t="s">
        <v>7155</v>
      </c>
      <c r="X515" s="37">
        <v>45533.88761574074</v>
      </c>
      <c r="Y515" s="2"/>
      <c r="Z515" s="2"/>
      <c r="AA515" s="2"/>
      <c r="AB515" s="2"/>
      <c r="AC515" s="2"/>
      <c r="AD515" s="2"/>
      <c r="AE515" s="2"/>
      <c r="AF515" s="2"/>
      <c r="AG515" s="2"/>
      <c r="AH515" s="2"/>
      <c r="AI515" s="2"/>
      <c r="AJ515" s="2"/>
      <c r="AK515" s="2"/>
      <c r="AL515" s="2"/>
      <c r="AM515" s="2"/>
      <c r="AN515" s="2"/>
      <c r="AO515" s="2"/>
      <c r="AP515" s="2" t="s">
        <v>7156</v>
      </c>
    </row>
    <row r="516" ht="16.5" customHeight="1">
      <c r="A516" s="37">
        <v>45523.73813657407</v>
      </c>
      <c r="B516" s="38">
        <v>45523.0</v>
      </c>
      <c r="C516" s="2"/>
      <c r="D516" s="2" t="s">
        <v>6257</v>
      </c>
      <c r="E516" s="2"/>
      <c r="F516" s="2"/>
      <c r="G516" s="2"/>
      <c r="H516" s="2" t="s">
        <v>1964</v>
      </c>
      <c r="I516" s="2" t="s">
        <v>1965</v>
      </c>
      <c r="J516" s="2"/>
      <c r="K516" s="2" t="s">
        <v>7157</v>
      </c>
      <c r="L516" s="2" t="s">
        <v>3681</v>
      </c>
      <c r="M516" s="2"/>
      <c r="N516" s="2">
        <v>1.0</v>
      </c>
      <c r="O516" s="2"/>
      <c r="P516" s="2">
        <v>2.0</v>
      </c>
      <c r="Q516" s="2" t="s">
        <v>7158</v>
      </c>
      <c r="R516" s="2"/>
      <c r="S516" s="2" t="s">
        <v>6598</v>
      </c>
      <c r="T516" s="2"/>
      <c r="U516" s="2" t="s">
        <v>7146</v>
      </c>
      <c r="V516" s="39" t="s">
        <v>7159</v>
      </c>
      <c r="W516" s="39" t="s">
        <v>7160</v>
      </c>
      <c r="X516" s="37">
        <v>45533.88759259259</v>
      </c>
      <c r="Y516" s="2"/>
      <c r="Z516" s="2"/>
      <c r="AA516" s="2"/>
      <c r="AB516" s="2"/>
      <c r="AC516" s="2"/>
      <c r="AD516" s="2"/>
      <c r="AE516" s="2"/>
      <c r="AF516" s="2"/>
      <c r="AG516" s="2"/>
      <c r="AH516" s="2"/>
      <c r="AI516" s="2"/>
      <c r="AJ516" s="2"/>
      <c r="AK516" s="2"/>
      <c r="AL516" s="2"/>
      <c r="AM516" s="2"/>
      <c r="AN516" s="2"/>
      <c r="AO516" s="2"/>
      <c r="AP516" s="2" t="s">
        <v>7161</v>
      </c>
    </row>
    <row r="517" ht="16.5" customHeight="1">
      <c r="A517" s="37">
        <v>45523.736909722225</v>
      </c>
      <c r="B517" s="38">
        <v>45523.0</v>
      </c>
      <c r="C517" s="2"/>
      <c r="D517" s="2" t="s">
        <v>6257</v>
      </c>
      <c r="E517" s="2"/>
      <c r="F517" s="2"/>
      <c r="G517" s="2"/>
      <c r="H517" s="2" t="s">
        <v>7162</v>
      </c>
      <c r="I517" s="2"/>
      <c r="J517" s="2"/>
      <c r="K517" s="2" t="s">
        <v>7082</v>
      </c>
      <c r="L517" s="2" t="s">
        <v>3681</v>
      </c>
      <c r="M517" s="2"/>
      <c r="N517" s="2">
        <v>1.0</v>
      </c>
      <c r="O517" s="2"/>
      <c r="P517" s="2">
        <v>2.0</v>
      </c>
      <c r="Q517" s="2" t="s">
        <v>7163</v>
      </c>
      <c r="R517" s="2"/>
      <c r="S517" s="2" t="s">
        <v>6196</v>
      </c>
      <c r="T517" s="2"/>
      <c r="U517" s="2" t="s">
        <v>7146</v>
      </c>
      <c r="V517" s="39" t="s">
        <v>7164</v>
      </c>
      <c r="W517" s="39" t="s">
        <v>7165</v>
      </c>
      <c r="X517" s="37">
        <v>45533.887708333335</v>
      </c>
      <c r="Y517" s="2"/>
      <c r="Z517" s="2"/>
      <c r="AA517" s="2"/>
      <c r="AB517" s="2"/>
      <c r="AC517" s="2"/>
      <c r="AD517" s="2"/>
      <c r="AE517" s="2"/>
      <c r="AF517" s="2"/>
      <c r="AG517" s="2"/>
      <c r="AH517" s="2"/>
      <c r="AI517" s="2"/>
      <c r="AJ517" s="2"/>
      <c r="AK517" s="2"/>
      <c r="AL517" s="2"/>
      <c r="AM517" s="2"/>
      <c r="AN517" s="2"/>
      <c r="AO517" s="2"/>
      <c r="AP517" s="2" t="s">
        <v>7166</v>
      </c>
    </row>
    <row r="518" ht="16.5" customHeight="1">
      <c r="A518" s="37">
        <v>45523.73587962963</v>
      </c>
      <c r="B518" s="38">
        <v>45523.0</v>
      </c>
      <c r="C518" s="2"/>
      <c r="D518" s="2"/>
      <c r="E518" s="2"/>
      <c r="F518" s="2"/>
      <c r="G518" s="2"/>
      <c r="H518" s="2" t="s">
        <v>2620</v>
      </c>
      <c r="I518" s="2" t="s">
        <v>2714</v>
      </c>
      <c r="J518" s="2"/>
      <c r="K518" s="2" t="s">
        <v>7167</v>
      </c>
      <c r="L518" s="2" t="s">
        <v>1876</v>
      </c>
      <c r="M518" s="2"/>
      <c r="N518" s="2">
        <v>1.5</v>
      </c>
      <c r="O518" s="2"/>
      <c r="P518" s="2">
        <v>1.5</v>
      </c>
      <c r="Q518" s="2" t="s">
        <v>7168</v>
      </c>
      <c r="R518" s="2"/>
      <c r="S518" s="2" t="s">
        <v>6196</v>
      </c>
      <c r="T518" s="2"/>
      <c r="U518" s="2" t="s">
        <v>7137</v>
      </c>
      <c r="V518" s="39" t="s">
        <v>7169</v>
      </c>
      <c r="W518" s="39" t="s">
        <v>7170</v>
      </c>
      <c r="X518" s="37">
        <v>45533.88795138889</v>
      </c>
      <c r="Y518" s="2"/>
      <c r="Z518" s="2"/>
      <c r="AA518" s="2"/>
      <c r="AB518" s="2"/>
      <c r="AC518" s="2"/>
      <c r="AD518" s="2"/>
      <c r="AE518" s="2"/>
      <c r="AF518" s="2"/>
      <c r="AG518" s="2"/>
      <c r="AH518" s="2"/>
      <c r="AI518" s="2"/>
      <c r="AJ518" s="2"/>
      <c r="AK518" s="2"/>
      <c r="AL518" s="2"/>
      <c r="AM518" s="2"/>
      <c r="AN518" s="2"/>
      <c r="AO518" s="2"/>
      <c r="AP518" s="2" t="s">
        <v>7171</v>
      </c>
    </row>
    <row r="519" ht="16.5" customHeight="1">
      <c r="A519" s="37">
        <v>45523.51105324074</v>
      </c>
      <c r="B519" s="38">
        <v>45523.0</v>
      </c>
      <c r="C519" s="2"/>
      <c r="D519" s="2" t="s">
        <v>3637</v>
      </c>
      <c r="E519" s="2"/>
      <c r="F519" s="2"/>
      <c r="G519" s="2"/>
      <c r="H519" s="2" t="s">
        <v>3357</v>
      </c>
      <c r="I519" s="2" t="s">
        <v>3367</v>
      </c>
      <c r="J519" s="2"/>
      <c r="K519" s="2" t="s">
        <v>7116</v>
      </c>
      <c r="L519" s="2" t="s">
        <v>4413</v>
      </c>
      <c r="M519" s="2"/>
      <c r="N519" s="2">
        <v>0.5</v>
      </c>
      <c r="O519" s="2"/>
      <c r="P519" s="2">
        <v>0.5</v>
      </c>
      <c r="Q519" s="2" t="s">
        <v>7172</v>
      </c>
      <c r="R519" s="2"/>
      <c r="S519" s="2" t="s">
        <v>6196</v>
      </c>
      <c r="T519" s="2" t="s">
        <v>7173</v>
      </c>
      <c r="U519" s="2" t="s">
        <v>7174</v>
      </c>
      <c r="V519" s="39" t="s">
        <v>7175</v>
      </c>
      <c r="W519" s="39" t="s">
        <v>7176</v>
      </c>
      <c r="X519" s="37">
        <v>45533.887766203705</v>
      </c>
      <c r="Y519" s="2"/>
      <c r="Z519" s="2"/>
      <c r="AA519" s="2"/>
      <c r="AB519" s="2"/>
      <c r="AC519" s="2"/>
      <c r="AD519" s="2"/>
      <c r="AE519" s="2"/>
      <c r="AF519" s="2"/>
      <c r="AG519" s="2"/>
      <c r="AH519" s="2"/>
      <c r="AI519" s="2"/>
      <c r="AJ519" s="2"/>
      <c r="AK519" s="2"/>
      <c r="AL519" s="2"/>
      <c r="AM519" s="2"/>
      <c r="AN519" s="2"/>
      <c r="AO519" s="2"/>
      <c r="AP519" s="2" t="s">
        <v>7177</v>
      </c>
    </row>
    <row r="520" ht="16.5" customHeight="1">
      <c r="A520" s="37">
        <v>45523.483564814815</v>
      </c>
      <c r="B520" s="38">
        <v>45523.0</v>
      </c>
      <c r="C520" s="2"/>
      <c r="D520" s="2"/>
      <c r="E520" s="2"/>
      <c r="F520" s="2"/>
      <c r="G520" s="2"/>
      <c r="H520" s="2" t="s">
        <v>3077</v>
      </c>
      <c r="I520" s="2" t="s">
        <v>3078</v>
      </c>
      <c r="J520" s="2"/>
      <c r="K520" s="2" t="s">
        <v>7178</v>
      </c>
      <c r="L520" s="2" t="s">
        <v>7179</v>
      </c>
      <c r="M520" s="2"/>
      <c r="N520" s="2">
        <v>1.0</v>
      </c>
      <c r="O520" s="2"/>
      <c r="P520" s="2">
        <v>1.0</v>
      </c>
      <c r="Q520" s="2" t="s">
        <v>7180</v>
      </c>
      <c r="R520" s="2"/>
      <c r="S520" s="2" t="s">
        <v>6417</v>
      </c>
      <c r="T520" s="2"/>
      <c r="U520" s="2" t="s">
        <v>7181</v>
      </c>
      <c r="V520" s="39" t="s">
        <v>7182</v>
      </c>
      <c r="W520" s="39" t="s">
        <v>7183</v>
      </c>
      <c r="X520" s="37">
        <v>45533.8834375</v>
      </c>
      <c r="Y520" s="2"/>
      <c r="Z520" s="2"/>
      <c r="AA520" s="2"/>
      <c r="AB520" s="2"/>
      <c r="AC520" s="2"/>
      <c r="AD520" s="2"/>
      <c r="AE520" s="2"/>
      <c r="AF520" s="2"/>
      <c r="AG520" s="2"/>
      <c r="AH520" s="2"/>
      <c r="AI520" s="2"/>
      <c r="AJ520" s="2"/>
      <c r="AK520" s="2"/>
      <c r="AL520" s="2"/>
      <c r="AM520" s="2"/>
      <c r="AN520" s="2"/>
      <c r="AO520" s="2"/>
      <c r="AP520" s="2" t="s">
        <v>7184</v>
      </c>
    </row>
    <row r="521" ht="16.5" customHeight="1">
      <c r="A521" s="37">
        <v>45523.45681712963</v>
      </c>
      <c r="B521" s="38">
        <v>45523.0</v>
      </c>
      <c r="C521" s="2"/>
      <c r="D521" s="2" t="s">
        <v>3637</v>
      </c>
      <c r="E521" s="2"/>
      <c r="F521" s="2"/>
      <c r="G521" s="2"/>
      <c r="H521" s="2" t="s">
        <v>2759</v>
      </c>
      <c r="I521" s="2" t="s">
        <v>2770</v>
      </c>
      <c r="J521" s="2"/>
      <c r="K521" s="2" t="s">
        <v>7185</v>
      </c>
      <c r="L521" s="2" t="s">
        <v>1831</v>
      </c>
      <c r="M521" s="2"/>
      <c r="N521" s="2">
        <v>1.0</v>
      </c>
      <c r="O521" s="2"/>
      <c r="P521" s="2">
        <v>1.0</v>
      </c>
      <c r="Q521" s="2" t="s">
        <v>7186</v>
      </c>
      <c r="R521" s="2"/>
      <c r="S521" s="2" t="s">
        <v>6369</v>
      </c>
      <c r="T521" s="2"/>
      <c r="U521" s="2" t="s">
        <v>7187</v>
      </c>
      <c r="V521" s="39" t="s">
        <v>7188</v>
      </c>
      <c r="W521" s="39" t="s">
        <v>7189</v>
      </c>
      <c r="X521" s="37">
        <v>45533.8834375</v>
      </c>
      <c r="Y521" s="2"/>
      <c r="Z521" s="2"/>
      <c r="AA521" s="2"/>
      <c r="AB521" s="2"/>
      <c r="AC521" s="2"/>
      <c r="AD521" s="2"/>
      <c r="AE521" s="2"/>
      <c r="AF521" s="2"/>
      <c r="AG521" s="2"/>
      <c r="AH521" s="2"/>
      <c r="AI521" s="2"/>
      <c r="AJ521" s="2"/>
      <c r="AK521" s="2"/>
      <c r="AL521" s="2"/>
      <c r="AM521" s="2"/>
      <c r="AN521" s="2"/>
      <c r="AO521" s="2"/>
      <c r="AP521" s="2" t="s">
        <v>7190</v>
      </c>
    </row>
    <row r="522" ht="16.5" customHeight="1">
      <c r="A522" s="37">
        <v>45522.68115740741</v>
      </c>
      <c r="B522" s="38">
        <v>45522.0</v>
      </c>
      <c r="C522" s="2"/>
      <c r="D522" s="2" t="s">
        <v>3637</v>
      </c>
      <c r="E522" s="2"/>
      <c r="F522" s="2"/>
      <c r="G522" s="2"/>
      <c r="H522" s="2" t="s">
        <v>2253</v>
      </c>
      <c r="I522" s="2" t="s">
        <v>2259</v>
      </c>
      <c r="J522" s="2"/>
      <c r="K522" s="2" t="s">
        <v>7191</v>
      </c>
      <c r="L522" s="2" t="s">
        <v>7192</v>
      </c>
      <c r="M522" s="2"/>
      <c r="N522" s="2">
        <v>1.5</v>
      </c>
      <c r="O522" s="2"/>
      <c r="P522" s="2">
        <v>1.5</v>
      </c>
      <c r="Q522" s="2" t="s">
        <v>7193</v>
      </c>
      <c r="R522" s="2"/>
      <c r="S522" s="2" t="s">
        <v>6417</v>
      </c>
      <c r="T522" s="2"/>
      <c r="U522" s="2" t="s">
        <v>7194</v>
      </c>
      <c r="V522" s="39" t="s">
        <v>7195</v>
      </c>
      <c r="W522" s="39" t="s">
        <v>7196</v>
      </c>
      <c r="X522" s="37">
        <v>45533.8834375</v>
      </c>
      <c r="Y522" s="2"/>
      <c r="Z522" s="2"/>
      <c r="AA522" s="2"/>
      <c r="AB522" s="2"/>
      <c r="AC522" s="2"/>
      <c r="AD522" s="2"/>
      <c r="AE522" s="2"/>
      <c r="AF522" s="2"/>
      <c r="AG522" s="2"/>
      <c r="AH522" s="2"/>
      <c r="AI522" s="2"/>
      <c r="AJ522" s="2"/>
      <c r="AK522" s="2"/>
      <c r="AL522" s="2"/>
      <c r="AM522" s="2"/>
      <c r="AN522" s="2"/>
      <c r="AO522" s="2"/>
      <c r="AP522" s="2" t="s">
        <v>7197</v>
      </c>
    </row>
    <row r="523" ht="16.5" customHeight="1">
      <c r="A523" s="37">
        <v>45520.77686342593</v>
      </c>
      <c r="B523" s="38">
        <v>45520.0</v>
      </c>
      <c r="C523" s="2"/>
      <c r="D523" s="2" t="s">
        <v>5498</v>
      </c>
      <c r="E523" s="2"/>
      <c r="F523" s="2"/>
      <c r="G523" s="2"/>
      <c r="H523" s="2" t="s">
        <v>18</v>
      </c>
      <c r="I523" s="2" t="s">
        <v>4520</v>
      </c>
      <c r="J523" s="2"/>
      <c r="K523" s="2" t="s">
        <v>4256</v>
      </c>
      <c r="L523" s="2" t="s">
        <v>1867</v>
      </c>
      <c r="M523" s="2"/>
      <c r="N523" s="2">
        <v>4.0</v>
      </c>
      <c r="O523" s="2"/>
      <c r="P523" s="2">
        <v>8.0</v>
      </c>
      <c r="Q523" s="2" t="s">
        <v>7198</v>
      </c>
      <c r="R523" s="2"/>
      <c r="S523" s="2" t="s">
        <v>6233</v>
      </c>
      <c r="T523" s="2"/>
      <c r="U523" s="2" t="s">
        <v>7199</v>
      </c>
      <c r="V523" s="39" t="s">
        <v>7200</v>
      </c>
      <c r="W523" s="39" t="s">
        <v>7201</v>
      </c>
      <c r="X523" s="37">
        <v>45533.8834375</v>
      </c>
      <c r="Y523" s="2"/>
      <c r="Z523" s="2"/>
      <c r="AA523" s="2"/>
      <c r="AB523" s="2"/>
      <c r="AC523" s="2"/>
      <c r="AD523" s="2"/>
      <c r="AE523" s="2"/>
      <c r="AF523" s="2"/>
      <c r="AG523" s="2"/>
      <c r="AH523" s="2"/>
      <c r="AI523" s="2"/>
      <c r="AJ523" s="2"/>
      <c r="AK523" s="2"/>
      <c r="AL523" s="2"/>
      <c r="AM523" s="2"/>
      <c r="AN523" s="2"/>
      <c r="AO523" s="2"/>
      <c r="AP523" s="2" t="s">
        <v>7202</v>
      </c>
    </row>
    <row r="524" ht="16.5" customHeight="1">
      <c r="A524" s="37">
        <v>45520.774664351855</v>
      </c>
      <c r="B524" s="38">
        <v>45520.0</v>
      </c>
      <c r="C524" s="2"/>
      <c r="D524" s="2" t="s">
        <v>6257</v>
      </c>
      <c r="E524" s="2"/>
      <c r="F524" s="2"/>
      <c r="G524" s="2"/>
      <c r="H524" s="2" t="s">
        <v>3255</v>
      </c>
      <c r="I524" s="2" t="s">
        <v>3256</v>
      </c>
      <c r="J524" s="2"/>
      <c r="K524" s="2" t="s">
        <v>5131</v>
      </c>
      <c r="L524" s="2" t="s">
        <v>1867</v>
      </c>
      <c r="M524" s="2"/>
      <c r="N524" s="2">
        <v>3.5</v>
      </c>
      <c r="O524" s="2"/>
      <c r="P524" s="2">
        <v>7.0</v>
      </c>
      <c r="Q524" s="2" t="s">
        <v>7203</v>
      </c>
      <c r="R524" s="2"/>
      <c r="S524" s="2" t="s">
        <v>6233</v>
      </c>
      <c r="T524" s="2"/>
      <c r="U524" s="2" t="s">
        <v>7199</v>
      </c>
      <c r="V524" s="39" t="s">
        <v>7204</v>
      </c>
      <c r="W524" s="39" t="s">
        <v>7205</v>
      </c>
      <c r="X524" s="37">
        <v>45533.8834375</v>
      </c>
      <c r="Y524" s="2"/>
      <c r="Z524" s="2"/>
      <c r="AA524" s="2"/>
      <c r="AB524" s="2"/>
      <c r="AC524" s="2"/>
      <c r="AD524" s="2"/>
      <c r="AE524" s="2"/>
      <c r="AF524" s="2"/>
      <c r="AG524" s="2"/>
      <c r="AH524" s="2"/>
      <c r="AI524" s="2"/>
      <c r="AJ524" s="2"/>
      <c r="AK524" s="2"/>
      <c r="AL524" s="2"/>
      <c r="AM524" s="2"/>
      <c r="AN524" s="2"/>
      <c r="AO524" s="2"/>
      <c r="AP524" s="2" t="s">
        <v>7206</v>
      </c>
    </row>
    <row r="525" ht="16.5" customHeight="1">
      <c r="A525" s="37">
        <v>45520.73967592593</v>
      </c>
      <c r="B525" s="38">
        <v>45520.0</v>
      </c>
      <c r="C525" s="2"/>
      <c r="D525" s="2" t="s">
        <v>6257</v>
      </c>
      <c r="E525" s="2"/>
      <c r="F525" s="2"/>
      <c r="G525" s="2"/>
      <c r="H525" s="2" t="s">
        <v>6077</v>
      </c>
      <c r="I525" s="2" t="s">
        <v>3256</v>
      </c>
      <c r="J525" s="2"/>
      <c r="K525" s="2" t="s">
        <v>6078</v>
      </c>
      <c r="L525" s="2" t="s">
        <v>1867</v>
      </c>
      <c r="M525" s="2"/>
      <c r="N525" s="2">
        <v>5.0</v>
      </c>
      <c r="O525" s="2"/>
      <c r="P525" s="2">
        <v>5.0</v>
      </c>
      <c r="Q525" s="2" t="s">
        <v>7207</v>
      </c>
      <c r="R525" s="2" t="s">
        <v>7208</v>
      </c>
      <c r="S525" s="2" t="s">
        <v>6171</v>
      </c>
      <c r="T525" s="2"/>
      <c r="U525" s="2" t="s">
        <v>6457</v>
      </c>
      <c r="V525" s="39" t="s">
        <v>7209</v>
      </c>
      <c r="W525" s="39" t="s">
        <v>7210</v>
      </c>
      <c r="X525" s="37">
        <v>45533.8834375</v>
      </c>
      <c r="Y525" s="2"/>
      <c r="Z525" s="2"/>
      <c r="AA525" s="2"/>
      <c r="AB525" s="2"/>
      <c r="AC525" s="2"/>
      <c r="AD525" s="2"/>
      <c r="AE525" s="2"/>
      <c r="AF525" s="2"/>
      <c r="AG525" s="2"/>
      <c r="AH525" s="2"/>
      <c r="AI525" s="2"/>
      <c r="AJ525" s="2"/>
      <c r="AK525" s="2"/>
      <c r="AL525" s="2"/>
      <c r="AM525" s="2"/>
      <c r="AN525" s="2"/>
      <c r="AO525" s="2"/>
      <c r="AP525" s="2" t="s">
        <v>7211</v>
      </c>
    </row>
    <row r="526" ht="16.5" customHeight="1">
      <c r="A526" s="37">
        <v>45520.571388888886</v>
      </c>
      <c r="B526" s="38">
        <v>45520.0</v>
      </c>
      <c r="C526" s="2"/>
      <c r="D526" s="2" t="s">
        <v>4354</v>
      </c>
      <c r="E526" s="2"/>
      <c r="F526" s="2"/>
      <c r="G526" s="2"/>
      <c r="H526" s="2" t="s">
        <v>2734</v>
      </c>
      <c r="I526" s="2" t="s">
        <v>2735</v>
      </c>
      <c r="J526" s="2"/>
      <c r="K526" s="2" t="s">
        <v>7212</v>
      </c>
      <c r="L526" s="2" t="s">
        <v>2252</v>
      </c>
      <c r="M526" s="2"/>
      <c r="N526" s="2">
        <v>0.5</v>
      </c>
      <c r="O526" s="2"/>
      <c r="P526" s="2">
        <v>1.0</v>
      </c>
      <c r="Q526" s="2" t="s">
        <v>7213</v>
      </c>
      <c r="R526" s="39" t="s">
        <v>7214</v>
      </c>
      <c r="S526" s="2" t="s">
        <v>6171</v>
      </c>
      <c r="T526" s="2"/>
      <c r="U526" s="2" t="s">
        <v>7215</v>
      </c>
      <c r="V526" s="39" t="s">
        <v>7216</v>
      </c>
      <c r="W526" s="39" t="s">
        <v>7217</v>
      </c>
      <c r="X526" s="37">
        <v>45533.8834375</v>
      </c>
      <c r="Y526" s="2"/>
      <c r="Z526" s="2"/>
      <c r="AA526" s="2"/>
      <c r="AB526" s="2"/>
      <c r="AC526" s="2"/>
      <c r="AD526" s="2"/>
      <c r="AE526" s="2"/>
      <c r="AF526" s="2"/>
      <c r="AG526" s="2"/>
      <c r="AH526" s="2"/>
      <c r="AI526" s="2"/>
      <c r="AJ526" s="2"/>
      <c r="AK526" s="2"/>
      <c r="AL526" s="2"/>
      <c r="AM526" s="2"/>
      <c r="AN526" s="2"/>
      <c r="AO526" s="2"/>
      <c r="AP526" s="2" t="s">
        <v>7218</v>
      </c>
    </row>
    <row r="527" ht="16.5" customHeight="1">
      <c r="A527" s="37">
        <v>45519.73494212963</v>
      </c>
      <c r="B527" s="38">
        <v>45519.0</v>
      </c>
      <c r="C527" s="2"/>
      <c r="D527" s="2" t="s">
        <v>7219</v>
      </c>
      <c r="E527" s="2"/>
      <c r="F527" s="2"/>
      <c r="G527" s="2"/>
      <c r="H527" s="2" t="s">
        <v>3255</v>
      </c>
      <c r="I527" s="2" t="s">
        <v>3256</v>
      </c>
      <c r="J527" s="2"/>
      <c r="K527" s="2" t="s">
        <v>7220</v>
      </c>
      <c r="L527" s="2" t="s">
        <v>1867</v>
      </c>
      <c r="M527" s="2"/>
      <c r="N527" s="2">
        <v>5.25</v>
      </c>
      <c r="O527" s="2"/>
      <c r="P527" s="2">
        <v>5.25</v>
      </c>
      <c r="Q527" s="2" t="s">
        <v>7221</v>
      </c>
      <c r="R527" s="2" t="s">
        <v>7222</v>
      </c>
      <c r="S527" s="2" t="s">
        <v>6233</v>
      </c>
      <c r="T527" s="2"/>
      <c r="U527" s="2" t="s">
        <v>6457</v>
      </c>
      <c r="V527" s="39" t="s">
        <v>7223</v>
      </c>
      <c r="W527" s="39" t="s">
        <v>7224</v>
      </c>
      <c r="X527" s="37">
        <v>45543.43648148148</v>
      </c>
      <c r="Y527" s="2"/>
      <c r="Z527" s="2"/>
      <c r="AA527" s="2"/>
      <c r="AB527" s="2"/>
      <c r="AC527" s="2"/>
      <c r="AD527" s="2"/>
      <c r="AE527" s="2"/>
      <c r="AF527" s="2"/>
      <c r="AG527" s="2"/>
      <c r="AH527" s="2"/>
      <c r="AI527" s="2"/>
      <c r="AJ527" s="2"/>
      <c r="AK527" s="2"/>
      <c r="AL527" s="2"/>
      <c r="AM527" s="2"/>
      <c r="AN527" s="2"/>
      <c r="AO527" s="2"/>
      <c r="AP527" s="2" t="s">
        <v>7225</v>
      </c>
    </row>
    <row r="528" ht="16.5" customHeight="1">
      <c r="A528" s="37">
        <v>45519.73284722222</v>
      </c>
      <c r="B528" s="38">
        <v>45519.0</v>
      </c>
      <c r="C528" s="2"/>
      <c r="D528" s="2" t="s">
        <v>4869</v>
      </c>
      <c r="E528" s="2"/>
      <c r="F528" s="2"/>
      <c r="G528" s="2"/>
      <c r="H528" s="2" t="s">
        <v>2273</v>
      </c>
      <c r="I528" s="2" t="s">
        <v>7226</v>
      </c>
      <c r="J528" s="2"/>
      <c r="K528" s="2" t="s">
        <v>7227</v>
      </c>
      <c r="L528" s="2" t="s">
        <v>3782</v>
      </c>
      <c r="M528" s="2"/>
      <c r="N528" s="2">
        <v>1.0</v>
      </c>
      <c r="O528" s="2"/>
      <c r="P528" s="2">
        <v>2.0</v>
      </c>
      <c r="Q528" s="2" t="s">
        <v>7228</v>
      </c>
      <c r="R528" s="2"/>
      <c r="S528" s="2" t="s">
        <v>6369</v>
      </c>
      <c r="T528" s="2"/>
      <c r="U528" s="2" t="s">
        <v>7229</v>
      </c>
      <c r="V528" s="39" t="s">
        <v>7230</v>
      </c>
      <c r="W528" s="39" t="s">
        <v>7231</v>
      </c>
      <c r="X528" s="37">
        <v>45533.8834375</v>
      </c>
      <c r="Y528" s="2"/>
      <c r="Z528" s="2"/>
      <c r="AA528" s="2"/>
      <c r="AB528" s="2"/>
      <c r="AC528" s="2"/>
      <c r="AD528" s="2"/>
      <c r="AE528" s="2"/>
      <c r="AF528" s="2"/>
      <c r="AG528" s="2"/>
      <c r="AH528" s="2"/>
      <c r="AI528" s="2"/>
      <c r="AJ528" s="2"/>
      <c r="AK528" s="2"/>
      <c r="AL528" s="2"/>
      <c r="AM528" s="2"/>
      <c r="AN528" s="2"/>
      <c r="AO528" s="2"/>
      <c r="AP528" s="2" t="s">
        <v>7232</v>
      </c>
    </row>
    <row r="529" ht="16.5" customHeight="1">
      <c r="A529" s="37">
        <v>45519.73037037037</v>
      </c>
      <c r="B529" s="38">
        <v>45519.0</v>
      </c>
      <c r="C529" s="2"/>
      <c r="D529" s="2" t="s">
        <v>7233</v>
      </c>
      <c r="E529" s="2"/>
      <c r="F529" s="2"/>
      <c r="G529" s="2"/>
      <c r="H529" s="2" t="s">
        <v>3255</v>
      </c>
      <c r="I529" s="2" t="s">
        <v>3739</v>
      </c>
      <c r="J529" s="2"/>
      <c r="K529" s="2" t="s">
        <v>5131</v>
      </c>
      <c r="L529" s="2" t="s">
        <v>1867</v>
      </c>
      <c r="M529" s="2"/>
      <c r="N529" s="2">
        <v>5.0</v>
      </c>
      <c r="O529" s="2"/>
      <c r="P529" s="2">
        <v>15.0</v>
      </c>
      <c r="Q529" s="2" t="s">
        <v>7234</v>
      </c>
      <c r="R529" s="2" t="s">
        <v>7235</v>
      </c>
      <c r="S529" s="2" t="s">
        <v>6233</v>
      </c>
      <c r="T529" s="2"/>
      <c r="U529" s="2" t="s">
        <v>7229</v>
      </c>
      <c r="V529" s="39" t="s">
        <v>7236</v>
      </c>
      <c r="W529" s="39" t="s">
        <v>7237</v>
      </c>
      <c r="X529" s="37">
        <v>45533.8834375</v>
      </c>
      <c r="Y529" s="2"/>
      <c r="Z529" s="2"/>
      <c r="AA529" s="2"/>
      <c r="AB529" s="2"/>
      <c r="AC529" s="2"/>
      <c r="AD529" s="2"/>
      <c r="AE529" s="2"/>
      <c r="AF529" s="2"/>
      <c r="AG529" s="2"/>
      <c r="AH529" s="2"/>
      <c r="AI529" s="2"/>
      <c r="AJ529" s="2"/>
      <c r="AK529" s="2"/>
      <c r="AL529" s="2"/>
      <c r="AM529" s="2"/>
      <c r="AN529" s="2"/>
      <c r="AO529" s="2"/>
      <c r="AP529" s="2" t="s">
        <v>7238</v>
      </c>
    </row>
    <row r="530" ht="16.5" customHeight="1">
      <c r="A530" s="37">
        <v>45519.585439814815</v>
      </c>
      <c r="B530" s="38">
        <v>45519.0</v>
      </c>
      <c r="C530" s="2"/>
      <c r="D530" s="2" t="s">
        <v>4869</v>
      </c>
      <c r="E530" s="2"/>
      <c r="F530" s="2"/>
      <c r="G530" s="2"/>
      <c r="H530" s="2" t="s">
        <v>2115</v>
      </c>
      <c r="I530" s="2" t="s">
        <v>2017</v>
      </c>
      <c r="J530" s="2"/>
      <c r="K530" s="2" t="s">
        <v>7239</v>
      </c>
      <c r="L530" s="2" t="s">
        <v>1867</v>
      </c>
      <c r="M530" s="2"/>
      <c r="N530" s="2">
        <v>0.5</v>
      </c>
      <c r="O530" s="2"/>
      <c r="P530" s="2">
        <v>1.0</v>
      </c>
      <c r="Q530" s="2" t="s">
        <v>7240</v>
      </c>
      <c r="R530" s="2"/>
      <c r="S530" s="2" t="s">
        <v>6171</v>
      </c>
      <c r="T530" s="2"/>
      <c r="U530" s="2" t="s">
        <v>7229</v>
      </c>
      <c r="V530" s="39" t="s">
        <v>7241</v>
      </c>
      <c r="W530" s="39" t="s">
        <v>7242</v>
      </c>
      <c r="X530" s="37">
        <v>45533.8834375</v>
      </c>
      <c r="Y530" s="2"/>
      <c r="Z530" s="2"/>
      <c r="AA530" s="2"/>
      <c r="AB530" s="2"/>
      <c r="AC530" s="2"/>
      <c r="AD530" s="2"/>
      <c r="AE530" s="2"/>
      <c r="AF530" s="2"/>
      <c r="AG530" s="2"/>
      <c r="AH530" s="2"/>
      <c r="AI530" s="2"/>
      <c r="AJ530" s="2"/>
      <c r="AK530" s="2"/>
      <c r="AL530" s="2"/>
      <c r="AM530" s="2"/>
      <c r="AN530" s="2"/>
      <c r="AO530" s="2"/>
      <c r="AP530" s="2" t="s">
        <v>7243</v>
      </c>
    </row>
    <row r="531" ht="16.5" customHeight="1">
      <c r="A531" s="37">
        <v>45518.72079861111</v>
      </c>
      <c r="B531" s="38">
        <v>45518.0</v>
      </c>
      <c r="C531" s="2"/>
      <c r="D531" s="2" t="s">
        <v>6257</v>
      </c>
      <c r="E531" s="2"/>
      <c r="F531" s="2"/>
      <c r="G531" s="2"/>
      <c r="H531" s="2" t="s">
        <v>3255</v>
      </c>
      <c r="I531" s="2" t="s">
        <v>3256</v>
      </c>
      <c r="J531" s="2"/>
      <c r="K531" s="2" t="s">
        <v>7244</v>
      </c>
      <c r="L531" s="2" t="s">
        <v>1867</v>
      </c>
      <c r="M531" s="2"/>
      <c r="N531" s="2">
        <v>5.0</v>
      </c>
      <c r="O531" s="2"/>
      <c r="P531" s="2">
        <v>10.0</v>
      </c>
      <c r="Q531" s="2" t="s">
        <v>7245</v>
      </c>
      <c r="R531" s="2"/>
      <c r="S531" s="2" t="s">
        <v>6233</v>
      </c>
      <c r="T531" s="2"/>
      <c r="U531" s="2" t="s">
        <v>7246</v>
      </c>
      <c r="V531" s="39" t="s">
        <v>7247</v>
      </c>
      <c r="W531" s="39" t="s">
        <v>7248</v>
      </c>
      <c r="X531" s="37">
        <v>45543.43292824074</v>
      </c>
      <c r="Y531" s="2"/>
      <c r="Z531" s="2"/>
      <c r="AA531" s="2"/>
      <c r="AB531" s="2"/>
      <c r="AC531" s="2"/>
      <c r="AD531" s="2"/>
      <c r="AE531" s="2"/>
      <c r="AF531" s="2"/>
      <c r="AG531" s="2"/>
      <c r="AH531" s="2"/>
      <c r="AI531" s="2"/>
      <c r="AJ531" s="2"/>
      <c r="AK531" s="2"/>
      <c r="AL531" s="2"/>
      <c r="AM531" s="2"/>
      <c r="AN531" s="2"/>
      <c r="AO531" s="2"/>
      <c r="AP531" s="2" t="s">
        <v>7249</v>
      </c>
    </row>
    <row r="532" ht="16.5" customHeight="1">
      <c r="A532" s="37">
        <v>45518.6222337963</v>
      </c>
      <c r="B532" s="38">
        <v>45518.0</v>
      </c>
      <c r="C532" s="2"/>
      <c r="D532" s="2" t="s">
        <v>4354</v>
      </c>
      <c r="E532" s="2"/>
      <c r="F532" s="2"/>
      <c r="G532" s="2"/>
      <c r="H532" s="2" t="s">
        <v>3322</v>
      </c>
      <c r="I532" s="2" t="s">
        <v>3329</v>
      </c>
      <c r="J532" s="2"/>
      <c r="K532" s="2" t="s">
        <v>7250</v>
      </c>
      <c r="L532" s="2" t="s">
        <v>3879</v>
      </c>
      <c r="M532" s="2"/>
      <c r="N532" s="2">
        <v>1.0</v>
      </c>
      <c r="O532" s="2"/>
      <c r="P532" s="2">
        <v>1.0</v>
      </c>
      <c r="Q532" s="2" t="s">
        <v>3963</v>
      </c>
      <c r="R532" s="2"/>
      <c r="S532" s="2" t="s">
        <v>6417</v>
      </c>
      <c r="T532" s="2"/>
      <c r="U532" s="2" t="s">
        <v>7251</v>
      </c>
      <c r="V532" s="39" t="s">
        <v>7252</v>
      </c>
      <c r="W532" s="39" t="s">
        <v>7253</v>
      </c>
      <c r="X532" s="37">
        <v>45533.8834375</v>
      </c>
      <c r="Y532" s="2"/>
      <c r="Z532" s="2"/>
      <c r="AA532" s="2"/>
      <c r="AB532" s="2"/>
      <c r="AC532" s="2"/>
      <c r="AD532" s="2"/>
      <c r="AE532" s="2"/>
      <c r="AF532" s="2"/>
      <c r="AG532" s="2"/>
      <c r="AH532" s="2"/>
      <c r="AI532" s="2"/>
      <c r="AJ532" s="2"/>
      <c r="AK532" s="2"/>
      <c r="AL532" s="2"/>
      <c r="AM532" s="2"/>
      <c r="AN532" s="2"/>
      <c r="AO532" s="2"/>
      <c r="AP532" s="2" t="s">
        <v>7254</v>
      </c>
    </row>
    <row r="533" ht="16.5" customHeight="1">
      <c r="A533" s="37">
        <v>45518.6215625</v>
      </c>
      <c r="B533" s="38">
        <v>45518.0</v>
      </c>
      <c r="C533" s="2"/>
      <c r="D533" s="2" t="s">
        <v>4869</v>
      </c>
      <c r="E533" s="2"/>
      <c r="F533" s="2"/>
      <c r="G533" s="2"/>
      <c r="H533" s="2" t="s">
        <v>4123</v>
      </c>
      <c r="I533" s="2" t="s">
        <v>6286</v>
      </c>
      <c r="J533" s="2"/>
      <c r="K533" s="2" t="s">
        <v>5012</v>
      </c>
      <c r="L533" s="2" t="s">
        <v>1867</v>
      </c>
      <c r="M533" s="2"/>
      <c r="N533" s="2">
        <v>1.0</v>
      </c>
      <c r="O533" s="2"/>
      <c r="P533" s="2">
        <v>2.0</v>
      </c>
      <c r="Q533" s="2" t="s">
        <v>7255</v>
      </c>
      <c r="R533" s="2"/>
      <c r="S533" s="2" t="s">
        <v>6417</v>
      </c>
      <c r="T533" s="2"/>
      <c r="U533" s="2" t="s">
        <v>7251</v>
      </c>
      <c r="V533" s="39" t="s">
        <v>7256</v>
      </c>
      <c r="W533" s="39" t="s">
        <v>7257</v>
      </c>
      <c r="X533" s="37">
        <v>45533.8834375</v>
      </c>
      <c r="Y533" s="2"/>
      <c r="Z533" s="2"/>
      <c r="AA533" s="2"/>
      <c r="AB533" s="2"/>
      <c r="AC533" s="2"/>
      <c r="AD533" s="2"/>
      <c r="AE533" s="2"/>
      <c r="AF533" s="2"/>
      <c r="AG533" s="2"/>
      <c r="AH533" s="2"/>
      <c r="AI533" s="2"/>
      <c r="AJ533" s="2"/>
      <c r="AK533" s="2"/>
      <c r="AL533" s="2"/>
      <c r="AM533" s="2"/>
      <c r="AN533" s="2"/>
      <c r="AO533" s="2"/>
      <c r="AP533" s="2" t="s">
        <v>7258</v>
      </c>
    </row>
    <row r="534" ht="16.5" customHeight="1">
      <c r="A534" s="37">
        <v>45518.48075231481</v>
      </c>
      <c r="B534" s="38">
        <v>45518.0</v>
      </c>
      <c r="C534" s="2"/>
      <c r="D534" s="2" t="s">
        <v>5498</v>
      </c>
      <c r="E534" s="2"/>
      <c r="F534" s="2"/>
      <c r="G534" s="2"/>
      <c r="H534" s="2" t="s">
        <v>2130</v>
      </c>
      <c r="I534" s="2" t="s">
        <v>7259</v>
      </c>
      <c r="J534" s="2"/>
      <c r="K534" s="2" t="s">
        <v>7260</v>
      </c>
      <c r="L534" s="2" t="s">
        <v>1831</v>
      </c>
      <c r="M534" s="2"/>
      <c r="N534" s="2">
        <v>1.0</v>
      </c>
      <c r="O534" s="2"/>
      <c r="P534" s="2">
        <v>2.0</v>
      </c>
      <c r="Q534" s="2" t="s">
        <v>7261</v>
      </c>
      <c r="R534" s="2" t="s">
        <v>7262</v>
      </c>
      <c r="S534" s="2" t="s">
        <v>6196</v>
      </c>
      <c r="T534" s="2"/>
      <c r="U534" s="2" t="s">
        <v>7263</v>
      </c>
      <c r="V534" s="39" t="s">
        <v>7264</v>
      </c>
      <c r="W534" s="39" t="s">
        <v>7265</v>
      </c>
      <c r="X534" s="37">
        <v>45533.8834375</v>
      </c>
      <c r="Y534" s="2"/>
      <c r="Z534" s="2"/>
      <c r="AA534" s="2"/>
      <c r="AB534" s="2"/>
      <c r="AC534" s="2"/>
      <c r="AD534" s="2"/>
      <c r="AE534" s="2"/>
      <c r="AF534" s="2"/>
      <c r="AG534" s="2"/>
      <c r="AH534" s="2"/>
      <c r="AI534" s="2"/>
      <c r="AJ534" s="2"/>
      <c r="AK534" s="2"/>
      <c r="AL534" s="2"/>
      <c r="AM534" s="2"/>
      <c r="AN534" s="2"/>
      <c r="AO534" s="2"/>
      <c r="AP534" s="2" t="s">
        <v>7266</v>
      </c>
    </row>
    <row r="535" ht="16.5" customHeight="1">
      <c r="A535" s="37">
        <v>45518.478738425925</v>
      </c>
      <c r="B535" s="38">
        <v>45518.0</v>
      </c>
      <c r="C535" s="2"/>
      <c r="D535" s="2" t="s">
        <v>4869</v>
      </c>
      <c r="E535" s="2"/>
      <c r="F535" s="2"/>
      <c r="G535" s="2"/>
      <c r="H535" s="2" t="s">
        <v>4123</v>
      </c>
      <c r="I535" s="2" t="s">
        <v>6286</v>
      </c>
      <c r="J535" s="2"/>
      <c r="K535" s="2" t="s">
        <v>4124</v>
      </c>
      <c r="L535" s="2" t="s">
        <v>1867</v>
      </c>
      <c r="M535" s="2"/>
      <c r="N535" s="2">
        <v>0.5</v>
      </c>
      <c r="O535" s="2"/>
      <c r="P535" s="2">
        <v>1.0</v>
      </c>
      <c r="Q535" s="2" t="s">
        <v>7267</v>
      </c>
      <c r="R535" s="2"/>
      <c r="S535" s="2" t="s">
        <v>6357</v>
      </c>
      <c r="T535" s="2"/>
      <c r="U535" s="2" t="s">
        <v>7263</v>
      </c>
      <c r="V535" s="39" t="s">
        <v>7268</v>
      </c>
      <c r="W535" s="39" t="s">
        <v>7269</v>
      </c>
      <c r="X535" s="37">
        <v>45533.8834375</v>
      </c>
      <c r="Y535" s="2"/>
      <c r="Z535" s="2"/>
      <c r="AA535" s="2"/>
      <c r="AB535" s="2"/>
      <c r="AC535" s="2"/>
      <c r="AD535" s="2"/>
      <c r="AE535" s="2"/>
      <c r="AF535" s="2"/>
      <c r="AG535" s="2"/>
      <c r="AH535" s="2"/>
      <c r="AI535" s="2"/>
      <c r="AJ535" s="2"/>
      <c r="AK535" s="2"/>
      <c r="AL535" s="2"/>
      <c r="AM535" s="2"/>
      <c r="AN535" s="2"/>
      <c r="AO535" s="2"/>
      <c r="AP535" s="2" t="s">
        <v>7270</v>
      </c>
    </row>
    <row r="536" ht="16.5" customHeight="1">
      <c r="A536" s="37">
        <v>45517.79262731481</v>
      </c>
      <c r="B536" s="38">
        <v>45517.0</v>
      </c>
      <c r="C536" s="2"/>
      <c r="D536" s="2" t="s">
        <v>5498</v>
      </c>
      <c r="E536" s="2"/>
      <c r="F536" s="2"/>
      <c r="G536" s="2"/>
      <c r="H536" s="2" t="s">
        <v>2130</v>
      </c>
      <c r="I536" s="2" t="s">
        <v>7259</v>
      </c>
      <c r="J536" s="2"/>
      <c r="K536" s="2" t="s">
        <v>4018</v>
      </c>
      <c r="L536" s="2" t="s">
        <v>1831</v>
      </c>
      <c r="M536" s="2"/>
      <c r="N536" s="2">
        <v>1.0</v>
      </c>
      <c r="O536" s="2"/>
      <c r="P536" s="2">
        <v>2.0</v>
      </c>
      <c r="Q536" s="2" t="s">
        <v>7271</v>
      </c>
      <c r="R536" s="2"/>
      <c r="S536" s="2" t="s">
        <v>6301</v>
      </c>
      <c r="T536" s="2"/>
      <c r="U536" s="2" t="s">
        <v>7272</v>
      </c>
      <c r="V536" s="39" t="s">
        <v>7273</v>
      </c>
      <c r="W536" s="39" t="s">
        <v>7274</v>
      </c>
      <c r="X536" s="37">
        <v>45533.88344907408</v>
      </c>
      <c r="Y536" s="2"/>
      <c r="Z536" s="2"/>
      <c r="AA536" s="2"/>
      <c r="AB536" s="2"/>
      <c r="AC536" s="2"/>
      <c r="AD536" s="2"/>
      <c r="AE536" s="2"/>
      <c r="AF536" s="2"/>
      <c r="AG536" s="2"/>
      <c r="AH536" s="2"/>
      <c r="AI536" s="2"/>
      <c r="AJ536" s="2"/>
      <c r="AK536" s="2"/>
      <c r="AL536" s="2"/>
      <c r="AM536" s="2"/>
      <c r="AN536" s="2"/>
      <c r="AO536" s="2"/>
      <c r="AP536" s="2" t="s">
        <v>7275</v>
      </c>
    </row>
    <row r="537" ht="16.5" customHeight="1">
      <c r="A537" s="37">
        <v>45517.65635416667</v>
      </c>
      <c r="B537" s="38">
        <v>45517.0</v>
      </c>
      <c r="C537" s="2"/>
      <c r="D537" s="2" t="s">
        <v>4354</v>
      </c>
      <c r="E537" s="2"/>
      <c r="F537" s="2"/>
      <c r="G537" s="2"/>
      <c r="H537" s="2" t="s">
        <v>6386</v>
      </c>
      <c r="I537" s="2" t="s">
        <v>6386</v>
      </c>
      <c r="J537" s="2"/>
      <c r="K537" s="2" t="s">
        <v>7276</v>
      </c>
      <c r="L537" s="2" t="s">
        <v>3681</v>
      </c>
      <c r="M537" s="2"/>
      <c r="N537" s="2">
        <v>0.5</v>
      </c>
      <c r="O537" s="2"/>
      <c r="P537" s="2">
        <v>0.5</v>
      </c>
      <c r="Q537" s="2" t="s">
        <v>7277</v>
      </c>
      <c r="R537" s="2"/>
      <c r="S537" s="2" t="s">
        <v>6369</v>
      </c>
      <c r="T537" s="2"/>
      <c r="U537" s="2" t="s">
        <v>7278</v>
      </c>
      <c r="V537" s="39" t="s">
        <v>7279</v>
      </c>
      <c r="W537" s="39" t="s">
        <v>7280</v>
      </c>
      <c r="X537" s="37">
        <v>45533.88344907408</v>
      </c>
      <c r="Y537" s="2"/>
      <c r="Z537" s="2"/>
      <c r="AA537" s="2"/>
      <c r="AB537" s="2"/>
      <c r="AC537" s="2"/>
      <c r="AD537" s="2"/>
      <c r="AE537" s="2"/>
      <c r="AF537" s="2"/>
      <c r="AG537" s="2"/>
      <c r="AH537" s="2"/>
      <c r="AI537" s="2"/>
      <c r="AJ537" s="2"/>
      <c r="AK537" s="2"/>
      <c r="AL537" s="2"/>
      <c r="AM537" s="2"/>
      <c r="AN537" s="2"/>
      <c r="AO537" s="2"/>
      <c r="AP537" s="2" t="s">
        <v>7281</v>
      </c>
    </row>
    <row r="538" ht="16.5" customHeight="1">
      <c r="A538" s="37">
        <v>45517.52538194445</v>
      </c>
      <c r="B538" s="38">
        <v>45517.0</v>
      </c>
      <c r="C538" s="2"/>
      <c r="D538" s="2" t="s">
        <v>4354</v>
      </c>
      <c r="E538" s="2"/>
      <c r="F538" s="2"/>
      <c r="G538" s="2"/>
      <c r="H538" s="2" t="s">
        <v>2838</v>
      </c>
      <c r="I538" s="2" t="s">
        <v>7282</v>
      </c>
      <c r="J538" s="2"/>
      <c r="K538" s="2" t="s">
        <v>7283</v>
      </c>
      <c r="L538" s="2" t="s">
        <v>3879</v>
      </c>
      <c r="M538" s="2"/>
      <c r="N538" s="2">
        <v>0.5</v>
      </c>
      <c r="O538" s="2"/>
      <c r="P538" s="2">
        <v>0.5</v>
      </c>
      <c r="Q538" s="2" t="s">
        <v>7284</v>
      </c>
      <c r="R538" s="2"/>
      <c r="S538" s="2" t="s">
        <v>6196</v>
      </c>
      <c r="T538" s="2" t="s">
        <v>7285</v>
      </c>
      <c r="U538" s="2" t="s">
        <v>7286</v>
      </c>
      <c r="V538" s="39" t="s">
        <v>7287</v>
      </c>
      <c r="W538" s="39" t="s">
        <v>7288</v>
      </c>
      <c r="X538" s="37">
        <v>45533.88344907408</v>
      </c>
      <c r="Y538" s="2"/>
      <c r="Z538" s="2"/>
      <c r="AA538" s="2"/>
      <c r="AB538" s="2"/>
      <c r="AC538" s="2"/>
      <c r="AD538" s="2"/>
      <c r="AE538" s="2"/>
      <c r="AF538" s="2"/>
      <c r="AG538" s="2"/>
      <c r="AH538" s="2"/>
      <c r="AI538" s="2"/>
      <c r="AJ538" s="2"/>
      <c r="AK538" s="2"/>
      <c r="AL538" s="2"/>
      <c r="AM538" s="2"/>
      <c r="AN538" s="2"/>
      <c r="AO538" s="2"/>
      <c r="AP538" s="2" t="s">
        <v>7289</v>
      </c>
    </row>
    <row r="539" ht="16.5" customHeight="1">
      <c r="A539" s="37">
        <v>45517.4609375</v>
      </c>
      <c r="B539" s="38">
        <v>45517.0</v>
      </c>
      <c r="C539" s="2"/>
      <c r="D539" s="2" t="s">
        <v>6189</v>
      </c>
      <c r="E539" s="2"/>
      <c r="F539" s="2"/>
      <c r="G539" s="2"/>
      <c r="H539" s="2" t="s">
        <v>2253</v>
      </c>
      <c r="I539" s="2" t="s">
        <v>2257</v>
      </c>
      <c r="J539" s="2"/>
      <c r="K539" s="2" t="s">
        <v>7290</v>
      </c>
      <c r="L539" s="2" t="s">
        <v>1848</v>
      </c>
      <c r="M539" s="2"/>
      <c r="N539" s="2">
        <v>1.5</v>
      </c>
      <c r="O539" s="2"/>
      <c r="P539" s="2">
        <v>1.5</v>
      </c>
      <c r="Q539" s="2" t="s">
        <v>7291</v>
      </c>
      <c r="R539" s="2"/>
      <c r="S539" s="2" t="s">
        <v>7292</v>
      </c>
      <c r="T539" s="2"/>
      <c r="U539" s="2" t="s">
        <v>7293</v>
      </c>
      <c r="V539" s="39" t="s">
        <v>7294</v>
      </c>
      <c r="W539" s="39" t="s">
        <v>7295</v>
      </c>
      <c r="X539" s="37">
        <v>45533.88344907408</v>
      </c>
      <c r="Y539" s="2"/>
      <c r="Z539" s="2"/>
      <c r="AA539" s="2"/>
      <c r="AB539" s="2"/>
      <c r="AC539" s="2"/>
      <c r="AD539" s="2"/>
      <c r="AE539" s="2"/>
      <c r="AF539" s="2"/>
      <c r="AG539" s="2"/>
      <c r="AH539" s="2"/>
      <c r="AI539" s="2"/>
      <c r="AJ539" s="2"/>
      <c r="AK539" s="2"/>
      <c r="AL539" s="2"/>
      <c r="AM539" s="2"/>
      <c r="AN539" s="2"/>
      <c r="AO539" s="2"/>
      <c r="AP539" s="2" t="s">
        <v>7296</v>
      </c>
    </row>
    <row r="540" ht="16.5" customHeight="1">
      <c r="A540" s="37">
        <v>45517.46060185185</v>
      </c>
      <c r="B540" s="38">
        <v>45517.0</v>
      </c>
      <c r="C540" s="2"/>
      <c r="D540" s="2" t="s">
        <v>7297</v>
      </c>
      <c r="E540" s="2"/>
      <c r="F540" s="2"/>
      <c r="G540" s="2"/>
      <c r="H540" s="2" t="s">
        <v>2253</v>
      </c>
      <c r="I540" s="2" t="s">
        <v>2257</v>
      </c>
      <c r="J540" s="2"/>
      <c r="K540" s="2" t="s">
        <v>7290</v>
      </c>
      <c r="L540" s="2" t="s">
        <v>1848</v>
      </c>
      <c r="M540" s="2"/>
      <c r="N540" s="2">
        <v>1.5</v>
      </c>
      <c r="O540" s="2"/>
      <c r="P540" s="2">
        <v>3.0</v>
      </c>
      <c r="Q540" s="2" t="s">
        <v>7298</v>
      </c>
      <c r="R540" s="2" t="s">
        <v>7299</v>
      </c>
      <c r="S540" s="2" t="s">
        <v>6171</v>
      </c>
      <c r="T540" s="2" t="s">
        <v>7300</v>
      </c>
      <c r="U540" s="2" t="s">
        <v>7301</v>
      </c>
      <c r="V540" s="39" t="s">
        <v>7302</v>
      </c>
      <c r="W540" s="39" t="s">
        <v>7303</v>
      </c>
      <c r="X540" s="37">
        <v>45533.88344907408</v>
      </c>
      <c r="Y540" s="2"/>
      <c r="Z540" s="2"/>
      <c r="AA540" s="2"/>
      <c r="AB540" s="2"/>
      <c r="AC540" s="2"/>
      <c r="AD540" s="2"/>
      <c r="AE540" s="2"/>
      <c r="AF540" s="2"/>
      <c r="AG540" s="2"/>
      <c r="AH540" s="2"/>
      <c r="AI540" s="2"/>
      <c r="AJ540" s="2"/>
      <c r="AK540" s="2"/>
      <c r="AL540" s="2"/>
      <c r="AM540" s="2"/>
      <c r="AN540" s="2"/>
      <c r="AO540" s="2"/>
      <c r="AP540" s="2" t="s">
        <v>7304</v>
      </c>
    </row>
    <row r="541" ht="16.5" customHeight="1">
      <c r="A541" s="37">
        <v>45517.3603125</v>
      </c>
      <c r="B541" s="38">
        <v>45517.0</v>
      </c>
      <c r="C541" s="2"/>
      <c r="D541" s="2" t="s">
        <v>6257</v>
      </c>
      <c r="E541" s="2"/>
      <c r="F541" s="2"/>
      <c r="G541" s="2"/>
      <c r="H541" s="2" t="s">
        <v>2043</v>
      </c>
      <c r="I541" s="2" t="s">
        <v>2044</v>
      </c>
      <c r="J541" s="2"/>
      <c r="K541" s="2" t="s">
        <v>3837</v>
      </c>
      <c r="L541" s="2" t="s">
        <v>4413</v>
      </c>
      <c r="M541" s="2"/>
      <c r="N541" s="2">
        <v>0.5</v>
      </c>
      <c r="O541" s="2"/>
      <c r="P541" s="2">
        <v>1.0</v>
      </c>
      <c r="Q541" s="2" t="s">
        <v>6824</v>
      </c>
      <c r="R541" s="2"/>
      <c r="S541" s="2" t="s">
        <v>6417</v>
      </c>
      <c r="T541" s="2"/>
      <c r="U541" s="2" t="s">
        <v>7305</v>
      </c>
      <c r="V541" s="39" t="s">
        <v>7306</v>
      </c>
      <c r="W541" s="39" t="s">
        <v>7307</v>
      </c>
      <c r="X541" s="37">
        <v>45533.88344907408</v>
      </c>
      <c r="Y541" s="2"/>
      <c r="Z541" s="2"/>
      <c r="AA541" s="2"/>
      <c r="AB541" s="2"/>
      <c r="AC541" s="2"/>
      <c r="AD541" s="2"/>
      <c r="AE541" s="2"/>
      <c r="AF541" s="2"/>
      <c r="AG541" s="2"/>
      <c r="AH541" s="2"/>
      <c r="AI541" s="2"/>
      <c r="AJ541" s="2"/>
      <c r="AK541" s="2"/>
      <c r="AL541" s="2"/>
      <c r="AM541" s="2"/>
      <c r="AN541" s="2"/>
      <c r="AO541" s="2"/>
      <c r="AP541" s="2" t="s">
        <v>7308</v>
      </c>
    </row>
    <row r="542" ht="16.5" customHeight="1">
      <c r="A542" s="37">
        <v>45517.35890046296</v>
      </c>
      <c r="B542" s="38">
        <v>45517.0</v>
      </c>
      <c r="C542" s="2"/>
      <c r="D542" s="2" t="s">
        <v>6257</v>
      </c>
      <c r="E542" s="2"/>
      <c r="F542" s="2"/>
      <c r="G542" s="2"/>
      <c r="H542" s="2" t="s">
        <v>7309</v>
      </c>
      <c r="I542" s="2" t="s">
        <v>7310</v>
      </c>
      <c r="J542" s="2"/>
      <c r="K542" s="2" t="s">
        <v>7311</v>
      </c>
      <c r="L542" s="2" t="s">
        <v>3879</v>
      </c>
      <c r="M542" s="2"/>
      <c r="N542" s="2">
        <v>1.0</v>
      </c>
      <c r="O542" s="2"/>
      <c r="P542" s="2">
        <v>2.0</v>
      </c>
      <c r="Q542" s="2" t="s">
        <v>7312</v>
      </c>
      <c r="R542" s="2"/>
      <c r="S542" s="2" t="s">
        <v>6369</v>
      </c>
      <c r="T542" s="2"/>
      <c r="U542" s="2" t="s">
        <v>7305</v>
      </c>
      <c r="V542" s="39" t="s">
        <v>7313</v>
      </c>
      <c r="W542" s="39" t="s">
        <v>7314</v>
      </c>
      <c r="X542" s="37">
        <v>45533.88344907408</v>
      </c>
      <c r="Y542" s="2"/>
      <c r="Z542" s="2"/>
      <c r="AA542" s="2"/>
      <c r="AB542" s="2"/>
      <c r="AC542" s="2"/>
      <c r="AD542" s="2"/>
      <c r="AE542" s="2"/>
      <c r="AF542" s="2"/>
      <c r="AG542" s="2"/>
      <c r="AH542" s="2"/>
      <c r="AI542" s="2"/>
      <c r="AJ542" s="2"/>
      <c r="AK542" s="2"/>
      <c r="AL542" s="2"/>
      <c r="AM542" s="2"/>
      <c r="AN542" s="2"/>
      <c r="AO542" s="2"/>
      <c r="AP542" s="2" t="s">
        <v>7315</v>
      </c>
    </row>
    <row r="543" ht="16.5" customHeight="1">
      <c r="A543" s="37">
        <v>45516.49083333334</v>
      </c>
      <c r="B543" s="38">
        <v>45516.0</v>
      </c>
      <c r="C543" s="2"/>
      <c r="D543" s="2" t="s">
        <v>6189</v>
      </c>
      <c r="E543" s="2"/>
      <c r="F543" s="2"/>
      <c r="G543" s="2"/>
      <c r="H543" s="2" t="s">
        <v>1945</v>
      </c>
      <c r="I543" s="2" t="s">
        <v>7316</v>
      </c>
      <c r="J543" s="2"/>
      <c r="K543" s="2" t="s">
        <v>7317</v>
      </c>
      <c r="L543" s="2" t="s">
        <v>1831</v>
      </c>
      <c r="M543" s="2"/>
      <c r="N543" s="2">
        <v>1.0</v>
      </c>
      <c r="O543" s="2"/>
      <c r="P543" s="2">
        <v>1.0</v>
      </c>
      <c r="Q543" s="2" t="s">
        <v>7318</v>
      </c>
      <c r="R543" s="2"/>
      <c r="S543" s="2" t="s">
        <v>6357</v>
      </c>
      <c r="T543" s="2"/>
      <c r="U543" s="2" t="s">
        <v>7319</v>
      </c>
      <c r="V543" s="39" t="s">
        <v>7320</v>
      </c>
      <c r="W543" s="39" t="s">
        <v>7321</v>
      </c>
      <c r="X543" s="37">
        <v>45533.88344907408</v>
      </c>
      <c r="Y543" s="2"/>
      <c r="Z543" s="2"/>
      <c r="AA543" s="2"/>
      <c r="AB543" s="2"/>
      <c r="AC543" s="2"/>
      <c r="AD543" s="2"/>
      <c r="AE543" s="2"/>
      <c r="AF543" s="2"/>
      <c r="AG543" s="2"/>
      <c r="AH543" s="2"/>
      <c r="AI543" s="2"/>
      <c r="AJ543" s="2"/>
      <c r="AK543" s="2"/>
      <c r="AL543" s="2"/>
      <c r="AM543" s="2"/>
      <c r="AN543" s="2"/>
      <c r="AO543" s="2"/>
      <c r="AP543" s="2" t="s">
        <v>7322</v>
      </c>
    </row>
    <row r="544" ht="16.5" customHeight="1">
      <c r="A544" s="37">
        <v>45516.48431712963</v>
      </c>
      <c r="B544" s="38">
        <v>45516.0</v>
      </c>
      <c r="C544" s="2"/>
      <c r="D544" s="2" t="s">
        <v>4354</v>
      </c>
      <c r="E544" s="2"/>
      <c r="F544" s="2"/>
      <c r="G544" s="2"/>
      <c r="H544" s="2" t="s">
        <v>2119</v>
      </c>
      <c r="I544" s="2" t="s">
        <v>2120</v>
      </c>
      <c r="J544" s="2"/>
      <c r="K544" s="2" t="s">
        <v>4287</v>
      </c>
      <c r="L544" s="2" t="s">
        <v>3011</v>
      </c>
      <c r="M544" s="2"/>
      <c r="N544" s="2">
        <v>1.0</v>
      </c>
      <c r="O544" s="2"/>
      <c r="P544" s="2">
        <v>1.0</v>
      </c>
      <c r="Q544" s="2" t="s">
        <v>3963</v>
      </c>
      <c r="R544" s="2"/>
      <c r="S544" s="2" t="s">
        <v>6417</v>
      </c>
      <c r="T544" s="2"/>
      <c r="U544" s="2" t="s">
        <v>7323</v>
      </c>
      <c r="V544" s="39" t="s">
        <v>7324</v>
      </c>
      <c r="W544" s="39" t="s">
        <v>7325</v>
      </c>
      <c r="X544" s="37">
        <v>45533.88344907408</v>
      </c>
      <c r="Y544" s="2"/>
      <c r="Z544" s="2"/>
      <c r="AA544" s="2"/>
      <c r="AB544" s="2"/>
      <c r="AC544" s="2"/>
      <c r="AD544" s="2"/>
      <c r="AE544" s="2"/>
      <c r="AF544" s="2"/>
      <c r="AG544" s="2"/>
      <c r="AH544" s="2"/>
      <c r="AI544" s="2"/>
      <c r="AJ544" s="2"/>
      <c r="AK544" s="2"/>
      <c r="AL544" s="2"/>
      <c r="AM544" s="2"/>
      <c r="AN544" s="2"/>
      <c r="AO544" s="2"/>
      <c r="AP544" s="2" t="s">
        <v>7326</v>
      </c>
    </row>
    <row r="545" ht="16.5" customHeight="1">
      <c r="A545" s="37">
        <v>45516.4778125</v>
      </c>
      <c r="B545" s="38">
        <v>45516.0</v>
      </c>
      <c r="C545" s="2"/>
      <c r="D545" s="2" t="s">
        <v>6257</v>
      </c>
      <c r="E545" s="2"/>
      <c r="F545" s="2"/>
      <c r="G545" s="2"/>
      <c r="H545" s="2" t="s">
        <v>7327</v>
      </c>
      <c r="I545" s="2" t="s">
        <v>1946</v>
      </c>
      <c r="J545" s="2"/>
      <c r="K545" s="2" t="s">
        <v>7328</v>
      </c>
      <c r="L545" s="2" t="s">
        <v>1831</v>
      </c>
      <c r="M545" s="2"/>
      <c r="N545" s="2">
        <v>1.0</v>
      </c>
      <c r="O545" s="2"/>
      <c r="P545" s="2">
        <v>2.0</v>
      </c>
      <c r="Q545" s="2" t="s">
        <v>7329</v>
      </c>
      <c r="R545" s="2"/>
      <c r="S545" s="2" t="s">
        <v>6598</v>
      </c>
      <c r="T545" s="2"/>
      <c r="U545" s="2" t="s">
        <v>7330</v>
      </c>
      <c r="V545" s="39" t="s">
        <v>7331</v>
      </c>
      <c r="W545" s="39" t="s">
        <v>7332</v>
      </c>
      <c r="X545" s="37">
        <v>45533.88344907408</v>
      </c>
      <c r="Y545" s="2"/>
      <c r="Z545" s="2"/>
      <c r="AA545" s="2"/>
      <c r="AB545" s="2"/>
      <c r="AC545" s="2"/>
      <c r="AD545" s="2"/>
      <c r="AE545" s="2"/>
      <c r="AF545" s="2"/>
      <c r="AG545" s="2"/>
      <c r="AH545" s="2"/>
      <c r="AI545" s="2"/>
      <c r="AJ545" s="2"/>
      <c r="AK545" s="2"/>
      <c r="AL545" s="2"/>
      <c r="AM545" s="2"/>
      <c r="AN545" s="2"/>
      <c r="AO545" s="2"/>
      <c r="AP545" s="2" t="s">
        <v>7333</v>
      </c>
    </row>
    <row r="546" ht="16.5" customHeight="1">
      <c r="A546" s="37">
        <v>45513.4372337963</v>
      </c>
      <c r="B546" s="38">
        <v>45513.0</v>
      </c>
      <c r="C546" s="2"/>
      <c r="D546" s="2" t="s">
        <v>7334</v>
      </c>
      <c r="E546" s="2"/>
      <c r="F546" s="2"/>
      <c r="G546" s="2"/>
      <c r="H546" s="2" t="s">
        <v>7335</v>
      </c>
      <c r="I546" s="2" t="s">
        <v>7336</v>
      </c>
      <c r="J546" s="2"/>
      <c r="K546" s="2" t="s">
        <v>7151</v>
      </c>
      <c r="L546" s="2" t="s">
        <v>3681</v>
      </c>
      <c r="M546" s="2"/>
      <c r="N546" s="2">
        <v>1.0</v>
      </c>
      <c r="O546" s="2"/>
      <c r="P546" s="2">
        <v>2.0</v>
      </c>
      <c r="Q546" s="2" t="s">
        <v>7337</v>
      </c>
      <c r="R546" s="2"/>
      <c r="S546" s="2" t="s">
        <v>6417</v>
      </c>
      <c r="T546" s="2" t="s">
        <v>7338</v>
      </c>
      <c r="U546" s="2" t="s">
        <v>7339</v>
      </c>
      <c r="V546" s="39" t="s">
        <v>7340</v>
      </c>
      <c r="W546" s="39" t="s">
        <v>7341</v>
      </c>
      <c r="X546" s="37">
        <v>45533.88344907408</v>
      </c>
      <c r="Y546" s="2"/>
      <c r="Z546" s="2"/>
      <c r="AA546" s="2"/>
      <c r="AB546" s="2"/>
      <c r="AC546" s="2"/>
      <c r="AD546" s="2"/>
      <c r="AE546" s="2"/>
      <c r="AF546" s="2"/>
      <c r="AG546" s="2"/>
      <c r="AH546" s="2"/>
      <c r="AI546" s="2"/>
      <c r="AJ546" s="2"/>
      <c r="AK546" s="2"/>
      <c r="AL546" s="2"/>
      <c r="AM546" s="2"/>
      <c r="AN546" s="2"/>
      <c r="AO546" s="2"/>
      <c r="AP546" s="2" t="s">
        <v>7342</v>
      </c>
    </row>
    <row r="547" ht="16.5" customHeight="1">
      <c r="A547" s="37">
        <v>45512.67890046296</v>
      </c>
      <c r="B547" s="38">
        <v>45512.0</v>
      </c>
      <c r="C547" s="2"/>
      <c r="D547" s="2" t="s">
        <v>4869</v>
      </c>
      <c r="E547" s="2"/>
      <c r="F547" s="2"/>
      <c r="G547" s="2"/>
      <c r="H547" s="2" t="s">
        <v>2119</v>
      </c>
      <c r="I547" s="2" t="s">
        <v>2120</v>
      </c>
      <c r="J547" s="2"/>
      <c r="K547" s="2" t="s">
        <v>5514</v>
      </c>
      <c r="L547" s="2" t="s">
        <v>4413</v>
      </c>
      <c r="M547" s="2"/>
      <c r="N547" s="2">
        <v>1.0</v>
      </c>
      <c r="O547" s="2"/>
      <c r="P547" s="2">
        <v>2.0</v>
      </c>
      <c r="Q547" s="2" t="s">
        <v>7343</v>
      </c>
      <c r="R547" s="2"/>
      <c r="S547" s="2" t="s">
        <v>6417</v>
      </c>
      <c r="T547" s="2"/>
      <c r="U547" s="2" t="s">
        <v>7339</v>
      </c>
      <c r="V547" s="39" t="s">
        <v>7344</v>
      </c>
      <c r="W547" s="39" t="s">
        <v>7345</v>
      </c>
      <c r="X547" s="37">
        <v>45533.88344907408</v>
      </c>
      <c r="Y547" s="2"/>
      <c r="Z547" s="2"/>
      <c r="AA547" s="2"/>
      <c r="AB547" s="2"/>
      <c r="AC547" s="2"/>
      <c r="AD547" s="2"/>
      <c r="AE547" s="2"/>
      <c r="AF547" s="2"/>
      <c r="AG547" s="2"/>
      <c r="AH547" s="2"/>
      <c r="AI547" s="2"/>
      <c r="AJ547" s="2"/>
      <c r="AK547" s="2"/>
      <c r="AL547" s="2"/>
      <c r="AM547" s="2"/>
      <c r="AN547" s="2"/>
      <c r="AO547" s="2"/>
      <c r="AP547" s="2" t="s">
        <v>7346</v>
      </c>
    </row>
    <row r="548" ht="16.5" customHeight="1">
      <c r="A548" s="37">
        <v>45512.632361111115</v>
      </c>
      <c r="B548" s="38">
        <v>45512.0</v>
      </c>
      <c r="C548" s="2"/>
      <c r="D548" s="2" t="s">
        <v>4869</v>
      </c>
      <c r="E548" s="2"/>
      <c r="F548" s="2"/>
      <c r="G548" s="2"/>
      <c r="H548" s="2" t="s">
        <v>3050</v>
      </c>
      <c r="I548" s="2" t="s">
        <v>3051</v>
      </c>
      <c r="J548" s="2"/>
      <c r="K548" s="2" t="s">
        <v>7347</v>
      </c>
      <c r="L548" s="2" t="s">
        <v>4413</v>
      </c>
      <c r="M548" s="2"/>
      <c r="N548" s="2">
        <v>0.5</v>
      </c>
      <c r="O548" s="2"/>
      <c r="P548" s="2">
        <v>1.0</v>
      </c>
      <c r="Q548" s="2" t="s">
        <v>7348</v>
      </c>
      <c r="R548" s="2"/>
      <c r="S548" s="2" t="s">
        <v>6171</v>
      </c>
      <c r="T548" s="2"/>
      <c r="U548" s="2" t="s">
        <v>7349</v>
      </c>
      <c r="V548" s="39" t="s">
        <v>7350</v>
      </c>
      <c r="W548" s="39" t="s">
        <v>7351</v>
      </c>
      <c r="X548" s="37">
        <v>45533.88344907408</v>
      </c>
      <c r="Y548" s="2"/>
      <c r="Z548" s="2"/>
      <c r="AA548" s="2"/>
      <c r="AB548" s="2"/>
      <c r="AC548" s="2"/>
      <c r="AD548" s="2"/>
      <c r="AE548" s="2"/>
      <c r="AF548" s="2"/>
      <c r="AG548" s="2"/>
      <c r="AH548" s="2"/>
      <c r="AI548" s="2"/>
      <c r="AJ548" s="2"/>
      <c r="AK548" s="2"/>
      <c r="AL548" s="2"/>
      <c r="AM548" s="2"/>
      <c r="AN548" s="2"/>
      <c r="AO548" s="2"/>
      <c r="AP548" s="2" t="s">
        <v>7352</v>
      </c>
    </row>
    <row r="549" ht="16.5" customHeight="1">
      <c r="A549" s="37">
        <v>45512.59446759259</v>
      </c>
      <c r="B549" s="38">
        <v>45512.0</v>
      </c>
      <c r="C549" s="2"/>
      <c r="D549" s="2" t="s">
        <v>4869</v>
      </c>
      <c r="E549" s="2"/>
      <c r="F549" s="2"/>
      <c r="G549" s="2"/>
      <c r="H549" s="2" t="s">
        <v>2205</v>
      </c>
      <c r="I549" s="2" t="s">
        <v>2206</v>
      </c>
      <c r="J549" s="2"/>
      <c r="K549" s="2" t="s">
        <v>4163</v>
      </c>
      <c r="L549" s="2" t="s">
        <v>1867</v>
      </c>
      <c r="M549" s="2"/>
      <c r="N549" s="2">
        <v>0.5</v>
      </c>
      <c r="O549" s="2"/>
      <c r="P549" s="2">
        <v>1.0</v>
      </c>
      <c r="Q549" s="2" t="s">
        <v>6824</v>
      </c>
      <c r="R549" s="2"/>
      <c r="S549" s="2" t="s">
        <v>6164</v>
      </c>
      <c r="T549" s="2"/>
      <c r="U549" s="2" t="s">
        <v>7349</v>
      </c>
      <c r="V549" s="39" t="s">
        <v>7353</v>
      </c>
      <c r="W549" s="39" t="s">
        <v>7354</v>
      </c>
      <c r="X549" s="37">
        <v>45533.88344907408</v>
      </c>
      <c r="Y549" s="2"/>
      <c r="Z549" s="2"/>
      <c r="AA549" s="2"/>
      <c r="AB549" s="2"/>
      <c r="AC549" s="2"/>
      <c r="AD549" s="2"/>
      <c r="AE549" s="2"/>
      <c r="AF549" s="2"/>
      <c r="AG549" s="2"/>
      <c r="AH549" s="2"/>
      <c r="AI549" s="2"/>
      <c r="AJ549" s="2"/>
      <c r="AK549" s="2"/>
      <c r="AL549" s="2"/>
      <c r="AM549" s="2"/>
      <c r="AN549" s="2"/>
      <c r="AO549" s="2"/>
      <c r="AP549" s="2" t="s">
        <v>7355</v>
      </c>
    </row>
    <row r="550" ht="16.5" customHeight="1">
      <c r="A550" s="37">
        <v>45512.58462962963</v>
      </c>
      <c r="B550" s="38">
        <v>45512.0</v>
      </c>
      <c r="C550" s="2"/>
      <c r="D550" s="2" t="s">
        <v>4869</v>
      </c>
      <c r="E550" s="2"/>
      <c r="F550" s="2"/>
      <c r="G550" s="2"/>
      <c r="H550" s="2" t="s">
        <v>2338</v>
      </c>
      <c r="I550" s="2" t="s">
        <v>7356</v>
      </c>
      <c r="J550" s="2"/>
      <c r="K550" s="2" t="s">
        <v>3962</v>
      </c>
      <c r="L550" s="2" t="s">
        <v>1867</v>
      </c>
      <c r="M550" s="2"/>
      <c r="N550" s="2">
        <v>1.0</v>
      </c>
      <c r="O550" s="2"/>
      <c r="P550" s="2">
        <v>2.0</v>
      </c>
      <c r="Q550" s="2" t="s">
        <v>7357</v>
      </c>
      <c r="R550" s="2"/>
      <c r="S550" s="2" t="s">
        <v>6598</v>
      </c>
      <c r="T550" s="2"/>
      <c r="U550" s="2" t="s">
        <v>7358</v>
      </c>
      <c r="V550" s="39" t="s">
        <v>7359</v>
      </c>
      <c r="W550" s="39" t="s">
        <v>7360</v>
      </c>
      <c r="X550" s="37">
        <v>45533.88344907408</v>
      </c>
      <c r="Y550" s="2"/>
      <c r="Z550" s="2"/>
      <c r="AA550" s="2"/>
      <c r="AB550" s="2"/>
      <c r="AC550" s="2"/>
      <c r="AD550" s="2"/>
      <c r="AE550" s="2"/>
      <c r="AF550" s="2"/>
      <c r="AG550" s="2"/>
      <c r="AH550" s="2"/>
      <c r="AI550" s="2"/>
      <c r="AJ550" s="2"/>
      <c r="AK550" s="2"/>
      <c r="AL550" s="2"/>
      <c r="AM550" s="2"/>
      <c r="AN550" s="2"/>
      <c r="AO550" s="2"/>
      <c r="AP550" s="2" t="s">
        <v>7361</v>
      </c>
    </row>
    <row r="551" ht="16.5" customHeight="1">
      <c r="A551" s="37">
        <v>45512.570335648146</v>
      </c>
      <c r="B551" s="38">
        <v>45512.0</v>
      </c>
      <c r="C551" s="2"/>
      <c r="D551" s="2" t="s">
        <v>4869</v>
      </c>
      <c r="E551" s="2"/>
      <c r="F551" s="2"/>
      <c r="G551" s="2"/>
      <c r="H551" s="2" t="s">
        <v>3144</v>
      </c>
      <c r="I551" s="2" t="s">
        <v>7362</v>
      </c>
      <c r="J551" s="2"/>
      <c r="K551" s="2" t="s">
        <v>7363</v>
      </c>
      <c r="L551" s="2" t="s">
        <v>1867</v>
      </c>
      <c r="M551" s="2"/>
      <c r="N551" s="2">
        <v>3.0</v>
      </c>
      <c r="O551" s="2"/>
      <c r="P551" s="2">
        <v>6.0</v>
      </c>
      <c r="Q551" s="2" t="s">
        <v>7364</v>
      </c>
      <c r="R551" s="2"/>
      <c r="S551" s="2" t="s">
        <v>6417</v>
      </c>
      <c r="T551" s="2" t="s">
        <v>7365</v>
      </c>
      <c r="U551" s="2" t="s">
        <v>7349</v>
      </c>
      <c r="V551" s="39" t="s">
        <v>7366</v>
      </c>
      <c r="W551" s="39" t="s">
        <v>7367</v>
      </c>
      <c r="X551" s="37">
        <v>45533.88344907408</v>
      </c>
      <c r="Y551" s="2"/>
      <c r="Z551" s="2"/>
      <c r="AA551" s="2"/>
      <c r="AB551" s="2"/>
      <c r="AC551" s="2"/>
      <c r="AD551" s="2"/>
      <c r="AE551" s="2"/>
      <c r="AF551" s="2"/>
      <c r="AG551" s="2"/>
      <c r="AH551" s="2"/>
      <c r="AI551" s="2"/>
      <c r="AJ551" s="2"/>
      <c r="AK551" s="2"/>
      <c r="AL551" s="2"/>
      <c r="AM551" s="2"/>
      <c r="AN551" s="2"/>
      <c r="AO551" s="2"/>
      <c r="AP551" s="2" t="s">
        <v>7368</v>
      </c>
    </row>
    <row r="552" ht="16.5" customHeight="1">
      <c r="A552" s="37">
        <v>45512.45099537037</v>
      </c>
      <c r="B552" s="38">
        <v>45512.0</v>
      </c>
      <c r="C552" s="2"/>
      <c r="D552" s="2" t="s">
        <v>5498</v>
      </c>
      <c r="E552" s="2"/>
      <c r="F552" s="2"/>
      <c r="G552" s="2"/>
      <c r="H552" s="2" t="s">
        <v>2944</v>
      </c>
      <c r="I552" s="2" t="s">
        <v>7369</v>
      </c>
      <c r="J552" s="2"/>
      <c r="K552" s="2" t="s">
        <v>7370</v>
      </c>
      <c r="L552" s="2" t="s">
        <v>4413</v>
      </c>
      <c r="M552" s="2"/>
      <c r="N552" s="2">
        <v>0.5</v>
      </c>
      <c r="O552" s="2"/>
      <c r="P552" s="2">
        <v>1.0</v>
      </c>
      <c r="Q552" s="2" t="s">
        <v>7371</v>
      </c>
      <c r="R552" s="2"/>
      <c r="S552" s="2" t="s">
        <v>6196</v>
      </c>
      <c r="T552" s="2"/>
      <c r="U552" s="2" t="s">
        <v>7349</v>
      </c>
      <c r="V552" s="39" t="s">
        <v>7372</v>
      </c>
      <c r="W552" s="39" t="s">
        <v>7373</v>
      </c>
      <c r="X552" s="37">
        <v>45533.88344907408</v>
      </c>
      <c r="Y552" s="2"/>
      <c r="Z552" s="2"/>
      <c r="AA552" s="2"/>
      <c r="AB552" s="2"/>
      <c r="AC552" s="2"/>
      <c r="AD552" s="2"/>
      <c r="AE552" s="2"/>
      <c r="AF552" s="2"/>
      <c r="AG552" s="2"/>
      <c r="AH552" s="2"/>
      <c r="AI552" s="2"/>
      <c r="AJ552" s="2"/>
      <c r="AK552" s="2"/>
      <c r="AL552" s="2"/>
      <c r="AM552" s="2"/>
      <c r="AN552" s="2"/>
      <c r="AO552" s="2"/>
      <c r="AP552" s="2" t="s">
        <v>7374</v>
      </c>
    </row>
    <row r="553" ht="16.5" customHeight="1">
      <c r="A553" s="37">
        <v>45512.44876157407</v>
      </c>
      <c r="B553" s="38">
        <v>45512.0</v>
      </c>
      <c r="C553" s="2"/>
      <c r="D553" s="2" t="s">
        <v>5498</v>
      </c>
      <c r="E553" s="2"/>
      <c r="F553" s="2"/>
      <c r="G553" s="2"/>
      <c r="H553" s="2" t="s">
        <v>7375</v>
      </c>
      <c r="I553" s="2" t="s">
        <v>7376</v>
      </c>
      <c r="J553" s="2"/>
      <c r="K553" s="2" t="s">
        <v>7377</v>
      </c>
      <c r="L553" s="2" t="s">
        <v>4413</v>
      </c>
      <c r="M553" s="2"/>
      <c r="N553" s="2">
        <v>0.5</v>
      </c>
      <c r="O553" s="2"/>
      <c r="P553" s="2">
        <v>1.0</v>
      </c>
      <c r="Q553" s="2" t="s">
        <v>7378</v>
      </c>
      <c r="R553" s="2"/>
      <c r="S553" s="2" t="s">
        <v>6196</v>
      </c>
      <c r="T553" s="2"/>
      <c r="U553" s="2" t="s">
        <v>7349</v>
      </c>
      <c r="V553" s="39" t="s">
        <v>7379</v>
      </c>
      <c r="W553" s="39" t="s">
        <v>7380</v>
      </c>
      <c r="X553" s="37">
        <v>45533.88344907408</v>
      </c>
      <c r="Y553" s="2"/>
      <c r="Z553" s="2"/>
      <c r="AA553" s="2"/>
      <c r="AB553" s="2"/>
      <c r="AC553" s="2"/>
      <c r="AD553" s="2"/>
      <c r="AE553" s="2"/>
      <c r="AF553" s="2"/>
      <c r="AG553" s="2"/>
      <c r="AH553" s="2"/>
      <c r="AI553" s="2"/>
      <c r="AJ553" s="2"/>
      <c r="AK553" s="2"/>
      <c r="AL553" s="2"/>
      <c r="AM553" s="2"/>
      <c r="AN553" s="2"/>
      <c r="AO553" s="2"/>
      <c r="AP553" s="2" t="s">
        <v>7381</v>
      </c>
    </row>
    <row r="554" ht="16.5" customHeight="1">
      <c r="A554" s="37">
        <v>45511.57545138889</v>
      </c>
      <c r="B554" s="38">
        <v>45511.0</v>
      </c>
      <c r="C554" s="2"/>
      <c r="D554" s="2" t="s">
        <v>6189</v>
      </c>
      <c r="E554" s="2"/>
      <c r="F554" s="2"/>
      <c r="G554" s="2"/>
      <c r="H554" s="2" t="s">
        <v>2632</v>
      </c>
      <c r="I554" s="2" t="s">
        <v>2760</v>
      </c>
      <c r="J554" s="2"/>
      <c r="K554" s="2" t="s">
        <v>7382</v>
      </c>
      <c r="L554" s="2" t="s">
        <v>1859</v>
      </c>
      <c r="M554" s="2"/>
      <c r="N554" s="2">
        <v>1.0</v>
      </c>
      <c r="O554" s="2"/>
      <c r="P554" s="2">
        <v>1.0</v>
      </c>
      <c r="Q554" s="2" t="s">
        <v>7383</v>
      </c>
      <c r="R554" s="2"/>
      <c r="S554" s="2" t="s">
        <v>6369</v>
      </c>
      <c r="T554" s="2"/>
      <c r="U554" s="2" t="s">
        <v>7384</v>
      </c>
      <c r="V554" s="39" t="s">
        <v>7385</v>
      </c>
      <c r="W554" s="39" t="s">
        <v>7386</v>
      </c>
      <c r="X554" s="37">
        <v>45533.88344907408</v>
      </c>
      <c r="Y554" s="2"/>
      <c r="Z554" s="2"/>
      <c r="AA554" s="2"/>
      <c r="AB554" s="2"/>
      <c r="AC554" s="2"/>
      <c r="AD554" s="2"/>
      <c r="AE554" s="2"/>
      <c r="AF554" s="2"/>
      <c r="AG554" s="2"/>
      <c r="AH554" s="2"/>
      <c r="AI554" s="2"/>
      <c r="AJ554" s="2"/>
      <c r="AK554" s="2"/>
      <c r="AL554" s="2"/>
      <c r="AM554" s="2"/>
      <c r="AN554" s="2"/>
      <c r="AO554" s="2"/>
      <c r="AP554" s="2" t="s">
        <v>7387</v>
      </c>
    </row>
    <row r="555" ht="16.5" customHeight="1">
      <c r="A555" s="37">
        <v>45511.50331018519</v>
      </c>
      <c r="B555" s="38">
        <v>45511.0</v>
      </c>
      <c r="C555" s="2"/>
      <c r="D555" s="2" t="s">
        <v>6189</v>
      </c>
      <c r="E555" s="2"/>
      <c r="F555" s="2"/>
      <c r="G555" s="2"/>
      <c r="H555" s="2" t="s">
        <v>7388</v>
      </c>
      <c r="I555" s="2" t="s">
        <v>7389</v>
      </c>
      <c r="J555" s="2"/>
      <c r="K555" s="2" t="s">
        <v>7390</v>
      </c>
      <c r="L555" s="2" t="s">
        <v>1862</v>
      </c>
      <c r="M555" s="2"/>
      <c r="N555" s="2">
        <v>1.0</v>
      </c>
      <c r="O555" s="2"/>
      <c r="P555" s="2">
        <v>1.0</v>
      </c>
      <c r="Q555" s="2" t="s">
        <v>7391</v>
      </c>
      <c r="R555" s="2"/>
      <c r="S555" s="2" t="s">
        <v>6196</v>
      </c>
      <c r="T555" s="2"/>
      <c r="U555" s="2" t="s">
        <v>7384</v>
      </c>
      <c r="V555" s="39" t="s">
        <v>7392</v>
      </c>
      <c r="W555" s="39" t="s">
        <v>7393</v>
      </c>
      <c r="X555" s="37">
        <v>45533.88346064815</v>
      </c>
      <c r="Y555" s="2"/>
      <c r="Z555" s="2"/>
      <c r="AA555" s="2"/>
      <c r="AB555" s="2"/>
      <c r="AC555" s="2"/>
      <c r="AD555" s="2"/>
      <c r="AE555" s="2"/>
      <c r="AF555" s="2"/>
      <c r="AG555" s="2"/>
      <c r="AH555" s="2"/>
      <c r="AI555" s="2"/>
      <c r="AJ555" s="2"/>
      <c r="AK555" s="2"/>
      <c r="AL555" s="2"/>
      <c r="AM555" s="2"/>
      <c r="AN555" s="2"/>
      <c r="AO555" s="2"/>
      <c r="AP555" s="2" t="s">
        <v>7394</v>
      </c>
    </row>
    <row r="556" ht="16.5" customHeight="1">
      <c r="A556" s="37">
        <v>45510.5708912037</v>
      </c>
      <c r="B556" s="38">
        <v>45510.0</v>
      </c>
      <c r="C556" s="2"/>
      <c r="D556" s="2" t="s">
        <v>4869</v>
      </c>
      <c r="E556" s="2"/>
      <c r="F556" s="2"/>
      <c r="G556" s="2"/>
      <c r="H556" s="2" t="s">
        <v>3144</v>
      </c>
      <c r="I556" s="2" t="s">
        <v>3145</v>
      </c>
      <c r="J556" s="2"/>
      <c r="K556" s="2" t="s">
        <v>7395</v>
      </c>
      <c r="L556" s="2" t="s">
        <v>1867</v>
      </c>
      <c r="M556" s="2"/>
      <c r="N556" s="2">
        <v>2.5</v>
      </c>
      <c r="O556" s="2"/>
      <c r="P556" s="2">
        <v>7.0</v>
      </c>
      <c r="Q556" s="2" t="s">
        <v>7396</v>
      </c>
      <c r="R556" s="2"/>
      <c r="S556" s="2" t="s">
        <v>6233</v>
      </c>
      <c r="T556" s="2" t="s">
        <v>7397</v>
      </c>
      <c r="U556" s="2" t="s">
        <v>7398</v>
      </c>
      <c r="V556" s="39" t="s">
        <v>7399</v>
      </c>
      <c r="W556" s="39" t="s">
        <v>7400</v>
      </c>
      <c r="X556" s="37">
        <v>45533.88346064815</v>
      </c>
      <c r="Y556" s="2"/>
      <c r="Z556" s="2"/>
      <c r="AA556" s="2"/>
      <c r="AB556" s="2"/>
      <c r="AC556" s="2"/>
      <c r="AD556" s="2"/>
      <c r="AE556" s="2"/>
      <c r="AF556" s="2"/>
      <c r="AG556" s="2"/>
      <c r="AH556" s="2"/>
      <c r="AI556" s="2"/>
      <c r="AJ556" s="2"/>
      <c r="AK556" s="2"/>
      <c r="AL556" s="2"/>
      <c r="AM556" s="2"/>
      <c r="AN556" s="2"/>
      <c r="AO556" s="2"/>
      <c r="AP556" s="2" t="s">
        <v>7401</v>
      </c>
    </row>
    <row r="557" ht="16.5" customHeight="1">
      <c r="A557" s="37">
        <v>45510.57061342592</v>
      </c>
      <c r="B557" s="38">
        <v>45510.0</v>
      </c>
      <c r="C557" s="2"/>
      <c r="D557" s="2" t="s">
        <v>6189</v>
      </c>
      <c r="E557" s="2"/>
      <c r="F557" s="2"/>
      <c r="G557" s="2"/>
      <c r="H557" s="2" t="s">
        <v>2632</v>
      </c>
      <c r="I557" s="2" t="s">
        <v>7402</v>
      </c>
      <c r="J557" s="2"/>
      <c r="K557" s="2" t="s">
        <v>7403</v>
      </c>
      <c r="L557" s="2" t="s">
        <v>4757</v>
      </c>
      <c r="M557" s="2"/>
      <c r="N557" s="2">
        <v>1.0</v>
      </c>
      <c r="O557" s="2"/>
      <c r="P557" s="2">
        <v>1.0</v>
      </c>
      <c r="Q557" s="2" t="s">
        <v>7404</v>
      </c>
      <c r="R557" s="2"/>
      <c r="S557" s="2" t="s">
        <v>6369</v>
      </c>
      <c r="T557" s="2"/>
      <c r="U557" s="2" t="s">
        <v>6457</v>
      </c>
      <c r="V557" s="39" t="s">
        <v>7405</v>
      </c>
      <c r="W557" s="39" t="s">
        <v>7406</v>
      </c>
      <c r="X557" s="37">
        <v>45533.88346064815</v>
      </c>
      <c r="Y557" s="2"/>
      <c r="Z557" s="2"/>
      <c r="AA557" s="2"/>
      <c r="AB557" s="2"/>
      <c r="AC557" s="2"/>
      <c r="AD557" s="2"/>
      <c r="AE557" s="2"/>
      <c r="AF557" s="2"/>
      <c r="AG557" s="2"/>
      <c r="AH557" s="2"/>
      <c r="AI557" s="2"/>
      <c r="AJ557" s="2"/>
      <c r="AK557" s="2"/>
      <c r="AL557" s="2"/>
      <c r="AM557" s="2"/>
      <c r="AN557" s="2"/>
      <c r="AO557" s="2"/>
      <c r="AP557" s="2" t="s">
        <v>7407</v>
      </c>
    </row>
    <row r="558" ht="16.5" customHeight="1">
      <c r="A558" s="37">
        <v>45510.56799768518</v>
      </c>
      <c r="B558" s="38">
        <v>45510.0</v>
      </c>
      <c r="C558" s="2"/>
      <c r="D558" s="2" t="s">
        <v>7233</v>
      </c>
      <c r="E558" s="2"/>
      <c r="F558" s="2"/>
      <c r="G558" s="2"/>
      <c r="H558" s="2" t="s">
        <v>3247</v>
      </c>
      <c r="I558" s="2" t="s">
        <v>3248</v>
      </c>
      <c r="J558" s="2" t="s">
        <v>1548</v>
      </c>
      <c r="K558" s="2" t="s">
        <v>7408</v>
      </c>
      <c r="L558" s="2" t="s">
        <v>1987</v>
      </c>
      <c r="M558" s="2"/>
      <c r="N558" s="2">
        <v>1.0</v>
      </c>
      <c r="O558" s="2"/>
      <c r="P558" s="2">
        <v>2.5</v>
      </c>
      <c r="Q558" s="2" t="s">
        <v>7409</v>
      </c>
      <c r="R558" s="39" t="s">
        <v>7410</v>
      </c>
      <c r="S558" s="2" t="s">
        <v>6369</v>
      </c>
      <c r="T558" s="2" t="s">
        <v>7411</v>
      </c>
      <c r="U558" s="2" t="s">
        <v>7412</v>
      </c>
      <c r="V558" s="39" t="s">
        <v>7413</v>
      </c>
      <c r="W558" s="39" t="s">
        <v>7414</v>
      </c>
      <c r="X558" s="37">
        <v>45533.88346064815</v>
      </c>
      <c r="Y558" s="2"/>
      <c r="Z558" s="2"/>
      <c r="AA558" s="2"/>
      <c r="AB558" s="2"/>
      <c r="AC558" s="2"/>
      <c r="AD558" s="2"/>
      <c r="AE558" s="2"/>
      <c r="AF558" s="2"/>
      <c r="AG558" s="2"/>
      <c r="AH558" s="2"/>
      <c r="AI558" s="2"/>
      <c r="AJ558" s="2"/>
      <c r="AK558" s="2"/>
      <c r="AL558" s="2"/>
      <c r="AM558" s="2"/>
      <c r="AN558" s="2"/>
      <c r="AO558" s="2"/>
      <c r="AP558" s="2" t="s">
        <v>7415</v>
      </c>
    </row>
    <row r="559" ht="16.5" customHeight="1">
      <c r="A559" s="37">
        <v>45509.68645833333</v>
      </c>
      <c r="B559" s="38">
        <v>45509.0</v>
      </c>
      <c r="C559" s="2"/>
      <c r="D559" s="2" t="s">
        <v>4869</v>
      </c>
      <c r="E559" s="2"/>
      <c r="F559" s="2"/>
      <c r="G559" s="2"/>
      <c r="H559" s="2" t="s">
        <v>2205</v>
      </c>
      <c r="I559" s="2" t="s">
        <v>2206</v>
      </c>
      <c r="J559" s="2"/>
      <c r="K559" s="2" t="s">
        <v>7416</v>
      </c>
      <c r="L559" s="2" t="s">
        <v>1867</v>
      </c>
      <c r="M559" s="2"/>
      <c r="N559" s="2">
        <v>0.5</v>
      </c>
      <c r="O559" s="2"/>
      <c r="P559" s="2">
        <v>1.0</v>
      </c>
      <c r="Q559" s="2" t="s">
        <v>7417</v>
      </c>
      <c r="R559" s="2"/>
      <c r="S559" s="2" t="s">
        <v>6171</v>
      </c>
      <c r="T559" s="2" t="s">
        <v>7418</v>
      </c>
      <c r="U559" s="2" t="s">
        <v>7419</v>
      </c>
      <c r="V559" s="39" t="s">
        <v>7420</v>
      </c>
      <c r="W559" s="39" t="s">
        <v>7421</v>
      </c>
      <c r="X559" s="37">
        <v>45533.88346064815</v>
      </c>
      <c r="Y559" s="2"/>
      <c r="Z559" s="2"/>
      <c r="AA559" s="2"/>
      <c r="AB559" s="2"/>
      <c r="AC559" s="2"/>
      <c r="AD559" s="2"/>
      <c r="AE559" s="2"/>
      <c r="AF559" s="2"/>
      <c r="AG559" s="2"/>
      <c r="AH559" s="2"/>
      <c r="AI559" s="2"/>
      <c r="AJ559" s="2"/>
      <c r="AK559" s="2"/>
      <c r="AL559" s="2"/>
      <c r="AM559" s="2"/>
      <c r="AN559" s="2"/>
      <c r="AO559" s="2"/>
      <c r="AP559" s="2" t="s">
        <v>7422</v>
      </c>
    </row>
    <row r="560" ht="16.5" customHeight="1">
      <c r="A560" s="37">
        <v>45509.68163194445</v>
      </c>
      <c r="B560" s="38">
        <v>45509.0</v>
      </c>
      <c r="C560" s="2"/>
      <c r="D560" s="2" t="s">
        <v>6189</v>
      </c>
      <c r="E560" s="2"/>
      <c r="F560" s="2"/>
      <c r="G560" s="2"/>
      <c r="H560" s="2" t="s">
        <v>7423</v>
      </c>
      <c r="I560" s="2" t="s">
        <v>7424</v>
      </c>
      <c r="J560" s="2"/>
      <c r="K560" s="2" t="s">
        <v>7425</v>
      </c>
      <c r="L560" s="2" t="s">
        <v>7426</v>
      </c>
      <c r="M560" s="2"/>
      <c r="N560" s="2">
        <v>1.0</v>
      </c>
      <c r="O560" s="2"/>
      <c r="P560" s="2">
        <v>1.0</v>
      </c>
      <c r="Q560" s="2" t="s">
        <v>7427</v>
      </c>
      <c r="R560" s="2"/>
      <c r="S560" s="2" t="s">
        <v>7428</v>
      </c>
      <c r="T560" s="2"/>
      <c r="U560" s="2" t="s">
        <v>7429</v>
      </c>
      <c r="V560" s="39" t="s">
        <v>7430</v>
      </c>
      <c r="W560" s="39" t="s">
        <v>7431</v>
      </c>
      <c r="X560" s="37">
        <v>45533.88346064815</v>
      </c>
      <c r="Y560" s="2"/>
      <c r="Z560" s="2"/>
      <c r="AA560" s="2"/>
      <c r="AB560" s="2"/>
      <c r="AC560" s="2"/>
      <c r="AD560" s="2"/>
      <c r="AE560" s="2"/>
      <c r="AF560" s="2"/>
      <c r="AG560" s="2"/>
      <c r="AH560" s="2"/>
      <c r="AI560" s="2"/>
      <c r="AJ560" s="2"/>
      <c r="AK560" s="2"/>
      <c r="AL560" s="2"/>
      <c r="AM560" s="2"/>
      <c r="AN560" s="2"/>
      <c r="AO560" s="2"/>
      <c r="AP560" s="2" t="s">
        <v>7432</v>
      </c>
    </row>
    <row r="561" ht="16.5" customHeight="1">
      <c r="A561" s="37">
        <v>45509.63271990741</v>
      </c>
      <c r="B561" s="38">
        <v>45509.0</v>
      </c>
      <c r="C561" s="2"/>
      <c r="D561" s="2" t="s">
        <v>4869</v>
      </c>
      <c r="E561" s="2"/>
      <c r="F561" s="2"/>
      <c r="G561" s="2"/>
      <c r="H561" s="2" t="s">
        <v>7433</v>
      </c>
      <c r="I561" s="2" t="s">
        <v>7434</v>
      </c>
      <c r="J561" s="2"/>
      <c r="K561" s="2" t="s">
        <v>7435</v>
      </c>
      <c r="L561" s="2" t="s">
        <v>7192</v>
      </c>
      <c r="M561" s="2"/>
      <c r="N561" s="2">
        <v>1.0</v>
      </c>
      <c r="O561" s="2"/>
      <c r="P561" s="2">
        <v>5.0</v>
      </c>
      <c r="Q561" s="2" t="s">
        <v>7436</v>
      </c>
      <c r="R561" s="2"/>
      <c r="S561" s="2" t="s">
        <v>6369</v>
      </c>
      <c r="T561" s="2" t="s">
        <v>7437</v>
      </c>
      <c r="U561" s="2" t="s">
        <v>7438</v>
      </c>
      <c r="V561" s="39" t="s">
        <v>7439</v>
      </c>
      <c r="W561" s="39" t="s">
        <v>7440</v>
      </c>
      <c r="X561" s="37">
        <v>45533.88346064815</v>
      </c>
      <c r="Y561" s="2"/>
      <c r="Z561" s="2"/>
      <c r="AA561" s="2"/>
      <c r="AB561" s="2"/>
      <c r="AC561" s="2"/>
      <c r="AD561" s="2"/>
      <c r="AE561" s="2"/>
      <c r="AF561" s="2"/>
      <c r="AG561" s="2"/>
      <c r="AH561" s="2"/>
      <c r="AI561" s="2"/>
      <c r="AJ561" s="2"/>
      <c r="AK561" s="2"/>
      <c r="AL561" s="2"/>
      <c r="AM561" s="2"/>
      <c r="AN561" s="2"/>
      <c r="AO561" s="2"/>
      <c r="AP561" s="2" t="s">
        <v>7441</v>
      </c>
    </row>
    <row r="562" ht="16.5" customHeight="1">
      <c r="A562" s="37">
        <v>45509.54040509259</v>
      </c>
      <c r="B562" s="38">
        <v>45509.0</v>
      </c>
      <c r="C562" s="2"/>
      <c r="D562" s="2" t="s">
        <v>4869</v>
      </c>
      <c r="E562" s="2"/>
      <c r="F562" s="2"/>
      <c r="G562" s="2"/>
      <c r="H562" s="2" t="s">
        <v>7442</v>
      </c>
      <c r="I562" s="2" t="s">
        <v>7443</v>
      </c>
      <c r="J562" s="2"/>
      <c r="K562" s="2" t="s">
        <v>7444</v>
      </c>
      <c r="L562" s="2" t="s">
        <v>1862</v>
      </c>
      <c r="M562" s="2"/>
      <c r="N562" s="2">
        <v>1.0</v>
      </c>
      <c r="O562" s="2"/>
      <c r="P562" s="2">
        <v>2.0</v>
      </c>
      <c r="Q562" s="2" t="s">
        <v>7445</v>
      </c>
      <c r="R562" s="2"/>
      <c r="S562" s="2" t="s">
        <v>6369</v>
      </c>
      <c r="T562" s="2" t="s">
        <v>7446</v>
      </c>
      <c r="U562" s="2" t="s">
        <v>7447</v>
      </c>
      <c r="V562" s="39" t="s">
        <v>7448</v>
      </c>
      <c r="W562" s="39" t="s">
        <v>7449</v>
      </c>
      <c r="X562" s="37">
        <v>45533.88346064815</v>
      </c>
      <c r="Y562" s="2"/>
      <c r="Z562" s="2"/>
      <c r="AA562" s="2"/>
      <c r="AB562" s="2"/>
      <c r="AC562" s="2"/>
      <c r="AD562" s="2"/>
      <c r="AE562" s="2"/>
      <c r="AF562" s="2"/>
      <c r="AG562" s="2"/>
      <c r="AH562" s="2"/>
      <c r="AI562" s="2"/>
      <c r="AJ562" s="2"/>
      <c r="AK562" s="2"/>
      <c r="AL562" s="2"/>
      <c r="AM562" s="2"/>
      <c r="AN562" s="2"/>
      <c r="AO562" s="2"/>
      <c r="AP562" s="2" t="s">
        <v>7450</v>
      </c>
    </row>
    <row r="563" ht="16.5" customHeight="1">
      <c r="A563" s="37">
        <v>45506.70172453704</v>
      </c>
      <c r="B563" s="38">
        <v>45506.0</v>
      </c>
      <c r="C563" s="2"/>
      <c r="D563" s="2" t="s">
        <v>4869</v>
      </c>
      <c r="E563" s="2"/>
      <c r="F563" s="2"/>
      <c r="G563" s="2"/>
      <c r="H563" s="2" t="s">
        <v>1810</v>
      </c>
      <c r="I563" s="2" t="s">
        <v>3159</v>
      </c>
      <c r="J563" s="2"/>
      <c r="K563" s="2" t="s">
        <v>7451</v>
      </c>
      <c r="L563" s="2" t="s">
        <v>4413</v>
      </c>
      <c r="M563" s="2"/>
      <c r="N563" s="2">
        <v>3.0</v>
      </c>
      <c r="O563" s="2"/>
      <c r="P563" s="2">
        <v>6.0</v>
      </c>
      <c r="Q563" s="2" t="s">
        <v>7452</v>
      </c>
      <c r="R563" s="2" t="s">
        <v>7453</v>
      </c>
      <c r="S563" s="2" t="s">
        <v>7454</v>
      </c>
      <c r="T563" s="2" t="s">
        <v>7455</v>
      </c>
      <c r="U563" s="2" t="s">
        <v>7456</v>
      </c>
      <c r="V563" s="39" t="s">
        <v>7457</v>
      </c>
      <c r="W563" s="39" t="s">
        <v>7458</v>
      </c>
      <c r="X563" s="37">
        <v>45533.88346064815</v>
      </c>
      <c r="Y563" s="2"/>
      <c r="Z563" s="2"/>
      <c r="AA563" s="2"/>
      <c r="AB563" s="2"/>
      <c r="AC563" s="2"/>
      <c r="AD563" s="2"/>
      <c r="AE563" s="2"/>
      <c r="AF563" s="2"/>
      <c r="AG563" s="2"/>
      <c r="AH563" s="2"/>
      <c r="AI563" s="2"/>
      <c r="AJ563" s="2"/>
      <c r="AK563" s="2"/>
      <c r="AL563" s="2"/>
      <c r="AM563" s="2"/>
      <c r="AN563" s="2"/>
      <c r="AO563" s="2"/>
      <c r="AP563" s="2" t="s">
        <v>7459</v>
      </c>
    </row>
    <row r="564" ht="16.5" customHeight="1">
      <c r="A564" s="37">
        <v>45506.58259259259</v>
      </c>
      <c r="B564" s="38">
        <v>45506.0</v>
      </c>
      <c r="C564" s="2"/>
      <c r="D564" s="2" t="s">
        <v>4869</v>
      </c>
      <c r="E564" s="2"/>
      <c r="F564" s="2"/>
      <c r="G564" s="2"/>
      <c r="H564" s="2" t="s">
        <v>3270</v>
      </c>
      <c r="I564" s="2" t="s">
        <v>3271</v>
      </c>
      <c r="J564" s="2"/>
      <c r="K564" s="2" t="s">
        <v>7460</v>
      </c>
      <c r="L564" s="2" t="s">
        <v>3879</v>
      </c>
      <c r="M564" s="2"/>
      <c r="N564" s="2">
        <v>1.25</v>
      </c>
      <c r="O564" s="2"/>
      <c r="P564" s="2">
        <v>2.5</v>
      </c>
      <c r="Q564" s="2" t="s">
        <v>7461</v>
      </c>
      <c r="R564" s="2"/>
      <c r="S564" s="2" t="s">
        <v>6369</v>
      </c>
      <c r="T564" s="2"/>
      <c r="U564" s="2" t="s">
        <v>7462</v>
      </c>
      <c r="V564" s="39" t="s">
        <v>7463</v>
      </c>
      <c r="W564" s="39" t="s">
        <v>7464</v>
      </c>
      <c r="X564" s="37">
        <v>45533.88346064815</v>
      </c>
      <c r="Y564" s="2"/>
      <c r="Z564" s="2"/>
      <c r="AA564" s="2"/>
      <c r="AB564" s="2"/>
      <c r="AC564" s="2"/>
      <c r="AD564" s="2"/>
      <c r="AE564" s="2"/>
      <c r="AF564" s="2"/>
      <c r="AG564" s="2"/>
      <c r="AH564" s="2"/>
      <c r="AI564" s="2"/>
      <c r="AJ564" s="2"/>
      <c r="AK564" s="2"/>
      <c r="AL564" s="2"/>
      <c r="AM564" s="2"/>
      <c r="AN564" s="2"/>
      <c r="AO564" s="2"/>
      <c r="AP564" s="2" t="s">
        <v>7465</v>
      </c>
    </row>
    <row r="565" ht="16.5" customHeight="1">
      <c r="A565" s="37">
        <v>45506.581192129626</v>
      </c>
      <c r="B565" s="38">
        <v>45506.0</v>
      </c>
      <c r="C565" s="2"/>
      <c r="D565" s="2" t="s">
        <v>4869</v>
      </c>
      <c r="E565" s="2"/>
      <c r="F565" s="2"/>
      <c r="G565" s="2"/>
      <c r="H565" s="2" t="s">
        <v>7466</v>
      </c>
      <c r="I565" s="2" t="s">
        <v>7467</v>
      </c>
      <c r="J565" s="2"/>
      <c r="K565" s="2" t="s">
        <v>7468</v>
      </c>
      <c r="L565" s="2" t="s">
        <v>1987</v>
      </c>
      <c r="M565" s="2"/>
      <c r="N565" s="2">
        <v>1.0</v>
      </c>
      <c r="O565" s="2"/>
      <c r="P565" s="2">
        <v>2.0</v>
      </c>
      <c r="Q565" s="2" t="s">
        <v>7469</v>
      </c>
      <c r="R565" s="2"/>
      <c r="S565" s="2" t="s">
        <v>6369</v>
      </c>
      <c r="T565" s="2"/>
      <c r="U565" s="2" t="s">
        <v>7462</v>
      </c>
      <c r="V565" s="39" t="s">
        <v>7470</v>
      </c>
      <c r="W565" s="39" t="s">
        <v>7471</v>
      </c>
      <c r="X565" s="37">
        <v>45533.88346064815</v>
      </c>
      <c r="Y565" s="2"/>
      <c r="Z565" s="2"/>
      <c r="AA565" s="2"/>
      <c r="AB565" s="2"/>
      <c r="AC565" s="2"/>
      <c r="AD565" s="2"/>
      <c r="AE565" s="2"/>
      <c r="AF565" s="2"/>
      <c r="AG565" s="2"/>
      <c r="AH565" s="2"/>
      <c r="AI565" s="2"/>
      <c r="AJ565" s="2"/>
      <c r="AK565" s="2"/>
      <c r="AL565" s="2"/>
      <c r="AM565" s="2"/>
      <c r="AN565" s="2"/>
      <c r="AO565" s="2"/>
      <c r="AP565" s="2" t="s">
        <v>7472</v>
      </c>
    </row>
    <row r="566" ht="16.5" customHeight="1">
      <c r="A566" s="37">
        <v>45506.453738425924</v>
      </c>
      <c r="B566" s="38">
        <v>45506.0</v>
      </c>
      <c r="C566" s="2"/>
      <c r="D566" s="2" t="s">
        <v>6189</v>
      </c>
      <c r="E566" s="2"/>
      <c r="F566" s="2"/>
      <c r="G566" s="2"/>
      <c r="H566" s="2" t="s">
        <v>7473</v>
      </c>
      <c r="I566" s="2" t="s">
        <v>7474</v>
      </c>
      <c r="J566" s="2"/>
      <c r="K566" s="2" t="s">
        <v>7475</v>
      </c>
      <c r="L566" s="2" t="s">
        <v>1862</v>
      </c>
      <c r="M566" s="2"/>
      <c r="N566" s="2">
        <v>1.0</v>
      </c>
      <c r="O566" s="2"/>
      <c r="P566" s="2">
        <v>1.0</v>
      </c>
      <c r="Q566" s="2" t="s">
        <v>7476</v>
      </c>
      <c r="R566" s="2"/>
      <c r="S566" s="2" t="s">
        <v>6369</v>
      </c>
      <c r="T566" s="2"/>
      <c r="U566" s="2" t="s">
        <v>7477</v>
      </c>
      <c r="V566" s="39" t="s">
        <v>7478</v>
      </c>
      <c r="W566" s="39" t="s">
        <v>7479</v>
      </c>
      <c r="X566" s="37">
        <v>45533.88346064815</v>
      </c>
      <c r="Y566" s="2"/>
      <c r="Z566" s="2"/>
      <c r="AA566" s="2"/>
      <c r="AB566" s="2"/>
      <c r="AC566" s="2"/>
      <c r="AD566" s="2"/>
      <c r="AE566" s="2"/>
      <c r="AF566" s="2"/>
      <c r="AG566" s="2"/>
      <c r="AH566" s="2"/>
      <c r="AI566" s="2"/>
      <c r="AJ566" s="2"/>
      <c r="AK566" s="2"/>
      <c r="AL566" s="2"/>
      <c r="AM566" s="2"/>
      <c r="AN566" s="2"/>
      <c r="AO566" s="2"/>
      <c r="AP566" s="2" t="s">
        <v>7480</v>
      </c>
    </row>
    <row r="567" ht="16.5" customHeight="1">
      <c r="A567" s="37">
        <v>45506.4015625</v>
      </c>
      <c r="B567" s="38">
        <v>45506.0</v>
      </c>
      <c r="C567" s="2"/>
      <c r="D567" s="2" t="s">
        <v>7481</v>
      </c>
      <c r="E567" s="2"/>
      <c r="F567" s="2"/>
      <c r="G567" s="2"/>
      <c r="H567" s="2" t="s">
        <v>2915</v>
      </c>
      <c r="I567" s="2" t="s">
        <v>7482</v>
      </c>
      <c r="J567" s="2"/>
      <c r="K567" s="2" t="s">
        <v>7483</v>
      </c>
      <c r="L567" s="2" t="s">
        <v>1859</v>
      </c>
      <c r="M567" s="2"/>
      <c r="N567" s="2">
        <v>1.5</v>
      </c>
      <c r="O567" s="2"/>
      <c r="P567" s="2">
        <v>4.5</v>
      </c>
      <c r="Q567" s="2" t="s">
        <v>7484</v>
      </c>
      <c r="R567" s="2" t="s">
        <v>7485</v>
      </c>
      <c r="S567" s="2" t="s">
        <v>6164</v>
      </c>
      <c r="T567" s="2"/>
      <c r="U567" s="2" t="s">
        <v>7486</v>
      </c>
      <c r="V567" s="39" t="s">
        <v>7487</v>
      </c>
      <c r="W567" s="39" t="s">
        <v>7488</v>
      </c>
      <c r="X567" s="37">
        <v>45533.88346064815</v>
      </c>
      <c r="Y567" s="2"/>
      <c r="Z567" s="2"/>
      <c r="AA567" s="2"/>
      <c r="AB567" s="2"/>
      <c r="AC567" s="2"/>
      <c r="AD567" s="2"/>
      <c r="AE567" s="2"/>
      <c r="AF567" s="2"/>
      <c r="AG567" s="2"/>
      <c r="AH567" s="2"/>
      <c r="AI567" s="2"/>
      <c r="AJ567" s="2"/>
      <c r="AK567" s="2"/>
      <c r="AL567" s="2"/>
      <c r="AM567" s="2"/>
      <c r="AN567" s="2"/>
      <c r="AO567" s="2"/>
      <c r="AP567" s="2" t="s">
        <v>7489</v>
      </c>
    </row>
    <row r="568" ht="16.5" customHeight="1">
      <c r="A568" s="37">
        <v>45505.69987268518</v>
      </c>
      <c r="B568" s="38">
        <v>45505.0</v>
      </c>
      <c r="C568" s="2"/>
      <c r="D568" s="2" t="s">
        <v>7490</v>
      </c>
      <c r="E568" s="2"/>
      <c r="F568" s="2"/>
      <c r="G568" s="2"/>
      <c r="H568" s="2" t="s">
        <v>2393</v>
      </c>
      <c r="I568" s="2" t="s">
        <v>7491</v>
      </c>
      <c r="J568" s="2"/>
      <c r="K568" s="2" t="s">
        <v>7492</v>
      </c>
      <c r="L568" s="2" t="s">
        <v>1848</v>
      </c>
      <c r="M568" s="2"/>
      <c r="N568" s="2">
        <v>1.0</v>
      </c>
      <c r="O568" s="2"/>
      <c r="P568" s="2">
        <v>4.0</v>
      </c>
      <c r="Q568" s="2" t="s">
        <v>7493</v>
      </c>
      <c r="R568" s="2"/>
      <c r="S568" s="2" t="s">
        <v>7494</v>
      </c>
      <c r="T568" s="2"/>
      <c r="U568" s="2" t="s">
        <v>7495</v>
      </c>
      <c r="V568" s="39" t="s">
        <v>7496</v>
      </c>
      <c r="W568" s="39" t="s">
        <v>7497</v>
      </c>
      <c r="X568" s="37">
        <v>45533.88346064815</v>
      </c>
      <c r="Y568" s="2"/>
      <c r="Z568" s="2"/>
      <c r="AA568" s="2"/>
      <c r="AB568" s="2"/>
      <c r="AC568" s="2"/>
      <c r="AD568" s="2"/>
      <c r="AE568" s="2"/>
      <c r="AF568" s="2"/>
      <c r="AG568" s="2"/>
      <c r="AH568" s="2"/>
      <c r="AI568" s="2"/>
      <c r="AJ568" s="2"/>
      <c r="AK568" s="2"/>
      <c r="AL568" s="2"/>
      <c r="AM568" s="2"/>
      <c r="AN568" s="2"/>
      <c r="AO568" s="2"/>
      <c r="AP568" s="2" t="s">
        <v>7498</v>
      </c>
    </row>
    <row r="569" ht="16.5" customHeight="1">
      <c r="A569" s="37">
        <v>45505.63222222222</v>
      </c>
      <c r="B569" s="38">
        <v>45505.0</v>
      </c>
      <c r="C569" s="2"/>
      <c r="D569" s="2" t="s">
        <v>4869</v>
      </c>
      <c r="E569" s="2"/>
      <c r="F569" s="2"/>
      <c r="G569" s="2"/>
      <c r="H569" s="2" t="s">
        <v>3377</v>
      </c>
      <c r="I569" s="2" t="s">
        <v>7499</v>
      </c>
      <c r="J569" s="2"/>
      <c r="K569" s="2" t="s">
        <v>7500</v>
      </c>
      <c r="L569" s="2" t="s">
        <v>4413</v>
      </c>
      <c r="M569" s="2"/>
      <c r="N569" s="2">
        <v>1.0</v>
      </c>
      <c r="O569" s="2"/>
      <c r="P569" s="2">
        <v>2.0</v>
      </c>
      <c r="Q569" s="2" t="s">
        <v>7501</v>
      </c>
      <c r="R569" s="2"/>
      <c r="S569" s="2" t="s">
        <v>6196</v>
      </c>
      <c r="T569" s="2"/>
      <c r="U569" s="2" t="s">
        <v>7495</v>
      </c>
      <c r="V569" s="39" t="s">
        <v>7502</v>
      </c>
      <c r="W569" s="39" t="s">
        <v>7503</v>
      </c>
      <c r="X569" s="37">
        <v>45533.88346064815</v>
      </c>
      <c r="Y569" s="2"/>
      <c r="Z569" s="2"/>
      <c r="AA569" s="2"/>
      <c r="AB569" s="2"/>
      <c r="AC569" s="2"/>
      <c r="AD569" s="2"/>
      <c r="AE569" s="2"/>
      <c r="AF569" s="2"/>
      <c r="AG569" s="2"/>
      <c r="AH569" s="2"/>
      <c r="AI569" s="2"/>
      <c r="AJ569" s="2"/>
      <c r="AK569" s="2"/>
      <c r="AL569" s="2"/>
      <c r="AM569" s="2"/>
      <c r="AN569" s="2"/>
      <c r="AO569" s="2"/>
      <c r="AP569" s="2" t="s">
        <v>7504</v>
      </c>
    </row>
    <row r="570" ht="16.5" customHeight="1">
      <c r="A570" s="37">
        <v>45505.63086805555</v>
      </c>
      <c r="B570" s="38">
        <v>45505.0</v>
      </c>
      <c r="C570" s="2"/>
      <c r="D570" s="2" t="s">
        <v>6189</v>
      </c>
      <c r="E570" s="2"/>
      <c r="F570" s="2"/>
      <c r="G570" s="2"/>
      <c r="H570" s="2" t="s">
        <v>3223</v>
      </c>
      <c r="I570" s="2" t="s">
        <v>3227</v>
      </c>
      <c r="J570" s="2"/>
      <c r="K570" s="2" t="s">
        <v>7505</v>
      </c>
      <c r="L570" s="2" t="s">
        <v>7506</v>
      </c>
      <c r="M570" s="2"/>
      <c r="N570" s="2">
        <v>1.0</v>
      </c>
      <c r="O570" s="2"/>
      <c r="P570" s="2">
        <v>1.0</v>
      </c>
      <c r="Q570" s="2" t="s">
        <v>7507</v>
      </c>
      <c r="R570" s="2" t="s">
        <v>7508</v>
      </c>
      <c r="S570" s="2" t="s">
        <v>6417</v>
      </c>
      <c r="T570" s="2" t="s">
        <v>7509</v>
      </c>
      <c r="U570" s="2" t="s">
        <v>7510</v>
      </c>
      <c r="V570" s="39" t="s">
        <v>7511</v>
      </c>
      <c r="W570" s="39" t="s">
        <v>7512</v>
      </c>
      <c r="X570" s="37">
        <v>45533.88346064815</v>
      </c>
      <c r="Y570" s="2"/>
      <c r="Z570" s="2"/>
      <c r="AA570" s="2"/>
      <c r="AB570" s="2"/>
      <c r="AC570" s="2"/>
      <c r="AD570" s="2"/>
      <c r="AE570" s="2"/>
      <c r="AF570" s="2"/>
      <c r="AG570" s="2"/>
      <c r="AH570" s="2"/>
      <c r="AI570" s="2"/>
      <c r="AJ570" s="2"/>
      <c r="AK570" s="2"/>
      <c r="AL570" s="2"/>
      <c r="AM570" s="2"/>
      <c r="AN570" s="2"/>
      <c r="AO570" s="2"/>
      <c r="AP570" s="2" t="s">
        <v>7513</v>
      </c>
    </row>
    <row r="571" ht="16.5" customHeight="1">
      <c r="A571" s="37">
        <v>45505.625</v>
      </c>
      <c r="B571" s="38">
        <v>45505.0</v>
      </c>
      <c r="C571" s="2"/>
      <c r="D571" s="2" t="s">
        <v>6189</v>
      </c>
      <c r="E571" s="2"/>
      <c r="F571" s="2"/>
      <c r="G571" s="2"/>
      <c r="H571" s="2" t="s">
        <v>3223</v>
      </c>
      <c r="I571" s="2" t="s">
        <v>3227</v>
      </c>
      <c r="J571" s="2"/>
      <c r="K571" s="2" t="s">
        <v>7514</v>
      </c>
      <c r="L571" s="2" t="s">
        <v>7506</v>
      </c>
      <c r="M571" s="2"/>
      <c r="N571" s="2">
        <v>1.5</v>
      </c>
      <c r="O571" s="2"/>
      <c r="P571" s="2">
        <v>1.5</v>
      </c>
      <c r="Q571" s="2" t="s">
        <v>7515</v>
      </c>
      <c r="R571" s="2" t="s">
        <v>7516</v>
      </c>
      <c r="S571" s="2" t="s">
        <v>6417</v>
      </c>
      <c r="T571" s="2"/>
      <c r="U571" s="2" t="s">
        <v>7510</v>
      </c>
      <c r="V571" s="39" t="s">
        <v>7517</v>
      </c>
      <c r="W571" s="39" t="s">
        <v>7518</v>
      </c>
      <c r="X571" s="37">
        <v>45533.88346064815</v>
      </c>
      <c r="Y571" s="2"/>
      <c r="Z571" s="2"/>
      <c r="AA571" s="2"/>
      <c r="AB571" s="2"/>
      <c r="AC571" s="2"/>
      <c r="AD571" s="2"/>
      <c r="AE571" s="2"/>
      <c r="AF571" s="2"/>
      <c r="AG571" s="2"/>
      <c r="AH571" s="2"/>
      <c r="AI571" s="2"/>
      <c r="AJ571" s="2"/>
      <c r="AK571" s="2"/>
      <c r="AL571" s="2"/>
      <c r="AM571" s="2"/>
      <c r="AN571" s="2"/>
      <c r="AO571" s="2"/>
      <c r="AP571" s="2" t="s">
        <v>7519</v>
      </c>
    </row>
    <row r="572" ht="16.5" customHeight="1">
      <c r="A572" s="37">
        <v>45505.597766203704</v>
      </c>
      <c r="B572" s="38">
        <v>45505.0</v>
      </c>
      <c r="C572" s="2"/>
      <c r="D572" s="2" t="s">
        <v>4869</v>
      </c>
      <c r="E572" s="2"/>
      <c r="F572" s="2"/>
      <c r="G572" s="2"/>
      <c r="H572" s="2" t="s">
        <v>1365</v>
      </c>
      <c r="I572" s="2" t="s">
        <v>7520</v>
      </c>
      <c r="J572" s="2"/>
      <c r="K572" s="2" t="s">
        <v>7521</v>
      </c>
      <c r="L572" s="2" t="s">
        <v>3782</v>
      </c>
      <c r="M572" s="2"/>
      <c r="N572" s="2">
        <v>1.0</v>
      </c>
      <c r="O572" s="2"/>
      <c r="P572" s="2">
        <v>2.0</v>
      </c>
      <c r="Q572" s="2" t="s">
        <v>7522</v>
      </c>
      <c r="R572" s="2"/>
      <c r="S572" s="2" t="s">
        <v>6417</v>
      </c>
      <c r="T572" s="2"/>
      <c r="U572" s="2" t="s">
        <v>7495</v>
      </c>
      <c r="V572" s="39" t="s">
        <v>7523</v>
      </c>
      <c r="W572" s="39" t="s">
        <v>7524</v>
      </c>
      <c r="X572" s="37">
        <v>45533.88346064815</v>
      </c>
      <c r="Y572" s="2"/>
      <c r="Z572" s="2"/>
      <c r="AA572" s="2"/>
      <c r="AB572" s="2"/>
      <c r="AC572" s="2"/>
      <c r="AD572" s="2"/>
      <c r="AE572" s="2"/>
      <c r="AF572" s="2"/>
      <c r="AG572" s="2"/>
      <c r="AH572" s="2"/>
      <c r="AI572" s="2"/>
      <c r="AJ572" s="2"/>
      <c r="AK572" s="2"/>
      <c r="AL572" s="2"/>
      <c r="AM572" s="2"/>
      <c r="AN572" s="2"/>
      <c r="AO572" s="2"/>
      <c r="AP572" s="2" t="s">
        <v>7525</v>
      </c>
    </row>
    <row r="573" ht="16.5" customHeight="1">
      <c r="A573" s="37">
        <v>45505.559328703705</v>
      </c>
      <c r="B573" s="38">
        <v>45505.0</v>
      </c>
      <c r="C573" s="2"/>
      <c r="D573" s="2" t="s">
        <v>3637</v>
      </c>
      <c r="E573" s="2"/>
      <c r="F573" s="2"/>
      <c r="G573" s="2"/>
      <c r="H573" s="2" t="s">
        <v>7526</v>
      </c>
      <c r="I573" s="2" t="s">
        <v>7527</v>
      </c>
      <c r="J573" s="2"/>
      <c r="K573" s="2" t="s">
        <v>7528</v>
      </c>
      <c r="L573" s="2" t="s">
        <v>4413</v>
      </c>
      <c r="M573" s="2"/>
      <c r="N573" s="2">
        <v>0.5</v>
      </c>
      <c r="O573" s="2"/>
      <c r="P573" s="2">
        <v>0.5</v>
      </c>
      <c r="Q573" s="2" t="s">
        <v>4702</v>
      </c>
      <c r="R573" s="2"/>
      <c r="S573" s="2" t="s">
        <v>6417</v>
      </c>
      <c r="T573" s="2"/>
      <c r="U573" s="2" t="s">
        <v>7495</v>
      </c>
      <c r="V573" s="39" t="s">
        <v>7529</v>
      </c>
      <c r="W573" s="39" t="s">
        <v>7530</v>
      </c>
      <c r="X573" s="37">
        <v>45533.88346064815</v>
      </c>
      <c r="Y573" s="2"/>
      <c r="Z573" s="2"/>
      <c r="AA573" s="2"/>
      <c r="AB573" s="2"/>
      <c r="AC573" s="2"/>
      <c r="AD573" s="2"/>
      <c r="AE573" s="2"/>
      <c r="AF573" s="2"/>
      <c r="AG573" s="2"/>
      <c r="AH573" s="2"/>
      <c r="AI573" s="2"/>
      <c r="AJ573" s="2"/>
      <c r="AK573" s="2"/>
      <c r="AL573" s="2"/>
      <c r="AM573" s="2"/>
      <c r="AN573" s="2"/>
      <c r="AO573" s="2"/>
      <c r="AP573" s="2" t="s">
        <v>7531</v>
      </c>
    </row>
    <row r="574" ht="16.5" customHeight="1">
      <c r="A574" s="37">
        <v>45505.55810185185</v>
      </c>
      <c r="B574" s="38">
        <v>45505.0</v>
      </c>
      <c r="C574" s="2"/>
      <c r="D574" s="2" t="s">
        <v>4354</v>
      </c>
      <c r="E574" s="2"/>
      <c r="F574" s="2"/>
      <c r="G574" s="2"/>
      <c r="H574" s="2" t="s">
        <v>7532</v>
      </c>
      <c r="I574" s="2" t="s">
        <v>7533</v>
      </c>
      <c r="J574" s="2"/>
      <c r="K574" s="2" t="s">
        <v>7534</v>
      </c>
      <c r="L574" s="2" t="s">
        <v>1862</v>
      </c>
      <c r="M574" s="2"/>
      <c r="N574" s="2">
        <v>0.5</v>
      </c>
      <c r="O574" s="2"/>
      <c r="P574" s="2">
        <v>0.5</v>
      </c>
      <c r="Q574" s="2" t="s">
        <v>4702</v>
      </c>
      <c r="R574" s="2"/>
      <c r="S574" s="2" t="s">
        <v>7535</v>
      </c>
      <c r="T574" s="2"/>
      <c r="U574" s="2" t="s">
        <v>7495</v>
      </c>
      <c r="V574" s="39" t="s">
        <v>7536</v>
      </c>
      <c r="W574" s="39" t="s">
        <v>7537</v>
      </c>
      <c r="X574" s="37">
        <v>45533.88346064815</v>
      </c>
      <c r="Y574" s="2"/>
      <c r="Z574" s="2"/>
      <c r="AA574" s="2"/>
      <c r="AB574" s="2"/>
      <c r="AC574" s="2"/>
      <c r="AD574" s="2"/>
      <c r="AE574" s="2"/>
      <c r="AF574" s="2"/>
      <c r="AG574" s="2"/>
      <c r="AH574" s="2"/>
      <c r="AI574" s="2"/>
      <c r="AJ574" s="2"/>
      <c r="AK574" s="2"/>
      <c r="AL574" s="2"/>
      <c r="AM574" s="2"/>
      <c r="AN574" s="2"/>
      <c r="AO574" s="2"/>
      <c r="AP574" s="2" t="s">
        <v>7538</v>
      </c>
    </row>
    <row r="575" ht="16.5" customHeight="1">
      <c r="A575" s="37">
        <v>45505.44405092593</v>
      </c>
      <c r="B575" s="38">
        <v>45505.0</v>
      </c>
      <c r="C575" s="2"/>
      <c r="D575" s="2" t="s">
        <v>6773</v>
      </c>
      <c r="E575" s="2"/>
      <c r="F575" s="2"/>
      <c r="G575" s="2"/>
      <c r="H575" s="2" t="s">
        <v>2043</v>
      </c>
      <c r="I575" s="2" t="s">
        <v>1946</v>
      </c>
      <c r="J575" s="2"/>
      <c r="K575" s="2" t="s">
        <v>7539</v>
      </c>
      <c r="L575" s="2" t="s">
        <v>1831</v>
      </c>
      <c r="M575" s="2"/>
      <c r="N575" s="2">
        <v>1.0</v>
      </c>
      <c r="O575" s="2"/>
      <c r="P575" s="2">
        <v>1.0</v>
      </c>
      <c r="Q575" s="2" t="s">
        <v>7540</v>
      </c>
      <c r="R575" s="39" t="s">
        <v>7541</v>
      </c>
      <c r="S575" s="2" t="s">
        <v>7542</v>
      </c>
      <c r="T575" s="2"/>
      <c r="U575" s="2" t="s">
        <v>7543</v>
      </c>
      <c r="V575" s="39" t="s">
        <v>7544</v>
      </c>
      <c r="W575" s="39" t="s">
        <v>7545</v>
      </c>
      <c r="X575" s="37">
        <v>45533.88346064815</v>
      </c>
      <c r="Y575" s="2"/>
      <c r="Z575" s="2"/>
      <c r="AA575" s="2"/>
      <c r="AB575" s="2"/>
      <c r="AC575" s="2"/>
      <c r="AD575" s="2"/>
      <c r="AE575" s="2"/>
      <c r="AF575" s="2"/>
      <c r="AG575" s="2"/>
      <c r="AH575" s="2"/>
      <c r="AI575" s="2"/>
      <c r="AJ575" s="2"/>
      <c r="AK575" s="2"/>
      <c r="AL575" s="2"/>
      <c r="AM575" s="2"/>
      <c r="AN575" s="2"/>
      <c r="AO575" s="2"/>
      <c r="AP575" s="2" t="s">
        <v>7546</v>
      </c>
    </row>
    <row r="576" ht="16.5" customHeight="1">
      <c r="A576" s="37">
        <v>45504.602372685185</v>
      </c>
      <c r="B576" s="38">
        <v>45504.0</v>
      </c>
      <c r="C576" s="2"/>
      <c r="D576" s="2" t="s">
        <v>6189</v>
      </c>
      <c r="E576" s="2"/>
      <c r="F576" s="2"/>
      <c r="G576" s="2"/>
      <c r="H576" s="2" t="s">
        <v>2111</v>
      </c>
      <c r="I576" s="2" t="s">
        <v>7547</v>
      </c>
      <c r="J576" s="2"/>
      <c r="K576" s="2" t="s">
        <v>7548</v>
      </c>
      <c r="L576" s="2" t="s">
        <v>1848</v>
      </c>
      <c r="M576" s="2"/>
      <c r="N576" s="2">
        <v>1.0</v>
      </c>
      <c r="O576" s="2"/>
      <c r="P576" s="2">
        <v>1.0</v>
      </c>
      <c r="Q576" s="2" t="s">
        <v>7549</v>
      </c>
      <c r="R576" s="2"/>
      <c r="S576" s="2" t="s">
        <v>6164</v>
      </c>
      <c r="T576" s="2"/>
      <c r="U576" s="2" t="s">
        <v>7550</v>
      </c>
      <c r="V576" s="39" t="s">
        <v>7551</v>
      </c>
      <c r="W576" s="39" t="s">
        <v>7552</v>
      </c>
      <c r="X576" s="37">
        <v>45533.883472222224</v>
      </c>
      <c r="Y576" s="2"/>
      <c r="Z576" s="2"/>
      <c r="AA576" s="2"/>
      <c r="AB576" s="2"/>
      <c r="AC576" s="2"/>
      <c r="AD576" s="2"/>
      <c r="AE576" s="2"/>
      <c r="AF576" s="2"/>
      <c r="AG576" s="2"/>
      <c r="AH576" s="2"/>
      <c r="AI576" s="2"/>
      <c r="AJ576" s="2"/>
      <c r="AK576" s="2"/>
      <c r="AL576" s="2"/>
      <c r="AM576" s="2"/>
      <c r="AN576" s="2"/>
      <c r="AO576" s="2"/>
      <c r="AP576" s="2" t="s">
        <v>7553</v>
      </c>
    </row>
    <row r="577" ht="16.5" customHeight="1">
      <c r="A577" s="37">
        <v>45503.722453703704</v>
      </c>
      <c r="B577" s="38">
        <v>45503.0</v>
      </c>
      <c r="C577" s="2"/>
      <c r="D577" s="2" t="s">
        <v>4401</v>
      </c>
      <c r="E577" s="2"/>
      <c r="F577" s="2"/>
      <c r="G577" s="2"/>
      <c r="H577" s="2" t="s">
        <v>2130</v>
      </c>
      <c r="I577" s="2" t="s">
        <v>3789</v>
      </c>
      <c r="J577" s="2"/>
      <c r="K577" s="2" t="s">
        <v>7554</v>
      </c>
      <c r="L577" s="2" t="s">
        <v>3879</v>
      </c>
      <c r="M577" s="2"/>
      <c r="N577" s="2">
        <v>2.0</v>
      </c>
      <c r="O577" s="2"/>
      <c r="P577" s="2">
        <v>4.0</v>
      </c>
      <c r="Q577" s="2" t="s">
        <v>4702</v>
      </c>
      <c r="R577" s="2"/>
      <c r="S577" s="2" t="s">
        <v>6164</v>
      </c>
      <c r="T577" s="2" t="s">
        <v>7555</v>
      </c>
      <c r="U577" s="2" t="s">
        <v>6457</v>
      </c>
      <c r="V577" s="39" t="s">
        <v>7556</v>
      </c>
      <c r="W577" s="39" t="s">
        <v>7557</v>
      </c>
      <c r="X577" s="37">
        <v>45533.883472222224</v>
      </c>
      <c r="Y577" s="2"/>
      <c r="Z577" s="2"/>
      <c r="AA577" s="2"/>
      <c r="AB577" s="2"/>
      <c r="AC577" s="2"/>
      <c r="AD577" s="2"/>
      <c r="AE577" s="2"/>
      <c r="AF577" s="2"/>
      <c r="AG577" s="2"/>
      <c r="AH577" s="2"/>
      <c r="AI577" s="2"/>
      <c r="AJ577" s="2"/>
      <c r="AK577" s="2"/>
      <c r="AL577" s="2"/>
      <c r="AM577" s="2"/>
      <c r="AN577" s="2"/>
      <c r="AO577" s="2"/>
      <c r="AP577" s="2" t="s">
        <v>7558</v>
      </c>
    </row>
    <row r="578" ht="16.5" customHeight="1">
      <c r="A578" s="37">
        <v>45503.6671875</v>
      </c>
      <c r="B578" s="38">
        <v>45503.0</v>
      </c>
      <c r="C578" s="2"/>
      <c r="D578" s="2" t="s">
        <v>4354</v>
      </c>
      <c r="E578" s="2"/>
      <c r="F578" s="2"/>
      <c r="G578" s="2"/>
      <c r="H578" s="2" t="s">
        <v>7559</v>
      </c>
      <c r="I578" s="2" t="s">
        <v>7560</v>
      </c>
      <c r="J578" s="2"/>
      <c r="K578" s="2" t="s">
        <v>7561</v>
      </c>
      <c r="L578" s="2" t="s">
        <v>1848</v>
      </c>
      <c r="M578" s="2"/>
      <c r="N578" s="2">
        <v>1.0</v>
      </c>
      <c r="O578" s="2"/>
      <c r="P578" s="2">
        <v>1.0</v>
      </c>
      <c r="Q578" s="2" t="s">
        <v>7562</v>
      </c>
      <c r="R578" s="2"/>
      <c r="S578" s="2" t="s">
        <v>6369</v>
      </c>
      <c r="T578" s="2"/>
      <c r="U578" s="2" t="s">
        <v>7563</v>
      </c>
      <c r="V578" s="39" t="s">
        <v>7564</v>
      </c>
      <c r="W578" s="39" t="s">
        <v>7565</v>
      </c>
      <c r="X578" s="37">
        <v>45533.883472222224</v>
      </c>
      <c r="Y578" s="2"/>
      <c r="Z578" s="2"/>
      <c r="AA578" s="2"/>
      <c r="AB578" s="2"/>
      <c r="AC578" s="2"/>
      <c r="AD578" s="2"/>
      <c r="AE578" s="2"/>
      <c r="AF578" s="2"/>
      <c r="AG578" s="2"/>
      <c r="AH578" s="2"/>
      <c r="AI578" s="2"/>
      <c r="AJ578" s="2"/>
      <c r="AK578" s="2"/>
      <c r="AL578" s="2"/>
      <c r="AM578" s="2"/>
      <c r="AN578" s="2"/>
      <c r="AO578" s="2"/>
      <c r="AP578" s="2" t="s">
        <v>7566</v>
      </c>
    </row>
    <row r="579" ht="16.5" customHeight="1">
      <c r="A579" s="37">
        <v>45503.57277777778</v>
      </c>
      <c r="B579" s="38">
        <v>45503.0</v>
      </c>
      <c r="C579" s="2"/>
      <c r="D579" s="2" t="s">
        <v>6189</v>
      </c>
      <c r="E579" s="2"/>
      <c r="F579" s="2"/>
      <c r="G579" s="2"/>
      <c r="H579" s="2" t="s">
        <v>2032</v>
      </c>
      <c r="I579" s="2" t="s">
        <v>2033</v>
      </c>
      <c r="J579" s="2"/>
      <c r="K579" s="2" t="s">
        <v>2035</v>
      </c>
      <c r="L579" s="2" t="s">
        <v>1859</v>
      </c>
      <c r="M579" s="2"/>
      <c r="N579" s="2">
        <v>0.1</v>
      </c>
      <c r="O579" s="2"/>
      <c r="P579" s="2">
        <v>0.1</v>
      </c>
      <c r="Q579" s="2" t="s">
        <v>7567</v>
      </c>
      <c r="R579" s="2"/>
      <c r="S579" s="2" t="s">
        <v>6417</v>
      </c>
      <c r="T579" s="2" t="s">
        <v>7568</v>
      </c>
      <c r="U579" s="2" t="s">
        <v>7569</v>
      </c>
      <c r="V579" s="39" t="s">
        <v>7570</v>
      </c>
      <c r="W579" s="39" t="s">
        <v>7571</v>
      </c>
      <c r="X579" s="37">
        <v>45533.883472222224</v>
      </c>
      <c r="Y579" s="2"/>
      <c r="Z579" s="2"/>
      <c r="AA579" s="2"/>
      <c r="AB579" s="2"/>
      <c r="AC579" s="2"/>
      <c r="AD579" s="2"/>
      <c r="AE579" s="2"/>
      <c r="AF579" s="2"/>
      <c r="AG579" s="2"/>
      <c r="AH579" s="2"/>
      <c r="AI579" s="2"/>
      <c r="AJ579" s="2"/>
      <c r="AK579" s="2"/>
      <c r="AL579" s="2"/>
      <c r="AM579" s="2"/>
      <c r="AN579" s="2"/>
      <c r="AO579" s="2"/>
      <c r="AP579" s="2" t="s">
        <v>7572</v>
      </c>
    </row>
    <row r="580" ht="16.5" customHeight="1">
      <c r="A580" s="37">
        <v>45503.57020833333</v>
      </c>
      <c r="B580" s="38">
        <v>45503.0</v>
      </c>
      <c r="C580" s="2"/>
      <c r="D580" s="2" t="s">
        <v>6189</v>
      </c>
      <c r="E580" s="2"/>
      <c r="F580" s="2"/>
      <c r="G580" s="2"/>
      <c r="H580" s="2" t="s">
        <v>3296</v>
      </c>
      <c r="I580" s="2" t="s">
        <v>3297</v>
      </c>
      <c r="J580" s="2"/>
      <c r="K580" s="2" t="s">
        <v>7573</v>
      </c>
      <c r="L580" s="2" t="s">
        <v>1867</v>
      </c>
      <c r="M580" s="2"/>
      <c r="N580" s="2">
        <v>1.0</v>
      </c>
      <c r="O580" s="2"/>
      <c r="P580" s="2">
        <v>1.0</v>
      </c>
      <c r="Q580" s="2" t="s">
        <v>7574</v>
      </c>
      <c r="R580" s="2"/>
      <c r="S580" s="2" t="s">
        <v>6417</v>
      </c>
      <c r="T580" s="2"/>
      <c r="U580" s="2" t="s">
        <v>7569</v>
      </c>
      <c r="V580" s="39" t="s">
        <v>7575</v>
      </c>
      <c r="W580" s="39" t="s">
        <v>7576</v>
      </c>
      <c r="X580" s="37">
        <v>45533.883472222224</v>
      </c>
      <c r="Y580" s="2"/>
      <c r="Z580" s="2"/>
      <c r="AA580" s="2"/>
      <c r="AB580" s="2"/>
      <c r="AC580" s="2"/>
      <c r="AD580" s="2"/>
      <c r="AE580" s="2"/>
      <c r="AF580" s="2"/>
      <c r="AG580" s="2"/>
      <c r="AH580" s="2"/>
      <c r="AI580" s="2"/>
      <c r="AJ580" s="2"/>
      <c r="AK580" s="2"/>
      <c r="AL580" s="2"/>
      <c r="AM580" s="2"/>
      <c r="AN580" s="2"/>
      <c r="AO580" s="2"/>
      <c r="AP580" s="2" t="s">
        <v>7577</v>
      </c>
    </row>
    <row r="581" ht="16.5" customHeight="1">
      <c r="A581" s="37">
        <v>45503.49711805556</v>
      </c>
      <c r="B581" s="38">
        <v>45503.0</v>
      </c>
      <c r="C581" s="2"/>
      <c r="D581" s="2" t="s">
        <v>6189</v>
      </c>
      <c r="E581" s="2"/>
      <c r="F581" s="2"/>
      <c r="G581" s="2"/>
      <c r="H581" s="2" t="s">
        <v>2131</v>
      </c>
      <c r="I581" s="2" t="s">
        <v>3019</v>
      </c>
      <c r="J581" s="2"/>
      <c r="K581" s="2" t="s">
        <v>6594</v>
      </c>
      <c r="L581" s="2" t="s">
        <v>1987</v>
      </c>
      <c r="M581" s="2"/>
      <c r="N581" s="2">
        <v>1.0</v>
      </c>
      <c r="O581" s="2"/>
      <c r="P581" s="2">
        <v>1.0</v>
      </c>
      <c r="Q581" s="2" t="s">
        <v>7578</v>
      </c>
      <c r="R581" s="2"/>
      <c r="S581" s="2" t="s">
        <v>6417</v>
      </c>
      <c r="T581" s="2" t="s">
        <v>7579</v>
      </c>
      <c r="U581" s="2" t="s">
        <v>7569</v>
      </c>
      <c r="V581" s="39" t="s">
        <v>7580</v>
      </c>
      <c r="W581" s="39" t="s">
        <v>7581</v>
      </c>
      <c r="X581" s="37">
        <v>45533.883472222224</v>
      </c>
      <c r="Y581" s="2"/>
      <c r="Z581" s="2"/>
      <c r="AA581" s="2"/>
      <c r="AB581" s="2"/>
      <c r="AC581" s="2"/>
      <c r="AD581" s="2"/>
      <c r="AE581" s="2"/>
      <c r="AF581" s="2"/>
      <c r="AG581" s="2"/>
      <c r="AH581" s="2"/>
      <c r="AI581" s="2"/>
      <c r="AJ581" s="2"/>
      <c r="AK581" s="2"/>
      <c r="AL581" s="2"/>
      <c r="AM581" s="2"/>
      <c r="AN581" s="2"/>
      <c r="AO581" s="2"/>
      <c r="AP581" s="2" t="s">
        <v>7582</v>
      </c>
    </row>
    <row r="582" ht="16.5" customHeight="1">
      <c r="A582" s="37">
        <v>45503.493113425924</v>
      </c>
      <c r="B582" s="38">
        <v>45503.0</v>
      </c>
      <c r="C582" s="2"/>
      <c r="D582" s="2" t="s">
        <v>4354</v>
      </c>
      <c r="E582" s="2"/>
      <c r="F582" s="2"/>
      <c r="G582" s="2"/>
      <c r="H582" s="2" t="s">
        <v>3296</v>
      </c>
      <c r="I582" s="2" t="s">
        <v>3312</v>
      </c>
      <c r="J582" s="2"/>
      <c r="K582" s="2" t="s">
        <v>7583</v>
      </c>
      <c r="L582" s="2" t="s">
        <v>4413</v>
      </c>
      <c r="M582" s="2"/>
      <c r="N582" s="2">
        <v>1.0</v>
      </c>
      <c r="O582" s="2"/>
      <c r="P582" s="2">
        <v>1.0</v>
      </c>
      <c r="Q582" s="2" t="s">
        <v>7584</v>
      </c>
      <c r="R582" s="2" t="s">
        <v>7585</v>
      </c>
      <c r="S582" s="2" t="s">
        <v>6164</v>
      </c>
      <c r="T582" s="2"/>
      <c r="U582" s="2" t="s">
        <v>7563</v>
      </c>
      <c r="V582" s="39" t="s">
        <v>7586</v>
      </c>
      <c r="W582" s="39" t="s">
        <v>7587</v>
      </c>
      <c r="X582" s="37">
        <v>45533.883472222224</v>
      </c>
      <c r="Y582" s="2"/>
      <c r="Z582" s="2"/>
      <c r="AA582" s="2"/>
      <c r="AB582" s="2"/>
      <c r="AC582" s="2"/>
      <c r="AD582" s="2"/>
      <c r="AE582" s="2"/>
      <c r="AF582" s="2"/>
      <c r="AG582" s="2"/>
      <c r="AH582" s="2"/>
      <c r="AI582" s="2"/>
      <c r="AJ582" s="2"/>
      <c r="AK582" s="2"/>
      <c r="AL582" s="2"/>
      <c r="AM582" s="2"/>
      <c r="AN582" s="2"/>
      <c r="AO582" s="2"/>
      <c r="AP582" s="2" t="s">
        <v>7588</v>
      </c>
    </row>
    <row r="583" ht="16.5" customHeight="1">
      <c r="A583" s="37">
        <v>45503.41138888889</v>
      </c>
      <c r="B583" s="38">
        <v>45503.0</v>
      </c>
      <c r="C583" s="2"/>
      <c r="D583" s="2" t="s">
        <v>4354</v>
      </c>
      <c r="E583" s="2"/>
      <c r="F583" s="2"/>
      <c r="G583" s="2"/>
      <c r="H583" s="2" t="s">
        <v>7589</v>
      </c>
      <c r="I583" s="2" t="s">
        <v>7590</v>
      </c>
      <c r="J583" s="2"/>
      <c r="K583" s="2" t="s">
        <v>7591</v>
      </c>
      <c r="L583" s="2" t="s">
        <v>1862</v>
      </c>
      <c r="M583" s="2"/>
      <c r="N583" s="2">
        <v>1.0</v>
      </c>
      <c r="O583" s="2"/>
      <c r="P583" s="2">
        <v>1.0</v>
      </c>
      <c r="Q583" s="2" t="s">
        <v>7592</v>
      </c>
      <c r="R583" s="2"/>
      <c r="S583" s="2" t="s">
        <v>6369</v>
      </c>
      <c r="T583" s="2"/>
      <c r="U583" s="2" t="s">
        <v>7563</v>
      </c>
      <c r="V583" s="39" t="s">
        <v>7593</v>
      </c>
      <c r="W583" s="39" t="s">
        <v>7594</v>
      </c>
      <c r="X583" s="37">
        <v>45533.883472222224</v>
      </c>
      <c r="Y583" s="2"/>
      <c r="Z583" s="2"/>
      <c r="AA583" s="2"/>
      <c r="AB583" s="2"/>
      <c r="AC583" s="2"/>
      <c r="AD583" s="2"/>
      <c r="AE583" s="2"/>
      <c r="AF583" s="2"/>
      <c r="AG583" s="2"/>
      <c r="AH583" s="2"/>
      <c r="AI583" s="2"/>
      <c r="AJ583" s="2"/>
      <c r="AK583" s="2"/>
      <c r="AL583" s="2"/>
      <c r="AM583" s="2"/>
      <c r="AN583" s="2"/>
      <c r="AO583" s="2"/>
      <c r="AP583" s="2" t="s">
        <v>7595</v>
      </c>
    </row>
    <row r="584" ht="16.5" customHeight="1">
      <c r="A584" s="37">
        <v>45502.65042824074</v>
      </c>
      <c r="B584" s="38">
        <v>45502.0</v>
      </c>
      <c r="C584" s="2"/>
      <c r="D584" s="2" t="s">
        <v>4401</v>
      </c>
      <c r="E584" s="2"/>
      <c r="F584" s="2"/>
      <c r="G584" s="2"/>
      <c r="H584" s="2" t="s">
        <v>2130</v>
      </c>
      <c r="I584" s="2" t="s">
        <v>7596</v>
      </c>
      <c r="J584" s="2"/>
      <c r="K584" s="2" t="s">
        <v>7597</v>
      </c>
      <c r="L584" s="2" t="s">
        <v>3879</v>
      </c>
      <c r="M584" s="2"/>
      <c r="N584" s="2">
        <v>1.0</v>
      </c>
      <c r="O584" s="2"/>
      <c r="P584" s="2">
        <v>2.0</v>
      </c>
      <c r="Q584" s="2" t="s">
        <v>7598</v>
      </c>
      <c r="R584" s="2"/>
      <c r="S584" s="2" t="s">
        <v>6164</v>
      </c>
      <c r="T584" s="2"/>
      <c r="U584" s="2" t="s">
        <v>7599</v>
      </c>
      <c r="V584" s="39" t="s">
        <v>7600</v>
      </c>
      <c r="W584" s="39" t="s">
        <v>7601</v>
      </c>
      <c r="X584" s="37">
        <v>45533.883472222224</v>
      </c>
      <c r="Y584" s="2"/>
      <c r="Z584" s="2"/>
      <c r="AA584" s="2"/>
      <c r="AB584" s="2"/>
      <c r="AC584" s="2"/>
      <c r="AD584" s="2"/>
      <c r="AE584" s="2"/>
      <c r="AF584" s="2"/>
      <c r="AG584" s="2"/>
      <c r="AH584" s="2"/>
      <c r="AI584" s="2"/>
      <c r="AJ584" s="2"/>
      <c r="AK584" s="2"/>
      <c r="AL584" s="2"/>
      <c r="AM584" s="2"/>
      <c r="AN584" s="2"/>
      <c r="AO584" s="2"/>
      <c r="AP584" s="2" t="s">
        <v>7602</v>
      </c>
    </row>
    <row r="585" ht="16.5" customHeight="1">
      <c r="A585" s="37">
        <v>45502.47934027778</v>
      </c>
      <c r="B585" s="38">
        <v>45502.0</v>
      </c>
      <c r="C585" s="2"/>
      <c r="D585" s="2" t="s">
        <v>4354</v>
      </c>
      <c r="E585" s="2"/>
      <c r="F585" s="2"/>
      <c r="G585" s="2"/>
      <c r="H585" s="2" t="s">
        <v>7603</v>
      </c>
      <c r="I585" s="2" t="s">
        <v>7604</v>
      </c>
      <c r="J585" s="2"/>
      <c r="K585" s="2" t="s">
        <v>7605</v>
      </c>
      <c r="L585" s="2" t="s">
        <v>1848</v>
      </c>
      <c r="M585" s="2"/>
      <c r="N585" s="2">
        <v>0.15</v>
      </c>
      <c r="O585" s="2"/>
      <c r="P585" s="2">
        <v>0.15</v>
      </c>
      <c r="Q585" s="2" t="s">
        <v>7606</v>
      </c>
      <c r="R585" s="2"/>
      <c r="S585" s="2" t="s">
        <v>6369</v>
      </c>
      <c r="T585" s="2"/>
      <c r="U585" s="2" t="s">
        <v>7607</v>
      </c>
      <c r="V585" s="39" t="s">
        <v>7608</v>
      </c>
      <c r="W585" s="39" t="s">
        <v>7609</v>
      </c>
      <c r="X585" s="37">
        <v>45533.883472222224</v>
      </c>
      <c r="Y585" s="2"/>
      <c r="Z585" s="2"/>
      <c r="AA585" s="2"/>
      <c r="AB585" s="2"/>
      <c r="AC585" s="2"/>
      <c r="AD585" s="2"/>
      <c r="AE585" s="2"/>
      <c r="AF585" s="2"/>
      <c r="AG585" s="2"/>
      <c r="AH585" s="2"/>
      <c r="AI585" s="2"/>
      <c r="AJ585" s="2"/>
      <c r="AK585" s="2"/>
      <c r="AL585" s="2"/>
      <c r="AM585" s="2"/>
      <c r="AN585" s="2"/>
      <c r="AO585" s="2"/>
      <c r="AP585" s="2" t="s">
        <v>7610</v>
      </c>
    </row>
    <row r="586" ht="16.5" customHeight="1">
      <c r="A586" s="37">
        <v>45499.723344907405</v>
      </c>
      <c r="B586" s="38">
        <v>45499.0</v>
      </c>
      <c r="C586" s="2"/>
      <c r="D586" s="2" t="s">
        <v>6773</v>
      </c>
      <c r="E586" s="2"/>
      <c r="F586" s="2"/>
      <c r="G586" s="2"/>
      <c r="H586" s="2" t="s">
        <v>2393</v>
      </c>
      <c r="I586" s="2" t="s">
        <v>4520</v>
      </c>
      <c r="J586" s="2"/>
      <c r="K586" s="2" t="s">
        <v>7611</v>
      </c>
      <c r="L586" s="2" t="s">
        <v>3782</v>
      </c>
      <c r="M586" s="2"/>
      <c r="N586" s="2">
        <v>1.0</v>
      </c>
      <c r="O586" s="2"/>
      <c r="P586" s="2">
        <v>1.0</v>
      </c>
      <c r="Q586" s="2" t="s">
        <v>7612</v>
      </c>
      <c r="R586" s="2"/>
      <c r="S586" s="2" t="s">
        <v>6171</v>
      </c>
      <c r="T586" s="2"/>
      <c r="U586" s="2" t="s">
        <v>7613</v>
      </c>
      <c r="V586" s="39" t="s">
        <v>7614</v>
      </c>
      <c r="W586" s="39" t="s">
        <v>7615</v>
      </c>
      <c r="X586" s="37">
        <v>45533.883472222224</v>
      </c>
      <c r="Y586" s="2"/>
      <c r="Z586" s="2"/>
      <c r="AA586" s="2"/>
      <c r="AB586" s="2"/>
      <c r="AC586" s="2"/>
      <c r="AD586" s="2"/>
      <c r="AE586" s="2"/>
      <c r="AF586" s="2"/>
      <c r="AG586" s="2"/>
      <c r="AH586" s="2"/>
      <c r="AI586" s="2"/>
      <c r="AJ586" s="2"/>
      <c r="AK586" s="2"/>
      <c r="AL586" s="2"/>
      <c r="AM586" s="2"/>
      <c r="AN586" s="2"/>
      <c r="AO586" s="2"/>
      <c r="AP586" s="2" t="s">
        <v>7616</v>
      </c>
    </row>
    <row r="587" ht="16.5" customHeight="1">
      <c r="A587" s="37">
        <v>45499.623252314814</v>
      </c>
      <c r="B587" s="38">
        <v>45499.0</v>
      </c>
      <c r="C587" s="2"/>
      <c r="D587" s="2" t="s">
        <v>6189</v>
      </c>
      <c r="E587" s="2"/>
      <c r="F587" s="2"/>
      <c r="G587" s="2"/>
      <c r="H587" s="2" t="s">
        <v>7617</v>
      </c>
      <c r="I587" s="2" t="s">
        <v>2086</v>
      </c>
      <c r="J587" s="2"/>
      <c r="K587" s="2" t="s">
        <v>6946</v>
      </c>
      <c r="L587" s="2" t="s">
        <v>1905</v>
      </c>
      <c r="M587" s="2"/>
      <c r="N587" s="2">
        <v>3.5</v>
      </c>
      <c r="O587" s="2"/>
      <c r="P587" s="2">
        <v>3.5</v>
      </c>
      <c r="Q587" s="2" t="s">
        <v>7618</v>
      </c>
      <c r="R587" s="2" t="s">
        <v>7619</v>
      </c>
      <c r="S587" s="2" t="s">
        <v>7076</v>
      </c>
      <c r="T587" s="2" t="s">
        <v>7620</v>
      </c>
      <c r="U587" s="2" t="s">
        <v>7621</v>
      </c>
      <c r="V587" s="39" t="s">
        <v>7622</v>
      </c>
      <c r="W587" s="39" t="s">
        <v>7623</v>
      </c>
      <c r="X587" s="37">
        <v>45533.883472222224</v>
      </c>
      <c r="Y587" s="2"/>
      <c r="Z587" s="2"/>
      <c r="AA587" s="2"/>
      <c r="AB587" s="2"/>
      <c r="AC587" s="2"/>
      <c r="AD587" s="2"/>
      <c r="AE587" s="2"/>
      <c r="AF587" s="2"/>
      <c r="AG587" s="2"/>
      <c r="AH587" s="2"/>
      <c r="AI587" s="2"/>
      <c r="AJ587" s="2"/>
      <c r="AK587" s="2"/>
      <c r="AL587" s="2"/>
      <c r="AM587" s="2"/>
      <c r="AN587" s="2"/>
      <c r="AO587" s="2"/>
      <c r="AP587" s="2" t="s">
        <v>7624</v>
      </c>
    </row>
    <row r="588" ht="16.5" customHeight="1">
      <c r="A588" s="37">
        <v>45499.61070601852</v>
      </c>
      <c r="B588" s="38">
        <v>45499.0</v>
      </c>
      <c r="C588" s="2"/>
      <c r="D588" s="2" t="s">
        <v>7297</v>
      </c>
      <c r="E588" s="2"/>
      <c r="F588" s="2"/>
      <c r="G588" s="2"/>
      <c r="H588" s="2" t="s">
        <v>2085</v>
      </c>
      <c r="I588" s="2" t="s">
        <v>2086</v>
      </c>
      <c r="J588" s="2"/>
      <c r="K588" s="2" t="s">
        <v>7625</v>
      </c>
      <c r="L588" s="2" t="s">
        <v>1905</v>
      </c>
      <c r="M588" s="2"/>
      <c r="N588" s="2">
        <v>3.5</v>
      </c>
      <c r="O588" s="2"/>
      <c r="P588" s="2">
        <v>7.0</v>
      </c>
      <c r="Q588" s="2" t="s">
        <v>7626</v>
      </c>
      <c r="R588" s="2" t="s">
        <v>7627</v>
      </c>
      <c r="S588" s="2" t="s">
        <v>6369</v>
      </c>
      <c r="T588" s="2"/>
      <c r="U588" s="2" t="s">
        <v>7628</v>
      </c>
      <c r="V588" s="39" t="s">
        <v>7629</v>
      </c>
      <c r="W588" s="39" t="s">
        <v>7630</v>
      </c>
      <c r="X588" s="37">
        <v>45533.883472222224</v>
      </c>
      <c r="Y588" s="2"/>
      <c r="Z588" s="2"/>
      <c r="AA588" s="2"/>
      <c r="AB588" s="2"/>
      <c r="AC588" s="2"/>
      <c r="AD588" s="2"/>
      <c r="AE588" s="2"/>
      <c r="AF588" s="2"/>
      <c r="AG588" s="2"/>
      <c r="AH588" s="2"/>
      <c r="AI588" s="2"/>
      <c r="AJ588" s="2"/>
      <c r="AK588" s="2"/>
      <c r="AL588" s="2"/>
      <c r="AM588" s="2"/>
      <c r="AN588" s="2"/>
      <c r="AO588" s="2"/>
      <c r="AP588" s="2" t="s">
        <v>7631</v>
      </c>
    </row>
    <row r="589" ht="16.5" customHeight="1">
      <c r="A589" s="37">
        <v>45498.4762962963</v>
      </c>
      <c r="B589" s="38">
        <v>45498.0</v>
      </c>
      <c r="C589" s="2"/>
      <c r="D589" s="2" t="s">
        <v>6189</v>
      </c>
      <c r="E589" s="2"/>
      <c r="F589" s="2"/>
      <c r="G589" s="2"/>
      <c r="H589" s="2" t="s">
        <v>2471</v>
      </c>
      <c r="I589" s="2" t="s">
        <v>2472</v>
      </c>
      <c r="J589" s="2"/>
      <c r="K589" s="2" t="s">
        <v>7632</v>
      </c>
      <c r="L589" s="2" t="s">
        <v>4413</v>
      </c>
      <c r="M589" s="2"/>
      <c r="N589" s="2">
        <v>1.0</v>
      </c>
      <c r="O589" s="2"/>
      <c r="P589" s="2">
        <v>1.0</v>
      </c>
      <c r="Q589" s="2" t="s">
        <v>7633</v>
      </c>
      <c r="R589" s="2"/>
      <c r="S589" s="2" t="s">
        <v>6164</v>
      </c>
      <c r="T589" s="2"/>
      <c r="U589" s="2" t="s">
        <v>6457</v>
      </c>
      <c r="V589" s="39" t="s">
        <v>7634</v>
      </c>
      <c r="W589" s="39" t="s">
        <v>7635</v>
      </c>
      <c r="X589" s="37">
        <v>45533.883472222224</v>
      </c>
      <c r="Y589" s="2"/>
      <c r="Z589" s="2"/>
      <c r="AA589" s="2"/>
      <c r="AB589" s="2"/>
      <c r="AC589" s="2"/>
      <c r="AD589" s="2"/>
      <c r="AE589" s="2"/>
      <c r="AF589" s="2"/>
      <c r="AG589" s="2"/>
      <c r="AH589" s="2"/>
      <c r="AI589" s="2"/>
      <c r="AJ589" s="2"/>
      <c r="AK589" s="2"/>
      <c r="AL589" s="2"/>
      <c r="AM589" s="2"/>
      <c r="AN589" s="2"/>
      <c r="AO589" s="2"/>
      <c r="AP589" s="2" t="s">
        <v>7636</v>
      </c>
    </row>
    <row r="590" ht="16.5" customHeight="1">
      <c r="A590" s="37">
        <v>45498.46600694444</v>
      </c>
      <c r="B590" s="38">
        <v>45498.0</v>
      </c>
      <c r="C590" s="2"/>
      <c r="D590" s="2" t="s">
        <v>7297</v>
      </c>
      <c r="E590" s="2"/>
      <c r="F590" s="2"/>
      <c r="G590" s="2"/>
      <c r="H590" s="2" t="s">
        <v>7637</v>
      </c>
      <c r="I590" s="2" t="s">
        <v>7638</v>
      </c>
      <c r="J590" s="2"/>
      <c r="K590" s="2" t="s">
        <v>7639</v>
      </c>
      <c r="L590" s="2" t="s">
        <v>4413</v>
      </c>
      <c r="M590" s="2"/>
      <c r="N590" s="2">
        <v>1.5</v>
      </c>
      <c r="O590" s="2"/>
      <c r="P590" s="2">
        <v>2.5</v>
      </c>
      <c r="Q590" s="2" t="s">
        <v>7640</v>
      </c>
      <c r="R590" s="2"/>
      <c r="S590" s="2" t="s">
        <v>6369</v>
      </c>
      <c r="T590" s="2"/>
      <c r="U590" s="2" t="s">
        <v>6457</v>
      </c>
      <c r="V590" s="39" t="s">
        <v>7641</v>
      </c>
      <c r="W590" s="39" t="s">
        <v>7642</v>
      </c>
      <c r="X590" s="37">
        <v>45533.883472222224</v>
      </c>
      <c r="Y590" s="2"/>
      <c r="Z590" s="2"/>
      <c r="AA590" s="2"/>
      <c r="AB590" s="2"/>
      <c r="AC590" s="2"/>
      <c r="AD590" s="2"/>
      <c r="AE590" s="2"/>
      <c r="AF590" s="2"/>
      <c r="AG590" s="2"/>
      <c r="AH590" s="2"/>
      <c r="AI590" s="2"/>
      <c r="AJ590" s="2"/>
      <c r="AK590" s="2"/>
      <c r="AL590" s="2"/>
      <c r="AM590" s="2"/>
      <c r="AN590" s="2"/>
      <c r="AO590" s="2"/>
      <c r="AP590" s="2" t="s">
        <v>7643</v>
      </c>
    </row>
    <row r="591" ht="16.5" customHeight="1">
      <c r="A591" s="37">
        <v>45497.6134375</v>
      </c>
      <c r="B591" s="38">
        <v>45497.0</v>
      </c>
      <c r="C591" s="2"/>
      <c r="D591" s="2" t="s">
        <v>6189</v>
      </c>
      <c r="E591" s="2"/>
      <c r="F591" s="2"/>
      <c r="G591" s="2"/>
      <c r="H591" s="2" t="s">
        <v>7644</v>
      </c>
      <c r="I591" s="2" t="s">
        <v>3256</v>
      </c>
      <c r="J591" s="2"/>
      <c r="K591" s="2" t="s">
        <v>5843</v>
      </c>
      <c r="L591" s="2" t="s">
        <v>1867</v>
      </c>
      <c r="M591" s="2"/>
      <c r="N591" s="2">
        <v>3.0</v>
      </c>
      <c r="O591" s="2"/>
      <c r="P591" s="2">
        <v>3.0</v>
      </c>
      <c r="Q591" s="2" t="s">
        <v>7645</v>
      </c>
      <c r="R591" s="2" t="s">
        <v>7646</v>
      </c>
      <c r="S591" s="2" t="s">
        <v>6233</v>
      </c>
      <c r="T591" s="2"/>
      <c r="U591" s="2" t="s">
        <v>7647</v>
      </c>
      <c r="V591" s="39" t="s">
        <v>7648</v>
      </c>
      <c r="W591" s="39" t="s">
        <v>7649</v>
      </c>
      <c r="X591" s="37">
        <v>45533.883472222224</v>
      </c>
      <c r="Y591" s="2"/>
      <c r="Z591" s="2"/>
      <c r="AA591" s="2"/>
      <c r="AB591" s="2"/>
      <c r="AC591" s="2"/>
      <c r="AD591" s="2"/>
      <c r="AE591" s="2"/>
      <c r="AF591" s="2"/>
      <c r="AG591" s="2"/>
      <c r="AH591" s="2"/>
      <c r="AI591" s="2"/>
      <c r="AJ591" s="2"/>
      <c r="AK591" s="2"/>
      <c r="AL591" s="2"/>
      <c r="AM591" s="2"/>
      <c r="AN591" s="2"/>
      <c r="AO591" s="2"/>
      <c r="AP591" s="2" t="s">
        <v>7650</v>
      </c>
    </row>
    <row r="592" ht="16.5" customHeight="1">
      <c r="A592" s="37">
        <v>45496.72423611111</v>
      </c>
      <c r="B592" s="38">
        <v>45496.0</v>
      </c>
      <c r="C592" s="2"/>
      <c r="D592" s="2" t="s">
        <v>4354</v>
      </c>
      <c r="E592" s="2"/>
      <c r="F592" s="2"/>
      <c r="G592" s="2"/>
      <c r="H592" s="2" t="s">
        <v>7651</v>
      </c>
      <c r="I592" s="2" t="s">
        <v>7652</v>
      </c>
      <c r="J592" s="2"/>
      <c r="K592" s="2" t="s">
        <v>7653</v>
      </c>
      <c r="L592" s="2" t="s">
        <v>1987</v>
      </c>
      <c r="M592" s="2"/>
      <c r="N592" s="2">
        <v>1.0</v>
      </c>
      <c r="O592" s="2"/>
      <c r="P592" s="2">
        <v>1.0</v>
      </c>
      <c r="Q592" s="2" t="s">
        <v>7654</v>
      </c>
      <c r="R592" s="2"/>
      <c r="S592" s="2" t="s">
        <v>7535</v>
      </c>
      <c r="T592" s="2"/>
      <c r="U592" s="2" t="s">
        <v>7655</v>
      </c>
      <c r="V592" s="39" t="s">
        <v>7656</v>
      </c>
      <c r="W592" s="39" t="s">
        <v>7657</v>
      </c>
      <c r="X592" s="37">
        <v>45533.883472222224</v>
      </c>
      <c r="Y592" s="2"/>
      <c r="Z592" s="2"/>
      <c r="AA592" s="2"/>
      <c r="AB592" s="2"/>
      <c r="AC592" s="2"/>
      <c r="AD592" s="2"/>
      <c r="AE592" s="2"/>
      <c r="AF592" s="2"/>
      <c r="AG592" s="2"/>
      <c r="AH592" s="2"/>
      <c r="AI592" s="2"/>
      <c r="AJ592" s="2"/>
      <c r="AK592" s="2"/>
      <c r="AL592" s="2"/>
      <c r="AM592" s="2"/>
      <c r="AN592" s="2"/>
      <c r="AO592" s="2"/>
      <c r="AP592" s="2" t="s">
        <v>7658</v>
      </c>
    </row>
    <row r="593" ht="16.5" customHeight="1">
      <c r="A593" s="37">
        <v>45496.723032407404</v>
      </c>
      <c r="B593" s="38">
        <v>45496.0</v>
      </c>
      <c r="C593" s="2"/>
      <c r="D593" s="2" t="s">
        <v>7481</v>
      </c>
      <c r="E593" s="2"/>
      <c r="F593" s="2"/>
      <c r="G593" s="2"/>
      <c r="H593" s="2" t="s">
        <v>3255</v>
      </c>
      <c r="I593" s="2" t="s">
        <v>3256</v>
      </c>
      <c r="J593" s="2"/>
      <c r="K593" s="2" t="s">
        <v>5843</v>
      </c>
      <c r="L593" s="2" t="s">
        <v>1867</v>
      </c>
      <c r="M593" s="2"/>
      <c r="N593" s="2">
        <v>2.0</v>
      </c>
      <c r="O593" s="2"/>
      <c r="P593" s="2">
        <v>6.0</v>
      </c>
      <c r="Q593" s="2" t="s">
        <v>7659</v>
      </c>
      <c r="R593" s="2"/>
      <c r="S593" s="2" t="s">
        <v>6233</v>
      </c>
      <c r="T593" s="2"/>
      <c r="U593" s="2" t="s">
        <v>7655</v>
      </c>
      <c r="V593" s="39" t="s">
        <v>7660</v>
      </c>
      <c r="W593" s="39" t="s">
        <v>7661</v>
      </c>
      <c r="X593" s="37">
        <v>45533.883472222224</v>
      </c>
      <c r="Y593" s="2"/>
      <c r="Z593" s="2"/>
      <c r="AA593" s="2"/>
      <c r="AB593" s="2"/>
      <c r="AC593" s="2"/>
      <c r="AD593" s="2"/>
      <c r="AE593" s="2"/>
      <c r="AF593" s="2"/>
      <c r="AG593" s="2"/>
      <c r="AH593" s="2"/>
      <c r="AI593" s="2"/>
      <c r="AJ593" s="2"/>
      <c r="AK593" s="2"/>
      <c r="AL593" s="2"/>
      <c r="AM593" s="2"/>
      <c r="AN593" s="2"/>
      <c r="AO593" s="2"/>
      <c r="AP593" s="2" t="s">
        <v>7662</v>
      </c>
    </row>
    <row r="594" ht="16.5" customHeight="1">
      <c r="A594" s="37">
        <v>45496.527349537035</v>
      </c>
      <c r="B594" s="38">
        <v>45496.0</v>
      </c>
      <c r="C594" s="2"/>
      <c r="D594" s="2" t="s">
        <v>6189</v>
      </c>
      <c r="E594" s="2"/>
      <c r="F594" s="2"/>
      <c r="G594" s="2"/>
      <c r="H594" s="2" t="s">
        <v>3322</v>
      </c>
      <c r="I594" s="2" t="s">
        <v>2595</v>
      </c>
      <c r="J594" s="2"/>
      <c r="K594" s="2" t="s">
        <v>7663</v>
      </c>
      <c r="L594" s="2" t="s">
        <v>7664</v>
      </c>
      <c r="M594" s="2"/>
      <c r="N594" s="2">
        <v>1.5</v>
      </c>
      <c r="O594" s="2"/>
      <c r="P594" s="2">
        <v>1.5</v>
      </c>
      <c r="Q594" s="2" t="s">
        <v>7665</v>
      </c>
      <c r="R594" s="2" t="s">
        <v>7666</v>
      </c>
      <c r="S594" s="2" t="s">
        <v>7667</v>
      </c>
      <c r="T594" s="2" t="s">
        <v>7668</v>
      </c>
      <c r="U594" s="2" t="s">
        <v>7669</v>
      </c>
      <c r="V594" s="39" t="s">
        <v>7670</v>
      </c>
      <c r="W594" s="39" t="s">
        <v>7671</v>
      </c>
      <c r="X594" s="37">
        <v>45533.88348379629</v>
      </c>
      <c r="Y594" s="2"/>
      <c r="Z594" s="2"/>
      <c r="AA594" s="2"/>
      <c r="AB594" s="2"/>
      <c r="AC594" s="2"/>
      <c r="AD594" s="2"/>
      <c r="AE594" s="2"/>
      <c r="AF594" s="2"/>
      <c r="AG594" s="2"/>
      <c r="AH594" s="2"/>
      <c r="AI594" s="2"/>
      <c r="AJ594" s="2"/>
      <c r="AK594" s="2"/>
      <c r="AL594" s="2"/>
      <c r="AM594" s="2"/>
      <c r="AN594" s="2"/>
      <c r="AO594" s="2"/>
      <c r="AP594" s="2" t="s">
        <v>7672</v>
      </c>
    </row>
    <row r="595" ht="16.5" customHeight="1">
      <c r="A595" s="37">
        <v>45495.649189814816</v>
      </c>
      <c r="B595" s="38">
        <v>45495.0</v>
      </c>
      <c r="C595" s="2"/>
      <c r="D595" s="2" t="s">
        <v>4354</v>
      </c>
      <c r="E595" s="2"/>
      <c r="F595" s="2"/>
      <c r="G595" s="2"/>
      <c r="H595" s="2" t="s">
        <v>2364</v>
      </c>
      <c r="I595" s="2" t="s">
        <v>7673</v>
      </c>
      <c r="J595" s="2"/>
      <c r="K595" s="2" t="s">
        <v>7674</v>
      </c>
      <c r="L595" s="2" t="s">
        <v>1867</v>
      </c>
      <c r="M595" s="2"/>
      <c r="N595" s="2">
        <v>1.0</v>
      </c>
      <c r="O595" s="2"/>
      <c r="P595" s="2">
        <v>1.0</v>
      </c>
      <c r="Q595" s="2" t="s">
        <v>7675</v>
      </c>
      <c r="R595" s="2"/>
      <c r="S595" s="2" t="s">
        <v>7676</v>
      </c>
      <c r="T595" s="2"/>
      <c r="U595" s="2" t="s">
        <v>7677</v>
      </c>
      <c r="V595" s="39" t="s">
        <v>7678</v>
      </c>
      <c r="W595" s="39" t="s">
        <v>7679</v>
      </c>
      <c r="X595" s="37">
        <v>45533.88348379629</v>
      </c>
      <c r="Y595" s="2"/>
      <c r="Z595" s="2"/>
      <c r="AA595" s="2"/>
      <c r="AB595" s="2"/>
      <c r="AC595" s="2"/>
      <c r="AD595" s="2"/>
      <c r="AE595" s="2"/>
      <c r="AF595" s="2"/>
      <c r="AG595" s="2"/>
      <c r="AH595" s="2"/>
      <c r="AI595" s="2"/>
      <c r="AJ595" s="2"/>
      <c r="AK595" s="2"/>
      <c r="AL595" s="2"/>
      <c r="AM595" s="2"/>
      <c r="AN595" s="2"/>
      <c r="AO595" s="2"/>
      <c r="AP595" s="2" t="s">
        <v>7680</v>
      </c>
    </row>
    <row r="596" ht="16.5" customHeight="1">
      <c r="A596" s="37">
        <v>45490.37422453704</v>
      </c>
      <c r="B596" s="38">
        <v>45490.0</v>
      </c>
      <c r="C596" s="2"/>
      <c r="D596" s="2" t="s">
        <v>7481</v>
      </c>
      <c r="E596" s="2"/>
      <c r="F596" s="2"/>
      <c r="G596" s="2"/>
      <c r="H596" s="2" t="s">
        <v>2647</v>
      </c>
      <c r="I596" s="2" t="s">
        <v>2651</v>
      </c>
      <c r="J596" s="2"/>
      <c r="K596" s="2" t="s">
        <v>7681</v>
      </c>
      <c r="L596" s="2" t="s">
        <v>4413</v>
      </c>
      <c r="M596" s="2"/>
      <c r="N596" s="2">
        <v>8.0</v>
      </c>
      <c r="O596" s="2"/>
      <c r="P596" s="2">
        <v>22.0</v>
      </c>
      <c r="Q596" s="2" t="s">
        <v>7682</v>
      </c>
      <c r="R596" s="2" t="s">
        <v>7683</v>
      </c>
      <c r="S596" s="2" t="s">
        <v>6233</v>
      </c>
      <c r="T596" s="2" t="s">
        <v>7684</v>
      </c>
      <c r="U596" s="2" t="s">
        <v>6457</v>
      </c>
      <c r="V596" s="39" t="s">
        <v>7685</v>
      </c>
      <c r="W596" s="39" t="s">
        <v>7686</v>
      </c>
      <c r="X596" s="37">
        <v>45533.88348379629</v>
      </c>
      <c r="Y596" s="2"/>
      <c r="Z596" s="2"/>
      <c r="AA596" s="2"/>
      <c r="AB596" s="2"/>
      <c r="AC596" s="2"/>
      <c r="AD596" s="2"/>
      <c r="AE596" s="2"/>
      <c r="AF596" s="2"/>
      <c r="AG596" s="2"/>
      <c r="AH596" s="2"/>
      <c r="AI596" s="2"/>
      <c r="AJ596" s="2"/>
      <c r="AK596" s="2"/>
      <c r="AL596" s="2"/>
      <c r="AM596" s="2"/>
      <c r="AN596" s="2"/>
      <c r="AO596" s="2"/>
      <c r="AP596" s="2" t="s">
        <v>7687</v>
      </c>
    </row>
    <row r="597" ht="16.5" customHeight="1">
      <c r="A597" s="37">
        <v>45488.722962962966</v>
      </c>
      <c r="B597" s="38">
        <v>45488.0</v>
      </c>
      <c r="C597" s="2"/>
      <c r="D597" s="2" t="s">
        <v>7481</v>
      </c>
      <c r="E597" s="2"/>
      <c r="F597" s="2"/>
      <c r="G597" s="2"/>
      <c r="H597" s="2" t="s">
        <v>2647</v>
      </c>
      <c r="I597" s="2" t="s">
        <v>2651</v>
      </c>
      <c r="J597" s="2"/>
      <c r="K597" s="2" t="s">
        <v>7681</v>
      </c>
      <c r="L597" s="2" t="s">
        <v>1862</v>
      </c>
      <c r="M597" s="2"/>
      <c r="N597" s="2">
        <v>7.5</v>
      </c>
      <c r="O597" s="2"/>
      <c r="P597" s="2">
        <v>20.5</v>
      </c>
      <c r="Q597" s="2" t="s">
        <v>7688</v>
      </c>
      <c r="R597" s="2" t="s">
        <v>7689</v>
      </c>
      <c r="S597" s="2" t="s">
        <v>6233</v>
      </c>
      <c r="T597" s="2"/>
      <c r="U597" s="2" t="s">
        <v>7690</v>
      </c>
      <c r="V597" s="39" t="s">
        <v>7691</v>
      </c>
      <c r="W597" s="39" t="s">
        <v>7692</v>
      </c>
      <c r="X597" s="37">
        <v>45533.88348379629</v>
      </c>
      <c r="Y597" s="2"/>
      <c r="Z597" s="2"/>
      <c r="AA597" s="2"/>
      <c r="AB597" s="2"/>
      <c r="AC597" s="2"/>
      <c r="AD597" s="2"/>
      <c r="AE597" s="2"/>
      <c r="AF597" s="2"/>
      <c r="AG597" s="2"/>
      <c r="AH597" s="2"/>
      <c r="AI597" s="2"/>
      <c r="AJ597" s="2"/>
      <c r="AK597" s="2"/>
      <c r="AL597" s="2"/>
      <c r="AM597" s="2"/>
      <c r="AN597" s="2"/>
      <c r="AO597" s="2"/>
      <c r="AP597" s="2" t="s">
        <v>7693</v>
      </c>
    </row>
    <row r="598" ht="16.5" customHeight="1">
      <c r="A598" s="37">
        <v>45485.60020833334</v>
      </c>
      <c r="B598" s="38">
        <v>45485.0</v>
      </c>
      <c r="C598" s="2"/>
      <c r="D598" s="2" t="s">
        <v>7694</v>
      </c>
      <c r="E598" s="2"/>
      <c r="F598" s="2"/>
      <c r="G598" s="2"/>
      <c r="H598" s="2" t="s">
        <v>2131</v>
      </c>
      <c r="I598" s="2" t="s">
        <v>3019</v>
      </c>
      <c r="J598" s="2"/>
      <c r="K598" s="2" t="s">
        <v>7695</v>
      </c>
      <c r="L598" s="2" t="s">
        <v>1987</v>
      </c>
      <c r="M598" s="2"/>
      <c r="N598" s="2">
        <v>2.0</v>
      </c>
      <c r="O598" s="2"/>
      <c r="P598" s="2">
        <v>8.0</v>
      </c>
      <c r="Q598" s="2" t="s">
        <v>7696</v>
      </c>
      <c r="R598" s="2" t="s">
        <v>7697</v>
      </c>
      <c r="S598" s="2" t="s">
        <v>7698</v>
      </c>
      <c r="T598" s="2"/>
      <c r="U598" s="2" t="s">
        <v>7699</v>
      </c>
      <c r="V598" s="39" t="s">
        <v>7700</v>
      </c>
      <c r="W598" s="39" t="s">
        <v>7701</v>
      </c>
      <c r="X598" s="37">
        <v>45533.88348379629</v>
      </c>
      <c r="Y598" s="2"/>
      <c r="Z598" s="2"/>
      <c r="AA598" s="2"/>
      <c r="AB598" s="2"/>
      <c r="AC598" s="2"/>
      <c r="AD598" s="2"/>
      <c r="AE598" s="2"/>
      <c r="AF598" s="2"/>
      <c r="AG598" s="2"/>
      <c r="AH598" s="2"/>
      <c r="AI598" s="2"/>
      <c r="AJ598" s="2"/>
      <c r="AK598" s="2"/>
      <c r="AL598" s="2"/>
      <c r="AM598" s="2"/>
      <c r="AN598" s="2"/>
      <c r="AO598" s="2"/>
      <c r="AP598" s="2" t="s">
        <v>7702</v>
      </c>
    </row>
    <row r="599" ht="16.5" customHeight="1">
      <c r="A599" s="37">
        <v>45485.53486111111</v>
      </c>
      <c r="B599" s="38">
        <v>45485.0</v>
      </c>
      <c r="C599" s="2"/>
      <c r="D599" s="2" t="s">
        <v>7297</v>
      </c>
      <c r="E599" s="2"/>
      <c r="F599" s="2"/>
      <c r="G599" s="2"/>
      <c r="H599" s="2" t="s">
        <v>2163</v>
      </c>
      <c r="I599" s="2" t="s">
        <v>7703</v>
      </c>
      <c r="J599" s="2"/>
      <c r="K599" s="2" t="s">
        <v>7704</v>
      </c>
      <c r="L599" s="2" t="s">
        <v>3681</v>
      </c>
      <c r="M599" s="2"/>
      <c r="N599" s="2">
        <v>1.0</v>
      </c>
      <c r="O599" s="2"/>
      <c r="P599" s="2">
        <v>2.0</v>
      </c>
      <c r="Q599" s="2" t="s">
        <v>7705</v>
      </c>
      <c r="R599" s="2"/>
      <c r="S599" s="2" t="s">
        <v>6171</v>
      </c>
      <c r="T599" s="2"/>
      <c r="U599" s="2" t="s">
        <v>7699</v>
      </c>
      <c r="V599" s="39" t="s">
        <v>7706</v>
      </c>
      <c r="W599" s="39" t="s">
        <v>7707</v>
      </c>
      <c r="X599" s="37">
        <v>45533.88348379629</v>
      </c>
      <c r="Y599" s="2"/>
      <c r="Z599" s="2"/>
      <c r="AA599" s="2"/>
      <c r="AB599" s="2"/>
      <c r="AC599" s="2"/>
      <c r="AD599" s="2"/>
      <c r="AE599" s="2"/>
      <c r="AF599" s="2"/>
      <c r="AG599" s="2"/>
      <c r="AH599" s="2"/>
      <c r="AI599" s="2"/>
      <c r="AJ599" s="2"/>
      <c r="AK599" s="2"/>
      <c r="AL599" s="2"/>
      <c r="AM599" s="2"/>
      <c r="AN599" s="2"/>
      <c r="AO599" s="2"/>
      <c r="AP599" s="2" t="s">
        <v>7708</v>
      </c>
    </row>
    <row r="600" ht="16.5" customHeight="1">
      <c r="A600" s="37">
        <v>45484.682175925926</v>
      </c>
      <c r="B600" s="38">
        <v>45484.0</v>
      </c>
      <c r="C600" s="2"/>
      <c r="D600" s="2" t="s">
        <v>4401</v>
      </c>
      <c r="E600" s="2"/>
      <c r="F600" s="2"/>
      <c r="G600" s="2"/>
      <c r="H600" s="2" t="s">
        <v>2424</v>
      </c>
      <c r="I600" s="2" t="s">
        <v>3153</v>
      </c>
      <c r="J600" s="2"/>
      <c r="K600" s="2" t="s">
        <v>6376</v>
      </c>
      <c r="L600" s="2" t="s">
        <v>4413</v>
      </c>
      <c r="M600" s="2"/>
      <c r="N600" s="2">
        <v>4.0</v>
      </c>
      <c r="O600" s="2"/>
      <c r="P600" s="2">
        <v>6.0</v>
      </c>
      <c r="Q600" s="2" t="s">
        <v>7709</v>
      </c>
      <c r="R600" s="2" t="s">
        <v>7710</v>
      </c>
      <c r="S600" s="2" t="s">
        <v>7711</v>
      </c>
      <c r="T600" s="2"/>
      <c r="U600" s="2" t="s">
        <v>7712</v>
      </c>
      <c r="V600" s="39" t="s">
        <v>7713</v>
      </c>
      <c r="W600" s="39" t="s">
        <v>7714</v>
      </c>
      <c r="X600" s="37">
        <v>45533.88348379629</v>
      </c>
      <c r="Y600" s="2"/>
      <c r="Z600" s="2"/>
      <c r="AA600" s="2"/>
      <c r="AB600" s="2"/>
      <c r="AC600" s="2"/>
      <c r="AD600" s="2"/>
      <c r="AE600" s="2"/>
      <c r="AF600" s="2"/>
      <c r="AG600" s="2"/>
      <c r="AH600" s="2"/>
      <c r="AI600" s="2"/>
      <c r="AJ600" s="2"/>
      <c r="AK600" s="2"/>
      <c r="AL600" s="2"/>
      <c r="AM600" s="2"/>
      <c r="AN600" s="2"/>
      <c r="AO600" s="2"/>
      <c r="AP600" s="2" t="s">
        <v>7715</v>
      </c>
    </row>
    <row r="601" ht="16.5" customHeight="1">
      <c r="A601" s="37">
        <v>45482.731527777774</v>
      </c>
      <c r="B601" s="38">
        <v>45482.0</v>
      </c>
      <c r="C601" s="2"/>
      <c r="D601" s="2" t="s">
        <v>4354</v>
      </c>
      <c r="E601" s="2"/>
      <c r="F601" s="2"/>
      <c r="G601" s="2"/>
      <c r="H601" s="2" t="s">
        <v>7716</v>
      </c>
      <c r="I601" s="2" t="s">
        <v>7717</v>
      </c>
      <c r="J601" s="2"/>
      <c r="K601" s="2" t="s">
        <v>7718</v>
      </c>
      <c r="L601" s="2" t="s">
        <v>1859</v>
      </c>
      <c r="M601" s="2"/>
      <c r="N601" s="2">
        <v>1.0</v>
      </c>
      <c r="O601" s="2"/>
      <c r="P601" s="2">
        <v>1.0</v>
      </c>
      <c r="Q601" s="2" t="s">
        <v>7719</v>
      </c>
      <c r="R601" s="2"/>
      <c r="S601" s="2" t="s">
        <v>7720</v>
      </c>
      <c r="T601" s="2"/>
      <c r="U601" s="2" t="s">
        <v>6457</v>
      </c>
      <c r="V601" s="39" t="s">
        <v>7721</v>
      </c>
      <c r="W601" s="39" t="s">
        <v>7722</v>
      </c>
      <c r="X601" s="37">
        <v>45533.88348379629</v>
      </c>
      <c r="Y601" s="2"/>
      <c r="Z601" s="2"/>
      <c r="AA601" s="2"/>
      <c r="AB601" s="2"/>
      <c r="AC601" s="2"/>
      <c r="AD601" s="2"/>
      <c r="AE601" s="2"/>
      <c r="AF601" s="2"/>
      <c r="AG601" s="2"/>
      <c r="AH601" s="2"/>
      <c r="AI601" s="2"/>
      <c r="AJ601" s="2"/>
      <c r="AK601" s="2"/>
      <c r="AL601" s="2"/>
      <c r="AM601" s="2"/>
      <c r="AN601" s="2"/>
      <c r="AO601" s="2"/>
      <c r="AP601" s="2" t="s">
        <v>7723</v>
      </c>
    </row>
    <row r="602" ht="16.5" customHeight="1">
      <c r="A602" s="37">
        <v>45482.67953703704</v>
      </c>
      <c r="B602" s="38">
        <v>45482.0</v>
      </c>
      <c r="C602" s="2"/>
      <c r="D602" s="2" t="s">
        <v>4354</v>
      </c>
      <c r="E602" s="2"/>
      <c r="F602" s="2"/>
      <c r="G602" s="2"/>
      <c r="H602" s="2" t="s">
        <v>6653</v>
      </c>
      <c r="I602" s="2" t="s">
        <v>7724</v>
      </c>
      <c r="J602" s="2"/>
      <c r="K602" s="2" t="s">
        <v>7725</v>
      </c>
      <c r="L602" s="2" t="s">
        <v>5061</v>
      </c>
      <c r="M602" s="2"/>
      <c r="N602" s="2">
        <v>1.0</v>
      </c>
      <c r="O602" s="2"/>
      <c r="P602" s="2">
        <v>1.0</v>
      </c>
      <c r="Q602" s="2" t="s">
        <v>4855</v>
      </c>
      <c r="R602" s="2"/>
      <c r="S602" s="2" t="s">
        <v>7720</v>
      </c>
      <c r="T602" s="2"/>
      <c r="U602" s="2" t="s">
        <v>7726</v>
      </c>
      <c r="V602" s="39" t="s">
        <v>7727</v>
      </c>
      <c r="W602" s="39" t="s">
        <v>7728</v>
      </c>
      <c r="X602" s="37">
        <v>45533.88348379629</v>
      </c>
      <c r="Y602" s="2"/>
      <c r="Z602" s="2"/>
      <c r="AA602" s="2"/>
      <c r="AB602" s="2"/>
      <c r="AC602" s="2"/>
      <c r="AD602" s="2"/>
      <c r="AE602" s="2"/>
      <c r="AF602" s="2"/>
      <c r="AG602" s="2"/>
      <c r="AH602" s="2"/>
      <c r="AI602" s="2"/>
      <c r="AJ602" s="2"/>
      <c r="AK602" s="2"/>
      <c r="AL602" s="2"/>
      <c r="AM602" s="2"/>
      <c r="AN602" s="2"/>
      <c r="AO602" s="2"/>
      <c r="AP602" s="2" t="s">
        <v>7729</v>
      </c>
    </row>
    <row r="603" ht="16.5" customHeight="1">
      <c r="A603" s="37">
        <v>45482.67700231481</v>
      </c>
      <c r="B603" s="38">
        <v>45482.0</v>
      </c>
      <c r="C603" s="2"/>
      <c r="D603" s="2" t="s">
        <v>4354</v>
      </c>
      <c r="E603" s="2"/>
      <c r="F603" s="2"/>
      <c r="G603" s="2"/>
      <c r="H603" s="2" t="s">
        <v>7730</v>
      </c>
      <c r="I603" s="2" t="s">
        <v>7731</v>
      </c>
      <c r="J603" s="2"/>
      <c r="K603" s="2" t="s">
        <v>7732</v>
      </c>
      <c r="L603" s="2" t="s">
        <v>4413</v>
      </c>
      <c r="M603" s="2"/>
      <c r="N603" s="2">
        <v>1.0</v>
      </c>
      <c r="O603" s="2"/>
      <c r="P603" s="2">
        <v>1.0</v>
      </c>
      <c r="Q603" s="2" t="s">
        <v>3963</v>
      </c>
      <c r="R603" s="39" t="s">
        <v>7733</v>
      </c>
      <c r="S603" s="2" t="s">
        <v>7720</v>
      </c>
      <c r="T603" s="2"/>
      <c r="U603" s="2" t="s">
        <v>7726</v>
      </c>
      <c r="V603" s="39" t="s">
        <v>7734</v>
      </c>
      <c r="W603" s="39" t="s">
        <v>7735</v>
      </c>
      <c r="X603" s="37">
        <v>45533.88348379629</v>
      </c>
      <c r="Y603" s="2"/>
      <c r="Z603" s="2"/>
      <c r="AA603" s="2"/>
      <c r="AB603" s="2"/>
      <c r="AC603" s="2"/>
      <c r="AD603" s="2"/>
      <c r="AE603" s="2"/>
      <c r="AF603" s="2"/>
      <c r="AG603" s="2"/>
      <c r="AH603" s="2"/>
      <c r="AI603" s="2"/>
      <c r="AJ603" s="2"/>
      <c r="AK603" s="2"/>
      <c r="AL603" s="2"/>
      <c r="AM603" s="2"/>
      <c r="AN603" s="2"/>
      <c r="AO603" s="2"/>
      <c r="AP603" s="2" t="s">
        <v>7736</v>
      </c>
    </row>
    <row r="604" ht="16.5" customHeight="1">
      <c r="A604" s="37">
        <v>45481.04158564815</v>
      </c>
      <c r="B604" s="38">
        <v>45481.0</v>
      </c>
      <c r="C604" s="2"/>
      <c r="D604" s="2" t="s">
        <v>1584</v>
      </c>
      <c r="E604" s="2"/>
      <c r="F604" s="2"/>
      <c r="G604" s="2"/>
      <c r="H604" s="2" t="s">
        <v>2253</v>
      </c>
      <c r="I604" s="2" t="s">
        <v>2259</v>
      </c>
      <c r="J604" s="2" t="s">
        <v>7737</v>
      </c>
      <c r="K604" s="2" t="s">
        <v>7738</v>
      </c>
      <c r="L604" s="2" t="s">
        <v>2262</v>
      </c>
      <c r="M604" s="2"/>
      <c r="N604" s="2">
        <v>4.0</v>
      </c>
      <c r="O604" s="2"/>
      <c r="P604" s="2">
        <v>4.0</v>
      </c>
      <c r="Q604" s="2" t="s">
        <v>7739</v>
      </c>
      <c r="R604" s="39" t="s">
        <v>7740</v>
      </c>
      <c r="S604" s="2" t="s">
        <v>7741</v>
      </c>
      <c r="T604" s="2"/>
      <c r="U604" s="2" t="s">
        <v>5847</v>
      </c>
      <c r="V604" s="39" t="s">
        <v>7742</v>
      </c>
      <c r="W604" s="39" t="s">
        <v>7743</v>
      </c>
      <c r="X604" s="37">
        <v>45533.88348379629</v>
      </c>
      <c r="Y604" s="2"/>
      <c r="Z604" s="2"/>
      <c r="AA604" s="2"/>
      <c r="AB604" s="2"/>
      <c r="AC604" s="2"/>
      <c r="AD604" s="2"/>
      <c r="AE604" s="2"/>
      <c r="AF604" s="2"/>
      <c r="AG604" s="2"/>
      <c r="AH604" s="2"/>
      <c r="AI604" s="2"/>
      <c r="AJ604" s="2"/>
      <c r="AK604" s="2"/>
      <c r="AL604" s="2"/>
      <c r="AM604" s="2"/>
      <c r="AN604" s="2"/>
      <c r="AO604" s="2"/>
      <c r="AP604" s="2" t="s">
        <v>7744</v>
      </c>
    </row>
    <row r="605" ht="16.5" customHeight="1">
      <c r="A605" s="37">
        <v>45476.61896990741</v>
      </c>
      <c r="B605" s="38">
        <v>45476.5</v>
      </c>
      <c r="C605" s="2"/>
      <c r="D605" s="2" t="s">
        <v>6307</v>
      </c>
      <c r="E605" s="2"/>
      <c r="F605" s="2"/>
      <c r="G605" s="2"/>
      <c r="H605" s="2" t="s">
        <v>3259</v>
      </c>
      <c r="I605" s="2" t="s">
        <v>3263</v>
      </c>
      <c r="J605" s="2" t="s">
        <v>1564</v>
      </c>
      <c r="K605" s="2" t="s">
        <v>7745</v>
      </c>
      <c r="L605" s="2" t="s">
        <v>2011</v>
      </c>
      <c r="M605" s="2"/>
      <c r="N605" s="2">
        <v>3.0</v>
      </c>
      <c r="O605" s="2"/>
      <c r="P605" s="2">
        <v>6.0</v>
      </c>
      <c r="Q605" s="2" t="s">
        <v>7746</v>
      </c>
      <c r="R605" s="39" t="s">
        <v>7747</v>
      </c>
      <c r="S605" s="2" t="s">
        <v>6164</v>
      </c>
      <c r="T605" s="2" t="s">
        <v>7748</v>
      </c>
      <c r="U605" s="2" t="s">
        <v>7749</v>
      </c>
      <c r="V605" s="39" t="s">
        <v>7750</v>
      </c>
      <c r="W605" s="39" t="s">
        <v>7751</v>
      </c>
      <c r="X605" s="37">
        <v>45533.88348379629</v>
      </c>
      <c r="Y605" s="2"/>
      <c r="Z605" s="2"/>
      <c r="AA605" s="2"/>
      <c r="AB605" s="2"/>
      <c r="AC605" s="2"/>
      <c r="AD605" s="2"/>
      <c r="AE605" s="2"/>
      <c r="AF605" s="2"/>
      <c r="AG605" s="2"/>
      <c r="AH605" s="2"/>
      <c r="AI605" s="2"/>
      <c r="AJ605" s="2"/>
      <c r="AK605" s="2"/>
      <c r="AL605" s="2"/>
      <c r="AM605" s="2"/>
      <c r="AN605" s="2"/>
      <c r="AO605" s="2"/>
      <c r="AP605" s="2" t="s">
        <v>7752</v>
      </c>
    </row>
    <row r="606" ht="16.5" customHeight="1">
      <c r="A606" s="37">
        <v>45475.76</v>
      </c>
      <c r="B606" s="38">
        <v>45475.0</v>
      </c>
      <c r="C606" s="2"/>
      <c r="D606" s="2" t="s">
        <v>7297</v>
      </c>
      <c r="E606" s="2"/>
      <c r="F606" s="2"/>
      <c r="G606" s="2"/>
      <c r="H606" s="2" t="s">
        <v>1365</v>
      </c>
      <c r="I606" s="2" t="s">
        <v>7753</v>
      </c>
      <c r="J606" s="2"/>
      <c r="K606" s="2" t="s">
        <v>7754</v>
      </c>
      <c r="L606" s="2" t="s">
        <v>1840</v>
      </c>
      <c r="M606" s="2"/>
      <c r="N606" s="2">
        <v>4.5</v>
      </c>
      <c r="O606" s="2"/>
      <c r="P606" s="2">
        <v>4.5</v>
      </c>
      <c r="Q606" s="2" t="s">
        <v>7755</v>
      </c>
      <c r="R606" s="2" t="s">
        <v>7756</v>
      </c>
      <c r="S606" s="2" t="s">
        <v>7535</v>
      </c>
      <c r="T606" s="2"/>
      <c r="U606" s="2" t="s">
        <v>7757</v>
      </c>
      <c r="V606" s="39" t="s">
        <v>7758</v>
      </c>
      <c r="W606" s="39" t="s">
        <v>7759</v>
      </c>
      <c r="X606" s="37">
        <v>45533.88348379629</v>
      </c>
      <c r="Y606" s="2"/>
      <c r="Z606" s="2"/>
      <c r="AA606" s="2"/>
      <c r="AB606" s="2"/>
      <c r="AC606" s="2"/>
      <c r="AD606" s="2"/>
      <c r="AE606" s="2"/>
      <c r="AF606" s="2"/>
      <c r="AG606" s="2"/>
      <c r="AH606" s="2"/>
      <c r="AI606" s="2"/>
      <c r="AJ606" s="2"/>
      <c r="AK606" s="2"/>
      <c r="AL606" s="2"/>
      <c r="AM606" s="2"/>
      <c r="AN606" s="2"/>
      <c r="AO606" s="2"/>
      <c r="AP606" s="2" t="s">
        <v>7760</v>
      </c>
    </row>
    <row r="607" ht="16.5" customHeight="1">
      <c r="A607" s="37">
        <v>45475.53328703704</v>
      </c>
      <c r="B607" s="38">
        <v>45475.0</v>
      </c>
      <c r="C607" s="2"/>
      <c r="D607" s="2" t="s">
        <v>4354</v>
      </c>
      <c r="E607" s="2"/>
      <c r="F607" s="2"/>
      <c r="G607" s="2"/>
      <c r="H607" s="2" t="s">
        <v>3255</v>
      </c>
      <c r="I607" s="2" t="s">
        <v>3256</v>
      </c>
      <c r="J607" s="2"/>
      <c r="K607" s="2" t="s">
        <v>5131</v>
      </c>
      <c r="L607" s="2" t="s">
        <v>1867</v>
      </c>
      <c r="M607" s="2"/>
      <c r="N607" s="2">
        <v>1.0</v>
      </c>
      <c r="O607" s="2"/>
      <c r="P607" s="2">
        <v>1.0</v>
      </c>
      <c r="Q607" s="2" t="s">
        <v>7761</v>
      </c>
      <c r="R607" s="39" t="s">
        <v>7762</v>
      </c>
      <c r="S607" s="2" t="s">
        <v>7130</v>
      </c>
      <c r="T607" s="2" t="s">
        <v>7763</v>
      </c>
      <c r="U607" s="2" t="s">
        <v>7764</v>
      </c>
      <c r="V607" s="39" t="s">
        <v>7765</v>
      </c>
      <c r="W607" s="39" t="s">
        <v>7766</v>
      </c>
      <c r="X607" s="37">
        <v>45543.43313657407</v>
      </c>
      <c r="Y607" s="2"/>
      <c r="Z607" s="2"/>
      <c r="AA607" s="2"/>
      <c r="AB607" s="2"/>
      <c r="AC607" s="2"/>
      <c r="AD607" s="2"/>
      <c r="AE607" s="2"/>
      <c r="AF607" s="2"/>
      <c r="AG607" s="2"/>
      <c r="AH607" s="2"/>
      <c r="AI607" s="2"/>
      <c r="AJ607" s="2"/>
      <c r="AK607" s="2"/>
      <c r="AL607" s="2"/>
      <c r="AM607" s="2"/>
      <c r="AN607" s="2"/>
      <c r="AO607" s="2"/>
      <c r="AP607" s="2" t="s">
        <v>7767</v>
      </c>
    </row>
    <row r="608" ht="16.5" customHeight="1">
      <c r="A608" s="37">
        <v>45474.69671296296</v>
      </c>
      <c r="B608" s="38">
        <v>45474.0</v>
      </c>
      <c r="C608" s="2"/>
      <c r="D608" s="2" t="s">
        <v>4354</v>
      </c>
      <c r="E608" s="2"/>
      <c r="F608" s="2"/>
      <c r="G608" s="2"/>
      <c r="H608" s="2" t="s">
        <v>18</v>
      </c>
      <c r="I608" s="2" t="s">
        <v>7768</v>
      </c>
      <c r="J608" s="2"/>
      <c r="K608" s="2" t="s">
        <v>4256</v>
      </c>
      <c r="L608" s="2" t="s">
        <v>1867</v>
      </c>
      <c r="M608" s="2"/>
      <c r="N608" s="2">
        <v>2.0</v>
      </c>
      <c r="O608" s="2"/>
      <c r="P608" s="2">
        <v>2.0</v>
      </c>
      <c r="Q608" s="2" t="s">
        <v>7769</v>
      </c>
      <c r="R608" s="2" t="s">
        <v>7770</v>
      </c>
      <c r="S608" s="2" t="s">
        <v>6233</v>
      </c>
      <c r="T608" s="2" t="s">
        <v>7771</v>
      </c>
      <c r="U608" s="2" t="s">
        <v>6457</v>
      </c>
      <c r="V608" s="39" t="s">
        <v>7772</v>
      </c>
      <c r="W608" s="39" t="s">
        <v>7773</v>
      </c>
      <c r="X608" s="37">
        <v>45533.88348379629</v>
      </c>
      <c r="Y608" s="2"/>
      <c r="Z608" s="2"/>
      <c r="AA608" s="2"/>
      <c r="AB608" s="2"/>
      <c r="AC608" s="2"/>
      <c r="AD608" s="2"/>
      <c r="AE608" s="2"/>
      <c r="AF608" s="2"/>
      <c r="AG608" s="2"/>
      <c r="AH608" s="2"/>
      <c r="AI608" s="2"/>
      <c r="AJ608" s="2"/>
      <c r="AK608" s="2"/>
      <c r="AL608" s="2"/>
      <c r="AM608" s="2"/>
      <c r="AN608" s="2"/>
      <c r="AO608" s="2"/>
      <c r="AP608" s="2" t="s">
        <v>7774</v>
      </c>
    </row>
    <row r="609" ht="16.5" customHeight="1">
      <c r="A609" s="37">
        <v>45474.69521990741</v>
      </c>
      <c r="B609" s="38">
        <v>45474.0</v>
      </c>
      <c r="C609" s="2"/>
      <c r="D609" s="2" t="s">
        <v>4354</v>
      </c>
      <c r="E609" s="2"/>
      <c r="F609" s="2"/>
      <c r="G609" s="2"/>
      <c r="H609" s="2" t="s">
        <v>7775</v>
      </c>
      <c r="I609" s="2" t="s">
        <v>1893</v>
      </c>
      <c r="J609" s="2"/>
      <c r="K609" s="2" t="s">
        <v>4025</v>
      </c>
      <c r="L609" s="2" t="s">
        <v>1867</v>
      </c>
      <c r="M609" s="2"/>
      <c r="N609" s="2">
        <v>1.0</v>
      </c>
      <c r="O609" s="2"/>
      <c r="P609" s="2">
        <v>1.0</v>
      </c>
      <c r="Q609" s="2" t="s">
        <v>7776</v>
      </c>
      <c r="R609" s="39" t="s">
        <v>7777</v>
      </c>
      <c r="S609" s="2" t="s">
        <v>6164</v>
      </c>
      <c r="T609" s="2"/>
      <c r="U609" s="2" t="s">
        <v>6457</v>
      </c>
      <c r="V609" s="39" t="s">
        <v>7778</v>
      </c>
      <c r="W609" s="39" t="s">
        <v>7779</v>
      </c>
      <c r="X609" s="37">
        <v>45533.88348379629</v>
      </c>
      <c r="Y609" s="2"/>
      <c r="Z609" s="2"/>
      <c r="AA609" s="2"/>
      <c r="AB609" s="2"/>
      <c r="AC609" s="2"/>
      <c r="AD609" s="2"/>
      <c r="AE609" s="2"/>
      <c r="AF609" s="2"/>
      <c r="AG609" s="2"/>
      <c r="AH609" s="2"/>
      <c r="AI609" s="2"/>
      <c r="AJ609" s="2"/>
      <c r="AK609" s="2"/>
      <c r="AL609" s="2"/>
      <c r="AM609" s="2"/>
      <c r="AN609" s="2"/>
      <c r="AO609" s="2"/>
      <c r="AP609" s="2" t="s">
        <v>7780</v>
      </c>
    </row>
    <row r="610" ht="16.5" customHeight="1">
      <c r="A610" s="37">
        <v>45474.526342592595</v>
      </c>
      <c r="B610" s="38">
        <v>45474.0</v>
      </c>
      <c r="C610" s="2"/>
      <c r="D610" s="2" t="s">
        <v>6773</v>
      </c>
      <c r="E610" s="2"/>
      <c r="F610" s="2"/>
      <c r="G610" s="2"/>
      <c r="H610" s="2" t="s">
        <v>4123</v>
      </c>
      <c r="I610" s="2" t="s">
        <v>2112</v>
      </c>
      <c r="J610" s="2" t="s">
        <v>7781</v>
      </c>
      <c r="K610" s="2" t="s">
        <v>4124</v>
      </c>
      <c r="L610" s="2" t="s">
        <v>1867</v>
      </c>
      <c r="M610" s="2"/>
      <c r="N610" s="2">
        <v>1.0</v>
      </c>
      <c r="O610" s="2"/>
      <c r="P610" s="2">
        <v>1.0</v>
      </c>
      <c r="Q610" s="2" t="s">
        <v>7782</v>
      </c>
      <c r="R610" s="2" t="s">
        <v>7783</v>
      </c>
      <c r="S610" s="2" t="s">
        <v>7535</v>
      </c>
      <c r="T610" s="2"/>
      <c r="U610" s="2" t="s">
        <v>7784</v>
      </c>
      <c r="V610" s="39" t="s">
        <v>7785</v>
      </c>
      <c r="W610" s="39" t="s">
        <v>7786</v>
      </c>
      <c r="X610" s="37">
        <v>45533.88349537037</v>
      </c>
      <c r="Y610" s="2"/>
      <c r="Z610" s="2"/>
      <c r="AA610" s="2"/>
      <c r="AB610" s="2"/>
      <c r="AC610" s="2"/>
      <c r="AD610" s="2"/>
      <c r="AE610" s="2"/>
      <c r="AF610" s="2"/>
      <c r="AG610" s="2"/>
      <c r="AH610" s="2"/>
      <c r="AI610" s="2"/>
      <c r="AJ610" s="2"/>
      <c r="AK610" s="2"/>
      <c r="AL610" s="2"/>
      <c r="AM610" s="2"/>
      <c r="AN610" s="2"/>
      <c r="AO610" s="2"/>
      <c r="AP610" s="2" t="s">
        <v>7787</v>
      </c>
    </row>
    <row r="611" ht="16.5" customHeight="1">
      <c r="A611" s="37">
        <v>45845.30290509259</v>
      </c>
      <c r="B611" s="38">
        <v>31598.0</v>
      </c>
      <c r="C611" s="2" t="s">
        <v>1584</v>
      </c>
      <c r="D611" s="2" t="s">
        <v>3637</v>
      </c>
      <c r="E611" s="2"/>
      <c r="F611" s="2"/>
      <c r="G611" s="2"/>
      <c r="H611" s="2" t="s">
        <v>3279</v>
      </c>
      <c r="I611" s="2" t="s">
        <v>2412</v>
      </c>
      <c r="J611" s="2" t="s">
        <v>7788</v>
      </c>
      <c r="K611" s="2" t="s">
        <v>7789</v>
      </c>
      <c r="L611" s="2" t="s">
        <v>1862</v>
      </c>
      <c r="M611" s="2" t="s">
        <v>3638</v>
      </c>
      <c r="N611" s="2"/>
      <c r="O611" s="2">
        <v>3.0</v>
      </c>
      <c r="P611" s="2"/>
      <c r="Q611" s="2"/>
      <c r="R611" s="39" t="s">
        <v>7790</v>
      </c>
      <c r="S611" s="2" t="s">
        <v>7791</v>
      </c>
      <c r="T611" s="42">
        <v>5378.2542</v>
      </c>
      <c r="U611" s="2" t="s">
        <v>3630</v>
      </c>
      <c r="V611" s="39" t="s">
        <v>7792</v>
      </c>
      <c r="W611" s="39" t="s">
        <v>7793</v>
      </c>
      <c r="X611" s="37">
        <v>45845.304502314815</v>
      </c>
      <c r="Y611" s="2"/>
      <c r="Z611" s="2" t="s">
        <v>75</v>
      </c>
      <c r="AA611" s="2" t="s">
        <v>7794</v>
      </c>
      <c r="AB611" s="2"/>
      <c r="AC611" s="2" t="s">
        <v>7795</v>
      </c>
      <c r="AD611" s="2" t="s">
        <v>3660</v>
      </c>
      <c r="AE611" s="2" t="s">
        <v>7796</v>
      </c>
      <c r="AF611" s="2" t="s">
        <v>7797</v>
      </c>
      <c r="AG611" s="2"/>
      <c r="AH611" s="2"/>
      <c r="AI611" s="2" t="s">
        <v>7798</v>
      </c>
      <c r="AJ611" s="2" t="s">
        <v>6164</v>
      </c>
      <c r="AK611" s="2" t="s">
        <v>7799</v>
      </c>
      <c r="AL611" s="2" t="s">
        <v>7800</v>
      </c>
      <c r="AM611" s="2" t="s">
        <v>7801</v>
      </c>
      <c r="AN611" s="2"/>
      <c r="AO611" s="2"/>
      <c r="AP611" s="2" t="s">
        <v>7802</v>
      </c>
    </row>
    <row r="612" ht="16.5" customHeight="1">
      <c r="A612" s="37">
        <v>45845.318344907406</v>
      </c>
      <c r="B612" s="38">
        <v>45845.0</v>
      </c>
      <c r="C612" s="2" t="s">
        <v>1584</v>
      </c>
      <c r="D612" s="2" t="s">
        <v>3637</v>
      </c>
      <c r="E612" s="2"/>
      <c r="F612" s="2"/>
      <c r="G612" s="2"/>
      <c r="H612" s="2" t="s">
        <v>7803</v>
      </c>
      <c r="I612" s="2" t="s">
        <v>7804</v>
      </c>
      <c r="J612" s="2" t="s">
        <v>7805</v>
      </c>
      <c r="K612" s="2" t="s">
        <v>7806</v>
      </c>
      <c r="L612" s="2" t="s">
        <v>2502</v>
      </c>
      <c r="M612" s="2" t="s">
        <v>7807</v>
      </c>
      <c r="N612" s="2"/>
      <c r="O612" s="2"/>
      <c r="P612" s="2"/>
      <c r="Q612" s="2"/>
      <c r="R612" s="39" t="s">
        <v>7808</v>
      </c>
      <c r="S612" s="2"/>
      <c r="T612" s="42">
        <v>5378.25</v>
      </c>
      <c r="U612" s="2" t="s">
        <v>3630</v>
      </c>
      <c r="V612" s="39" t="s">
        <v>7809</v>
      </c>
      <c r="W612" s="39" t="s">
        <v>7810</v>
      </c>
      <c r="X612" s="37"/>
      <c r="Y612" s="2"/>
      <c r="Z612" s="2"/>
      <c r="AA612" s="2"/>
      <c r="AB612" s="2"/>
      <c r="AC612" s="2"/>
      <c r="AD612" s="2"/>
      <c r="AE612" s="2"/>
      <c r="AF612" s="2" t="s">
        <v>7797</v>
      </c>
      <c r="AG612" s="2"/>
      <c r="AH612" s="2"/>
      <c r="AI612" s="2" t="s">
        <v>7811</v>
      </c>
      <c r="AJ612" s="2" t="s">
        <v>6164</v>
      </c>
      <c r="AK612" s="2" t="s">
        <v>7799</v>
      </c>
      <c r="AL612" s="2" t="s">
        <v>7800</v>
      </c>
      <c r="AM612" s="2" t="s">
        <v>7801</v>
      </c>
      <c r="AN612" s="2"/>
      <c r="AO612" s="2"/>
      <c r="AP612" s="2" t="s">
        <v>7812</v>
      </c>
    </row>
    <row r="613" ht="16.5" customHeight="1">
      <c r="A613" s="37">
        <v>45845.32111111111</v>
      </c>
      <c r="B613" s="38">
        <v>45845.0</v>
      </c>
      <c r="C613" s="2" t="s">
        <v>1584</v>
      </c>
      <c r="D613" s="2" t="s">
        <v>3637</v>
      </c>
      <c r="E613" s="2"/>
      <c r="F613" s="2"/>
      <c r="G613" s="2"/>
      <c r="H613" s="2" t="s">
        <v>7813</v>
      </c>
      <c r="I613" s="2" t="s">
        <v>7814</v>
      </c>
      <c r="J613" s="2" t="s">
        <v>1162</v>
      </c>
      <c r="K613" s="2" t="s">
        <v>3628</v>
      </c>
      <c r="L613" s="2" t="s">
        <v>1862</v>
      </c>
      <c r="M613" s="2" t="s">
        <v>3638</v>
      </c>
      <c r="N613" s="2"/>
      <c r="O613" s="2"/>
      <c r="P613" s="2"/>
      <c r="Q613" s="2"/>
      <c r="R613" s="39" t="s">
        <v>7815</v>
      </c>
      <c r="S613" s="2"/>
      <c r="T613" s="2" t="s">
        <v>7816</v>
      </c>
      <c r="U613" s="2" t="s">
        <v>3630</v>
      </c>
      <c r="V613" s="39" t="s">
        <v>7817</v>
      </c>
      <c r="W613" s="39" t="s">
        <v>7818</v>
      </c>
      <c r="X613" s="37"/>
      <c r="Y613" s="2"/>
      <c r="Z613" s="2"/>
      <c r="AA613" s="2"/>
      <c r="AB613" s="2"/>
      <c r="AC613" s="2"/>
      <c r="AD613" s="2"/>
      <c r="AE613" s="2"/>
      <c r="AF613" s="2" t="s">
        <v>7819</v>
      </c>
      <c r="AG613" s="2"/>
      <c r="AH613" s="2"/>
      <c r="AI613" s="2" t="s">
        <v>7820</v>
      </c>
      <c r="AJ613" s="2" t="s">
        <v>6164</v>
      </c>
      <c r="AK613" s="2" t="s">
        <v>7821</v>
      </c>
      <c r="AL613" s="2" t="s">
        <v>7800</v>
      </c>
      <c r="AM613" s="2"/>
      <c r="AN613" s="2">
        <v>94903.0</v>
      </c>
      <c r="AO613" s="2"/>
      <c r="AP613" s="2" t="s">
        <v>7822</v>
      </c>
    </row>
    <row r="614" ht="16.5" customHeight="1">
      <c r="A614" s="37">
        <v>45845.40694444445</v>
      </c>
      <c r="B614" s="38">
        <v>45845.0</v>
      </c>
      <c r="C614" s="2" t="s">
        <v>1584</v>
      </c>
      <c r="D614" s="2" t="s">
        <v>3637</v>
      </c>
      <c r="E614" s="2"/>
      <c r="F614" s="2"/>
      <c r="G614" s="2"/>
      <c r="H614" s="2" t="s">
        <v>7823</v>
      </c>
      <c r="I614" s="2" t="s">
        <v>7824</v>
      </c>
      <c r="J614" s="2" t="s">
        <v>7825</v>
      </c>
      <c r="K614" s="2" t="s">
        <v>7806</v>
      </c>
      <c r="L614" s="2" t="s">
        <v>2502</v>
      </c>
      <c r="M614" s="2" t="s">
        <v>7807</v>
      </c>
      <c r="N614" s="2"/>
      <c r="O614" s="2"/>
      <c r="P614" s="2"/>
      <c r="Q614" s="2"/>
      <c r="R614" s="39" t="s">
        <v>7826</v>
      </c>
      <c r="S614" s="2"/>
      <c r="T614" s="2" t="s">
        <v>3640</v>
      </c>
      <c r="U614" s="2" t="s">
        <v>3630</v>
      </c>
      <c r="V614" s="39" t="s">
        <v>7827</v>
      </c>
      <c r="W614" s="39" t="s">
        <v>7828</v>
      </c>
      <c r="X614" s="37"/>
      <c r="Y614" s="2"/>
      <c r="Z614" s="2"/>
      <c r="AA614" s="2"/>
      <c r="AB614" s="2"/>
      <c r="AC614" s="2"/>
      <c r="AD614" s="2"/>
      <c r="AE614" s="2"/>
      <c r="AF614" s="2" t="s">
        <v>7797</v>
      </c>
      <c r="AG614" s="2"/>
      <c r="AH614" s="2"/>
      <c r="AI614" s="2" t="s">
        <v>7829</v>
      </c>
      <c r="AJ614" s="2" t="s">
        <v>6164</v>
      </c>
      <c r="AK614" s="2" t="s">
        <v>7799</v>
      </c>
      <c r="AL614" s="2" t="s">
        <v>7800</v>
      </c>
      <c r="AM614" s="2" t="s">
        <v>7801</v>
      </c>
      <c r="AN614" s="2"/>
      <c r="AO614" s="2"/>
      <c r="AP614" s="2" t="s">
        <v>7830</v>
      </c>
    </row>
    <row r="615" ht="16.5" customHeight="1">
      <c r="A615" s="37">
        <v>45845.71162037037</v>
      </c>
      <c r="B615" s="38">
        <v>45845.0</v>
      </c>
      <c r="C615" s="2" t="s">
        <v>3648</v>
      </c>
      <c r="D615" s="2" t="s">
        <v>3627</v>
      </c>
      <c r="E615" s="2"/>
      <c r="F615" s="2"/>
      <c r="G615" s="2"/>
      <c r="H615" s="2" t="s">
        <v>2899</v>
      </c>
      <c r="I615" s="2" t="s">
        <v>2900</v>
      </c>
      <c r="J615" s="2" t="s">
        <v>1146</v>
      </c>
      <c r="K615" s="2" t="s">
        <v>3690</v>
      </c>
      <c r="L615" s="2" t="s">
        <v>1867</v>
      </c>
      <c r="M615" s="2" t="s">
        <v>3638</v>
      </c>
      <c r="N615" s="2"/>
      <c r="O615" s="2"/>
      <c r="P615" s="2"/>
      <c r="Q615" s="2"/>
      <c r="R615" s="39" t="s">
        <v>7831</v>
      </c>
      <c r="S615" s="2"/>
      <c r="T615" s="2" t="s">
        <v>7832</v>
      </c>
      <c r="U615" s="2" t="s">
        <v>7833</v>
      </c>
      <c r="V615" s="39" t="s">
        <v>7834</v>
      </c>
      <c r="W615" s="39" t="s">
        <v>7835</v>
      </c>
      <c r="X615" s="37"/>
      <c r="Y615" s="2"/>
      <c r="Z615" s="2"/>
      <c r="AA615" s="2"/>
      <c r="AB615" s="2"/>
      <c r="AC615" s="2"/>
      <c r="AD615" s="2"/>
      <c r="AE615" s="2"/>
      <c r="AF615" s="2" t="s">
        <v>7836</v>
      </c>
      <c r="AG615" s="2"/>
      <c r="AH615" s="2"/>
      <c r="AI615" s="2" t="s">
        <v>7837</v>
      </c>
      <c r="AJ615" s="2" t="s">
        <v>6233</v>
      </c>
      <c r="AK615" s="2" t="s">
        <v>7838</v>
      </c>
      <c r="AL615" s="2" t="s">
        <v>7839</v>
      </c>
      <c r="AM615" s="2" t="s">
        <v>7801</v>
      </c>
      <c r="AN615" s="2">
        <v>94920.0</v>
      </c>
      <c r="AO615" s="2"/>
      <c r="AP615" s="2" t="s">
        <v>7840</v>
      </c>
    </row>
    <row r="616" ht="16.5" customHeight="1">
      <c r="A616" s="37">
        <v>45847.57630787037</v>
      </c>
      <c r="B616" s="38">
        <v>45847.0</v>
      </c>
      <c r="C616" s="2" t="s">
        <v>3627</v>
      </c>
      <c r="D616" s="2"/>
      <c r="E616" s="2"/>
      <c r="F616" s="2"/>
      <c r="G616" s="2"/>
      <c r="H616" s="2" t="s">
        <v>7841</v>
      </c>
      <c r="I616" s="2" t="s">
        <v>7842</v>
      </c>
      <c r="J616" s="2"/>
      <c r="K616" s="2" t="s">
        <v>7843</v>
      </c>
      <c r="L616" s="2" t="s">
        <v>1876</v>
      </c>
      <c r="M616" s="2" t="s">
        <v>3638</v>
      </c>
      <c r="N616" s="2"/>
      <c r="O616" s="2"/>
      <c r="P616" s="2"/>
      <c r="Q616" s="2"/>
      <c r="R616" s="2" t="s">
        <v>7844</v>
      </c>
      <c r="S616" s="2"/>
      <c r="T616" s="2"/>
      <c r="U616" s="2" t="s">
        <v>7845</v>
      </c>
      <c r="V616" s="39" t="s">
        <v>7846</v>
      </c>
      <c r="W616" s="39" t="s">
        <v>7847</v>
      </c>
      <c r="X616" s="37"/>
      <c r="Y616" s="2"/>
      <c r="Z616" s="2"/>
      <c r="AA616" s="2"/>
      <c r="AB616" s="2"/>
      <c r="AC616" s="2"/>
      <c r="AD616" s="2"/>
      <c r="AE616" s="2"/>
      <c r="AF616" s="2" t="s">
        <v>7848</v>
      </c>
      <c r="AG616" s="2"/>
      <c r="AH616" s="2"/>
      <c r="AI616" s="2" t="s">
        <v>7849</v>
      </c>
      <c r="AJ616" s="2" t="s">
        <v>6164</v>
      </c>
      <c r="AK616" s="2"/>
      <c r="AL616" s="2" t="s">
        <v>7850</v>
      </c>
      <c r="AM616" s="2" t="s">
        <v>7801</v>
      </c>
      <c r="AN616" s="2">
        <v>94941.0</v>
      </c>
      <c r="AO616" s="2"/>
      <c r="AP616" s="2" t="s">
        <v>7851</v>
      </c>
    </row>
    <row r="617" ht="16.5" customHeight="1">
      <c r="A617" s="37">
        <v>45849.5912962963</v>
      </c>
      <c r="B617" s="38">
        <v>45849.0</v>
      </c>
      <c r="C617" s="2" t="s">
        <v>1584</v>
      </c>
      <c r="D617" s="2"/>
      <c r="E617" s="2"/>
      <c r="F617" s="2"/>
      <c r="G617" s="2"/>
      <c r="H617" s="2" t="s">
        <v>7852</v>
      </c>
      <c r="I617" s="2" t="s">
        <v>7853</v>
      </c>
      <c r="J617" s="2" t="s">
        <v>7854</v>
      </c>
      <c r="K617" s="2" t="s">
        <v>7855</v>
      </c>
      <c r="L617" s="2" t="s">
        <v>1876</v>
      </c>
      <c r="M617" s="2" t="s">
        <v>3638</v>
      </c>
      <c r="N617" s="2"/>
      <c r="O617" s="2"/>
      <c r="P617" s="2"/>
      <c r="Q617" s="2"/>
      <c r="R617" s="39" t="s">
        <v>7856</v>
      </c>
      <c r="S617" s="2"/>
      <c r="T617" s="2" t="s">
        <v>7857</v>
      </c>
      <c r="U617" s="2" t="s">
        <v>7858</v>
      </c>
      <c r="V617" s="39" t="s">
        <v>7859</v>
      </c>
      <c r="W617" s="39" t="s">
        <v>7860</v>
      </c>
      <c r="X617" s="37"/>
      <c r="Y617" s="2"/>
      <c r="Z617" s="2"/>
      <c r="AA617" s="2"/>
      <c r="AB617" s="2"/>
      <c r="AC617" s="2"/>
      <c r="AD617" s="2"/>
      <c r="AE617" s="2"/>
      <c r="AF617" s="2" t="s">
        <v>7861</v>
      </c>
      <c r="AG617" s="2"/>
      <c r="AH617" s="2"/>
      <c r="AI617" s="2" t="s">
        <v>7862</v>
      </c>
      <c r="AJ617" s="2" t="s">
        <v>7863</v>
      </c>
      <c r="AK617" s="2" t="s">
        <v>7838</v>
      </c>
      <c r="AL617" s="2" t="s">
        <v>7850</v>
      </c>
      <c r="AM617" s="2" t="s">
        <v>7801</v>
      </c>
      <c r="AN617" s="2">
        <v>94941.0</v>
      </c>
      <c r="AO617" s="2"/>
      <c r="AP617" s="2" t="s">
        <v>7864</v>
      </c>
    </row>
    <row r="618" ht="16.5" customHeight="1">
      <c r="A618" s="37">
        <v>45849.727858796294</v>
      </c>
      <c r="B618" s="38">
        <v>45847.0</v>
      </c>
      <c r="C618" s="2" t="s">
        <v>3627</v>
      </c>
      <c r="D618" s="2"/>
      <c r="E618" s="2"/>
      <c r="F618" s="2"/>
      <c r="G618" s="2"/>
      <c r="H618" s="2" t="s">
        <v>3077</v>
      </c>
      <c r="I618" s="2" t="s">
        <v>2326</v>
      </c>
      <c r="J618" s="2"/>
      <c r="K618" s="2" t="s">
        <v>7865</v>
      </c>
      <c r="L618" s="2" t="s">
        <v>1862</v>
      </c>
      <c r="M618" s="2" t="s">
        <v>3638</v>
      </c>
      <c r="N618" s="2"/>
      <c r="O618" s="2"/>
      <c r="P618" s="2"/>
      <c r="Q618" s="2"/>
      <c r="R618" s="39" t="s">
        <v>7866</v>
      </c>
      <c r="S618" s="2"/>
      <c r="T618" s="2" t="s">
        <v>7867</v>
      </c>
      <c r="U618" s="2" t="s">
        <v>7868</v>
      </c>
      <c r="V618" s="39" t="s">
        <v>7869</v>
      </c>
      <c r="W618" s="39" t="s">
        <v>7870</v>
      </c>
      <c r="X618" s="37"/>
      <c r="Y618" s="2"/>
      <c r="Z618" s="2"/>
      <c r="AA618" s="2"/>
      <c r="AB618" s="2"/>
      <c r="AC618" s="2"/>
      <c r="AD618" s="2"/>
      <c r="AE618" s="2"/>
      <c r="AF618" s="2"/>
      <c r="AG618" s="2"/>
      <c r="AH618" s="2"/>
      <c r="AI618" s="2" t="s">
        <v>7871</v>
      </c>
      <c r="AJ618" s="2" t="s">
        <v>6164</v>
      </c>
      <c r="AK618" s="2"/>
      <c r="AL618" s="2" t="s">
        <v>7850</v>
      </c>
      <c r="AM618" s="2" t="s">
        <v>7872</v>
      </c>
      <c r="AN618" s="2">
        <v>94903.0</v>
      </c>
      <c r="AO618" s="2"/>
      <c r="AP618" s="2" t="s">
        <v>7873</v>
      </c>
    </row>
    <row r="619" ht="16.5" customHeight="1">
      <c r="A619" s="37">
        <v>45849.74358796296</v>
      </c>
      <c r="B619" s="38">
        <v>45849.0</v>
      </c>
      <c r="C619" s="2" t="s">
        <v>3627</v>
      </c>
      <c r="D619" s="2" t="s">
        <v>1584</v>
      </c>
      <c r="E619" s="2"/>
      <c r="F619" s="2"/>
      <c r="G619" s="2"/>
      <c r="H619" s="2" t="s">
        <v>7874</v>
      </c>
      <c r="I619" s="2" t="s">
        <v>2296</v>
      </c>
      <c r="J619" s="2"/>
      <c r="K619" s="2" t="s">
        <v>7875</v>
      </c>
      <c r="L619" s="2" t="s">
        <v>2106</v>
      </c>
      <c r="M619" s="2" t="s">
        <v>3638</v>
      </c>
      <c r="N619" s="2"/>
      <c r="O619" s="2"/>
      <c r="P619" s="2"/>
      <c r="Q619" s="2"/>
      <c r="R619" s="2" t="s">
        <v>7876</v>
      </c>
      <c r="S619" s="2"/>
      <c r="T619" s="2" t="s">
        <v>7877</v>
      </c>
      <c r="U619" s="2" t="s">
        <v>7868</v>
      </c>
      <c r="V619" s="39" t="s">
        <v>7878</v>
      </c>
      <c r="W619" s="39" t="s">
        <v>7879</v>
      </c>
      <c r="X619" s="37"/>
      <c r="Y619" s="2"/>
      <c r="Z619" s="2"/>
      <c r="AA619" s="2"/>
      <c r="AB619" s="2"/>
      <c r="AC619" s="2"/>
      <c r="AD619" s="2"/>
      <c r="AE619" s="2"/>
      <c r="AF619" s="2" t="s">
        <v>7880</v>
      </c>
      <c r="AG619" s="2"/>
      <c r="AH619" s="2"/>
      <c r="AI619" s="2" t="s">
        <v>7881</v>
      </c>
      <c r="AJ619" s="2" t="s">
        <v>6164</v>
      </c>
      <c r="AK619" s="2" t="s">
        <v>7799</v>
      </c>
      <c r="AL619" s="2" t="s">
        <v>7839</v>
      </c>
      <c r="AM619" s="2" t="s">
        <v>7801</v>
      </c>
      <c r="AN619" s="2">
        <v>94952.0</v>
      </c>
      <c r="AO619" s="2"/>
      <c r="AP619" s="2" t="s">
        <v>7882</v>
      </c>
    </row>
    <row r="620" ht="16.5" customHeight="1">
      <c r="A620" s="37">
        <v>45852.549849537034</v>
      </c>
      <c r="B620" s="38">
        <v>45852.0</v>
      </c>
      <c r="C620" s="2" t="s">
        <v>3648</v>
      </c>
      <c r="D620" s="2"/>
      <c r="E620" s="2"/>
      <c r="F620" s="2"/>
      <c r="G620" s="2"/>
      <c r="H620" s="2" t="s">
        <v>3223</v>
      </c>
      <c r="I620" s="2" t="s">
        <v>3227</v>
      </c>
      <c r="J620" s="2"/>
      <c r="K620" s="2" t="s">
        <v>3930</v>
      </c>
      <c r="L620" s="2" t="s">
        <v>3931</v>
      </c>
      <c r="M620" s="2" t="s">
        <v>3638</v>
      </c>
      <c r="N620" s="2"/>
      <c r="O620" s="2"/>
      <c r="P620" s="2"/>
      <c r="Q620" s="2"/>
      <c r="R620" s="2" t="s">
        <v>7883</v>
      </c>
      <c r="S620" s="2"/>
      <c r="T620" s="2" t="s">
        <v>7884</v>
      </c>
      <c r="U620" s="2" t="s">
        <v>7885</v>
      </c>
      <c r="V620" s="39" t="s">
        <v>7886</v>
      </c>
      <c r="W620" s="39" t="s">
        <v>7887</v>
      </c>
      <c r="X620" s="37"/>
      <c r="Y620" s="2"/>
      <c r="Z620" s="2"/>
      <c r="AA620" s="2"/>
      <c r="AB620" s="2"/>
      <c r="AC620" s="2"/>
      <c r="AD620" s="2"/>
      <c r="AE620" s="2"/>
      <c r="AF620" s="2" t="s">
        <v>7888</v>
      </c>
      <c r="AG620" s="2"/>
      <c r="AH620" s="2"/>
      <c r="AI620" s="2" t="s">
        <v>7889</v>
      </c>
      <c r="AJ620" s="2" t="s">
        <v>6164</v>
      </c>
      <c r="AK620" s="2"/>
      <c r="AL620" s="2"/>
      <c r="AM620" s="2" t="s">
        <v>7801</v>
      </c>
      <c r="AN620" s="2">
        <v>94970.0</v>
      </c>
      <c r="AO620" s="2"/>
      <c r="AP620" s="2" t="s">
        <v>7890</v>
      </c>
    </row>
    <row r="621" ht="16.5" customHeight="1">
      <c r="A621" s="37">
        <v>45853.43677083333</v>
      </c>
      <c r="B621" s="38">
        <v>45853.0</v>
      </c>
      <c r="C621" s="2" t="s">
        <v>3648</v>
      </c>
      <c r="D621" s="2" t="s">
        <v>3627</v>
      </c>
      <c r="E621" s="2"/>
      <c r="F621" s="2"/>
      <c r="G621" s="2"/>
      <c r="H621" s="2" t="s">
        <v>7891</v>
      </c>
      <c r="I621" s="2" t="s">
        <v>1777</v>
      </c>
      <c r="J621" s="2"/>
      <c r="K621" s="2" t="s">
        <v>7892</v>
      </c>
      <c r="L621" s="2" t="s">
        <v>3782</v>
      </c>
      <c r="M621" s="2" t="s">
        <v>3638</v>
      </c>
      <c r="N621" s="2"/>
      <c r="O621" s="2"/>
      <c r="P621" s="2"/>
      <c r="Q621" s="2"/>
      <c r="R621" s="2" t="s">
        <v>7893</v>
      </c>
      <c r="S621" s="2" t="s">
        <v>3874</v>
      </c>
      <c r="T621" s="2" t="s">
        <v>7894</v>
      </c>
      <c r="U621" s="2" t="s">
        <v>3630</v>
      </c>
      <c r="V621" s="39" t="s">
        <v>7895</v>
      </c>
      <c r="W621" s="39" t="s">
        <v>7896</v>
      </c>
      <c r="X621" s="37">
        <v>45853.73997685185</v>
      </c>
      <c r="Y621" s="2"/>
      <c r="Z621" s="2"/>
      <c r="AA621" s="2" t="s">
        <v>7897</v>
      </c>
      <c r="AB621" s="2"/>
      <c r="AC621" s="2" t="s">
        <v>7898</v>
      </c>
      <c r="AD621" s="2" t="s">
        <v>3660</v>
      </c>
      <c r="AE621" s="2" t="s">
        <v>7899</v>
      </c>
      <c r="AF621" s="2" t="s">
        <v>7900</v>
      </c>
      <c r="AG621" s="2"/>
      <c r="AH621" s="2"/>
      <c r="AI621" s="2" t="s">
        <v>7901</v>
      </c>
      <c r="AJ621" s="2" t="s">
        <v>6164</v>
      </c>
      <c r="AK621" s="2" t="s">
        <v>7838</v>
      </c>
      <c r="AL621" s="2" t="s">
        <v>7902</v>
      </c>
      <c r="AM621" s="2" t="s">
        <v>7801</v>
      </c>
      <c r="AN621" s="2">
        <v>94925.0</v>
      </c>
      <c r="AO621" s="2" t="s">
        <v>7903</v>
      </c>
      <c r="AP621" s="2" t="s">
        <v>7904</v>
      </c>
    </row>
    <row r="622" ht="16.5" customHeight="1">
      <c r="A622" s="37">
        <v>45853.43709490741</v>
      </c>
      <c r="B622" s="38">
        <v>45853.0</v>
      </c>
      <c r="C622" s="2" t="s">
        <v>3627</v>
      </c>
      <c r="D622" s="2"/>
      <c r="E622" s="2"/>
      <c r="F622" s="2"/>
      <c r="G622" s="2"/>
      <c r="H622" s="2" t="s">
        <v>2638</v>
      </c>
      <c r="I622" s="2" t="s">
        <v>7905</v>
      </c>
      <c r="J622" s="2"/>
      <c r="K622" s="2" t="s">
        <v>7906</v>
      </c>
      <c r="L622" s="2" t="s">
        <v>2011</v>
      </c>
      <c r="M622" s="2" t="s">
        <v>3638</v>
      </c>
      <c r="N622" s="2"/>
      <c r="O622" s="2"/>
      <c r="P622" s="2"/>
      <c r="Q622" s="2"/>
      <c r="R622" s="39" t="s">
        <v>7907</v>
      </c>
      <c r="S622" s="2"/>
      <c r="T622" s="2"/>
      <c r="U622" s="2" t="s">
        <v>7908</v>
      </c>
      <c r="V622" s="39" t="s">
        <v>7909</v>
      </c>
      <c r="W622" s="39" t="s">
        <v>7910</v>
      </c>
      <c r="X622" s="37"/>
      <c r="Y622" s="2"/>
      <c r="Z622" s="2"/>
      <c r="AA622" s="2"/>
      <c r="AB622" s="2"/>
      <c r="AC622" s="2"/>
      <c r="AD622" s="2"/>
      <c r="AE622" s="2"/>
      <c r="AF622" s="2" t="s">
        <v>7911</v>
      </c>
      <c r="AG622" s="2"/>
      <c r="AH622" s="2"/>
      <c r="AI622" s="2" t="s">
        <v>7912</v>
      </c>
      <c r="AJ622" s="2" t="s">
        <v>6164</v>
      </c>
      <c r="AK622" s="2" t="s">
        <v>7838</v>
      </c>
      <c r="AL622" s="2" t="s">
        <v>7850</v>
      </c>
      <c r="AM622" s="2" t="s">
        <v>7913</v>
      </c>
      <c r="AN622" s="2">
        <v>94930.0</v>
      </c>
      <c r="AO622" s="2" t="s">
        <v>7914</v>
      </c>
      <c r="AP622" s="2" t="s">
        <v>7915</v>
      </c>
    </row>
    <row r="623" ht="16.5" customHeight="1">
      <c r="A623" s="37">
        <v>45853.50221064815</v>
      </c>
      <c r="B623" s="38">
        <v>45853.0</v>
      </c>
      <c r="C623" s="2" t="s">
        <v>3648</v>
      </c>
      <c r="D623" s="2"/>
      <c r="E623" s="2"/>
      <c r="F623" s="2"/>
      <c r="G623" s="2"/>
      <c r="H623" s="2" t="s">
        <v>5138</v>
      </c>
      <c r="I623" s="2" t="s">
        <v>7916</v>
      </c>
      <c r="J623" s="2" t="s">
        <v>7917</v>
      </c>
      <c r="K623" s="2" t="s">
        <v>7918</v>
      </c>
      <c r="L623" s="2" t="s">
        <v>7919</v>
      </c>
      <c r="M623" s="2" t="s">
        <v>3638</v>
      </c>
      <c r="N623" s="2"/>
      <c r="O623" s="2"/>
      <c r="P623" s="2"/>
      <c r="Q623" s="2"/>
      <c r="R623" s="2" t="s">
        <v>7920</v>
      </c>
      <c r="S623" s="2"/>
      <c r="T623" s="2" t="s">
        <v>7921</v>
      </c>
      <c r="U623" s="2" t="s">
        <v>7922</v>
      </c>
      <c r="V623" s="39" t="s">
        <v>7923</v>
      </c>
      <c r="W623" s="39" t="s">
        <v>7924</v>
      </c>
      <c r="X623" s="37"/>
      <c r="Y623" s="2"/>
      <c r="Z623" s="2"/>
      <c r="AA623" s="2"/>
      <c r="AB623" s="2"/>
      <c r="AC623" s="2"/>
      <c r="AD623" s="2"/>
      <c r="AE623" s="2"/>
      <c r="AF623" s="2" t="s">
        <v>7925</v>
      </c>
      <c r="AG623" s="2"/>
      <c r="AH623" s="2"/>
      <c r="AI623" s="2" t="s">
        <v>7926</v>
      </c>
      <c r="AJ623" s="2" t="s">
        <v>6164</v>
      </c>
      <c r="AK623" s="2"/>
      <c r="AL623" s="2" t="s">
        <v>7850</v>
      </c>
      <c r="AM623" s="2" t="s">
        <v>7801</v>
      </c>
      <c r="AN623" s="2">
        <v>94901.0</v>
      </c>
      <c r="AO623" s="2" t="s">
        <v>7927</v>
      </c>
      <c r="AP623" s="2" t="s">
        <v>7928</v>
      </c>
    </row>
    <row r="624" ht="16.5" customHeight="1">
      <c r="A624" s="37">
        <v>45853.620891203704</v>
      </c>
      <c r="B624" s="38">
        <v>45853.0</v>
      </c>
      <c r="C624" s="2" t="s">
        <v>3648</v>
      </c>
      <c r="D624" s="2"/>
      <c r="E624" s="2"/>
      <c r="F624" s="2"/>
      <c r="G624" s="2"/>
      <c r="H624" s="2" t="s">
        <v>7852</v>
      </c>
      <c r="I624" s="2" t="s">
        <v>7853</v>
      </c>
      <c r="J624" s="2"/>
      <c r="K624" s="2" t="s">
        <v>7929</v>
      </c>
      <c r="L624" s="2" t="s">
        <v>3681</v>
      </c>
      <c r="M624" s="2" t="s">
        <v>3638</v>
      </c>
      <c r="N624" s="2"/>
      <c r="O624" s="2"/>
      <c r="P624" s="2"/>
      <c r="Q624" s="2"/>
      <c r="R624" s="2" t="s">
        <v>7930</v>
      </c>
      <c r="S624" s="2"/>
      <c r="T624" s="2"/>
      <c r="U624" s="2" t="s">
        <v>7922</v>
      </c>
      <c r="V624" s="39" t="s">
        <v>7931</v>
      </c>
      <c r="W624" s="39" t="s">
        <v>7932</v>
      </c>
      <c r="X624" s="37"/>
      <c r="Y624" s="2"/>
      <c r="Z624" s="2"/>
      <c r="AA624" s="2"/>
      <c r="AB624" s="2"/>
      <c r="AC624" s="2"/>
      <c r="AD624" s="2"/>
      <c r="AE624" s="2"/>
      <c r="AF624" s="2" t="s">
        <v>7933</v>
      </c>
      <c r="AG624" s="2"/>
      <c r="AH624" s="2"/>
      <c r="AI624" s="2" t="s">
        <v>7934</v>
      </c>
      <c r="AJ624" s="2" t="s">
        <v>6164</v>
      </c>
      <c r="AK624" s="2" t="s">
        <v>7799</v>
      </c>
      <c r="AL624" s="2" t="s">
        <v>7839</v>
      </c>
      <c r="AM624" s="2" t="s">
        <v>7801</v>
      </c>
      <c r="AN624" s="2">
        <v>94941.0</v>
      </c>
      <c r="AO624" s="2" t="s">
        <v>7935</v>
      </c>
      <c r="AP624" s="2" t="s">
        <v>7936</v>
      </c>
    </row>
    <row r="625" ht="16.5" customHeight="1">
      <c r="A625" s="37">
        <v>45853.66677083333</v>
      </c>
      <c r="B625" s="38">
        <v>45853.0</v>
      </c>
      <c r="C625" s="2" t="s">
        <v>3648</v>
      </c>
      <c r="D625" s="2"/>
      <c r="E625" s="2"/>
      <c r="F625" s="2"/>
      <c r="G625" s="2"/>
      <c r="H625" s="2" t="s">
        <v>2667</v>
      </c>
      <c r="I625" s="2" t="s">
        <v>4474</v>
      </c>
      <c r="J625" s="2"/>
      <c r="K625" s="2" t="s">
        <v>6502</v>
      </c>
      <c r="L625" s="2" t="s">
        <v>1867</v>
      </c>
      <c r="M625" s="2" t="s">
        <v>3638</v>
      </c>
      <c r="N625" s="2"/>
      <c r="O625" s="2"/>
      <c r="P625" s="2"/>
      <c r="Q625" s="2"/>
      <c r="R625" s="2" t="s">
        <v>7937</v>
      </c>
      <c r="S625" s="2"/>
      <c r="T625" s="2" t="s">
        <v>7938</v>
      </c>
      <c r="U625" s="2" t="s">
        <v>7922</v>
      </c>
      <c r="V625" s="39" t="s">
        <v>7939</v>
      </c>
      <c r="W625" s="39" t="s">
        <v>7940</v>
      </c>
      <c r="X625" s="37"/>
      <c r="Y625" s="2"/>
      <c r="Z625" s="2"/>
      <c r="AA625" s="2"/>
      <c r="AB625" s="2"/>
      <c r="AC625" s="2"/>
      <c r="AD625" s="2"/>
      <c r="AE625" s="2"/>
      <c r="AF625" s="2" t="s">
        <v>7925</v>
      </c>
      <c r="AG625" s="2"/>
      <c r="AH625" s="2"/>
      <c r="AI625" s="2" t="s">
        <v>7941</v>
      </c>
      <c r="AJ625" s="2" t="s">
        <v>6164</v>
      </c>
      <c r="AK625" s="2" t="s">
        <v>7838</v>
      </c>
      <c r="AL625" s="2" t="s">
        <v>7902</v>
      </c>
      <c r="AM625" s="2" t="s">
        <v>7801</v>
      </c>
      <c r="AN625" s="2">
        <v>94920.0</v>
      </c>
      <c r="AO625" s="2"/>
      <c r="AP625" s="2" t="s">
        <v>7942</v>
      </c>
    </row>
    <row r="626" ht="16.5" customHeight="1">
      <c r="A626" s="37">
        <v>45853.70369212963</v>
      </c>
      <c r="B626" s="38">
        <v>45853.0</v>
      </c>
      <c r="C626" s="2" t="s">
        <v>3648</v>
      </c>
      <c r="D626" s="2"/>
      <c r="E626" s="2"/>
      <c r="F626" s="2"/>
      <c r="G626" s="2"/>
      <c r="H626" s="2" t="s">
        <v>2393</v>
      </c>
      <c r="I626" s="2" t="s">
        <v>7943</v>
      </c>
      <c r="J626" s="2" t="s">
        <v>7944</v>
      </c>
      <c r="K626" s="2" t="s">
        <v>7945</v>
      </c>
      <c r="L626" s="2" t="s">
        <v>3782</v>
      </c>
      <c r="M626" s="2" t="s">
        <v>3638</v>
      </c>
      <c r="N626" s="2"/>
      <c r="O626" s="2"/>
      <c r="P626" s="2"/>
      <c r="Q626" s="2"/>
      <c r="R626" s="2" t="s">
        <v>7946</v>
      </c>
      <c r="S626" s="2"/>
      <c r="T626" s="2" t="s">
        <v>7947</v>
      </c>
      <c r="U626" s="2" t="s">
        <v>7922</v>
      </c>
      <c r="V626" s="39" t="s">
        <v>7948</v>
      </c>
      <c r="W626" s="39" t="s">
        <v>7949</v>
      </c>
      <c r="X626" s="37"/>
      <c r="Y626" s="2"/>
      <c r="Z626" s="2"/>
      <c r="AA626" s="2"/>
      <c r="AB626" s="2"/>
      <c r="AC626" s="2"/>
      <c r="AD626" s="2"/>
      <c r="AE626" s="2"/>
      <c r="AF626" s="2" t="s">
        <v>7950</v>
      </c>
      <c r="AG626" s="2"/>
      <c r="AH626" s="2"/>
      <c r="AI626" s="2" t="s">
        <v>7951</v>
      </c>
      <c r="AJ626" s="2" t="s">
        <v>6164</v>
      </c>
      <c r="AK626" s="2" t="s">
        <v>7838</v>
      </c>
      <c r="AL626" s="2" t="s">
        <v>7839</v>
      </c>
      <c r="AM626" s="2" t="s">
        <v>7801</v>
      </c>
      <c r="AN626" s="2">
        <v>94952.0</v>
      </c>
      <c r="AO626" s="2" t="s">
        <v>7952</v>
      </c>
      <c r="AP626" s="2" t="s">
        <v>7953</v>
      </c>
    </row>
    <row r="627" ht="16.5" customHeight="1">
      <c r="A627" s="37">
        <v>45854.43146990741</v>
      </c>
      <c r="B627" s="38">
        <v>45854.0</v>
      </c>
      <c r="C627" s="2" t="s">
        <v>3627</v>
      </c>
      <c r="D627" s="2"/>
      <c r="E627" s="2"/>
      <c r="F627" s="2"/>
      <c r="G627" s="2"/>
      <c r="H627" s="2" t="s">
        <v>2185</v>
      </c>
      <c r="I627" s="2" t="s">
        <v>2186</v>
      </c>
      <c r="J627" s="2" t="s">
        <v>3808</v>
      </c>
      <c r="K627" s="2" t="s">
        <v>3809</v>
      </c>
      <c r="L627" s="2" t="s">
        <v>1862</v>
      </c>
      <c r="M627" s="2" t="s">
        <v>3638</v>
      </c>
      <c r="N627" s="2"/>
      <c r="O627" s="2"/>
      <c r="P627" s="2"/>
      <c r="Q627" s="2"/>
      <c r="R627" s="39" t="s">
        <v>7954</v>
      </c>
      <c r="S627" s="2"/>
      <c r="T627" s="2"/>
      <c r="U627" s="2" t="s">
        <v>7955</v>
      </c>
      <c r="V627" s="39" t="s">
        <v>7956</v>
      </c>
      <c r="W627" s="39" t="s">
        <v>7957</v>
      </c>
      <c r="X627" s="37">
        <v>45854.43208333333</v>
      </c>
      <c r="Y627" s="2"/>
      <c r="Z627" s="2"/>
      <c r="AA627" s="2"/>
      <c r="AB627" s="2"/>
      <c r="AC627" s="2"/>
      <c r="AD627" s="2"/>
      <c r="AE627" s="2"/>
      <c r="AF627" s="2" t="s">
        <v>7925</v>
      </c>
      <c r="AG627" s="2"/>
      <c r="AH627" s="2"/>
      <c r="AI627" s="2" t="s">
        <v>7958</v>
      </c>
      <c r="AJ627" s="2" t="s">
        <v>6164</v>
      </c>
      <c r="AK627" s="2" t="s">
        <v>7838</v>
      </c>
      <c r="AL627" s="2" t="s">
        <v>7839</v>
      </c>
      <c r="AM627" s="2" t="s">
        <v>7801</v>
      </c>
      <c r="AN627" s="2">
        <v>94901.0</v>
      </c>
      <c r="AO627" s="2" t="s">
        <v>401</v>
      </c>
      <c r="AP627" s="2" t="s">
        <v>7959</v>
      </c>
    </row>
    <row r="628" ht="16.5" customHeight="1">
      <c r="A628" s="37">
        <v>45854.503969907404</v>
      </c>
      <c r="B628" s="38">
        <v>45854.0</v>
      </c>
      <c r="C628" s="2" t="s">
        <v>3648</v>
      </c>
      <c r="D628" s="2"/>
      <c r="E628" s="2"/>
      <c r="F628" s="2"/>
      <c r="G628" s="2"/>
      <c r="H628" s="2" t="s">
        <v>7960</v>
      </c>
      <c r="I628" s="2" t="s">
        <v>7961</v>
      </c>
      <c r="J628" s="2" t="s">
        <v>7962</v>
      </c>
      <c r="K628" s="2" t="s">
        <v>7963</v>
      </c>
      <c r="L628" s="2" t="s">
        <v>1848</v>
      </c>
      <c r="M628" s="2" t="s">
        <v>3638</v>
      </c>
      <c r="N628" s="2"/>
      <c r="O628" s="2"/>
      <c r="P628" s="2"/>
      <c r="Q628" s="2"/>
      <c r="R628" s="2" t="s">
        <v>7964</v>
      </c>
      <c r="S628" s="2"/>
      <c r="T628" s="2" t="s">
        <v>7965</v>
      </c>
      <c r="U628" s="2" t="s">
        <v>7922</v>
      </c>
      <c r="V628" s="39" t="s">
        <v>7966</v>
      </c>
      <c r="W628" s="39" t="s">
        <v>7967</v>
      </c>
      <c r="X628" s="37"/>
      <c r="Y628" s="2"/>
      <c r="Z628" s="2"/>
      <c r="AA628" s="2"/>
      <c r="AB628" s="2"/>
      <c r="AC628" s="2"/>
      <c r="AD628" s="2"/>
      <c r="AE628" s="2"/>
      <c r="AF628" s="2" t="s">
        <v>7968</v>
      </c>
      <c r="AG628" s="2"/>
      <c r="AH628" s="2"/>
      <c r="AI628" s="2" t="s">
        <v>7969</v>
      </c>
      <c r="AJ628" s="2" t="s">
        <v>6164</v>
      </c>
      <c r="AK628" s="2" t="s">
        <v>7838</v>
      </c>
      <c r="AL628" s="2" t="s">
        <v>7850</v>
      </c>
      <c r="AM628" s="2" t="s">
        <v>7801</v>
      </c>
      <c r="AN628" s="2">
        <v>94947.0</v>
      </c>
      <c r="AO628" s="2" t="s">
        <v>7970</v>
      </c>
      <c r="AP628" s="2" t="s">
        <v>7971</v>
      </c>
    </row>
    <row r="629" ht="16.5" customHeight="1">
      <c r="A629" s="37">
        <v>45854.59334490741</v>
      </c>
      <c r="B629" s="38">
        <v>45854.0</v>
      </c>
      <c r="C629" s="2" t="s">
        <v>3648</v>
      </c>
      <c r="D629" s="2"/>
      <c r="E629" s="2"/>
      <c r="F629" s="2"/>
      <c r="G629" s="2"/>
      <c r="H629" s="2" t="s">
        <v>3389</v>
      </c>
      <c r="I629" s="2" t="s">
        <v>5442</v>
      </c>
      <c r="J629" s="2" t="s">
        <v>7972</v>
      </c>
      <c r="K629" s="2" t="s">
        <v>7973</v>
      </c>
      <c r="L629" s="2" t="s">
        <v>1859</v>
      </c>
      <c r="M629" s="2" t="s">
        <v>3638</v>
      </c>
      <c r="N629" s="2"/>
      <c r="O629" s="2"/>
      <c r="P629" s="2"/>
      <c r="Q629" s="2"/>
      <c r="R629" s="2" t="s">
        <v>7974</v>
      </c>
      <c r="S629" s="2"/>
      <c r="T629" s="2" t="s">
        <v>7975</v>
      </c>
      <c r="U629" s="2" t="s">
        <v>7922</v>
      </c>
      <c r="V629" s="39" t="s">
        <v>7976</v>
      </c>
      <c r="W629" s="39" t="s">
        <v>7977</v>
      </c>
      <c r="X629" s="37"/>
      <c r="Y629" s="2"/>
      <c r="Z629" s="2"/>
      <c r="AA629" s="2"/>
      <c r="AB629" s="2"/>
      <c r="AC629" s="2"/>
      <c r="AD629" s="2"/>
      <c r="AE629" s="2"/>
      <c r="AF629" s="2" t="s">
        <v>7888</v>
      </c>
      <c r="AG629" s="2"/>
      <c r="AH629" s="2"/>
      <c r="AI629" s="2" t="s">
        <v>7978</v>
      </c>
      <c r="AJ629" s="2" t="s">
        <v>6164</v>
      </c>
      <c r="AK629" s="2" t="s">
        <v>7838</v>
      </c>
      <c r="AL629" s="2" t="s">
        <v>7839</v>
      </c>
      <c r="AM629" s="2" t="s">
        <v>7801</v>
      </c>
      <c r="AN629" s="2">
        <v>94965.0</v>
      </c>
      <c r="AO629" s="2" t="s">
        <v>7979</v>
      </c>
      <c r="AP629" s="2" t="s">
        <v>7980</v>
      </c>
    </row>
    <row r="630" ht="16.5" customHeight="1">
      <c r="A630" s="37">
        <v>45854.62409722222</v>
      </c>
      <c r="B630" s="38">
        <v>45854.0</v>
      </c>
      <c r="C630" s="2" t="s">
        <v>3648</v>
      </c>
      <c r="D630" s="2"/>
      <c r="E630" s="2"/>
      <c r="F630" s="2"/>
      <c r="G630" s="2"/>
      <c r="H630" s="2" t="s">
        <v>2269</v>
      </c>
      <c r="I630" s="2" t="s">
        <v>7981</v>
      </c>
      <c r="J630" s="2" t="s">
        <v>3858</v>
      </c>
      <c r="K630" s="2" t="s">
        <v>3859</v>
      </c>
      <c r="L630" s="2" t="s">
        <v>2252</v>
      </c>
      <c r="M630" s="2" t="s">
        <v>3638</v>
      </c>
      <c r="N630" s="2"/>
      <c r="O630" s="2"/>
      <c r="P630" s="2"/>
      <c r="Q630" s="2"/>
      <c r="R630" s="2" t="s">
        <v>7982</v>
      </c>
      <c r="S630" s="2"/>
      <c r="T630" s="2"/>
      <c r="U630" s="2" t="s">
        <v>7922</v>
      </c>
      <c r="V630" s="39" t="s">
        <v>7983</v>
      </c>
      <c r="W630" s="39" t="s">
        <v>7984</v>
      </c>
      <c r="X630" s="37"/>
      <c r="Y630" s="2"/>
      <c r="Z630" s="2"/>
      <c r="AA630" s="2"/>
      <c r="AB630" s="2"/>
      <c r="AC630" s="2"/>
      <c r="AD630" s="2"/>
      <c r="AE630" s="2"/>
      <c r="AF630" s="2" t="s">
        <v>7985</v>
      </c>
      <c r="AG630" s="2"/>
      <c r="AH630" s="2"/>
      <c r="AI630" s="2" t="s">
        <v>7986</v>
      </c>
      <c r="AJ630" s="2" t="s">
        <v>6164</v>
      </c>
      <c r="AK630" s="2" t="s">
        <v>7838</v>
      </c>
      <c r="AL630" s="2" t="s">
        <v>7850</v>
      </c>
      <c r="AM630" s="2" t="s">
        <v>7801</v>
      </c>
      <c r="AN630" s="2">
        <v>94904.0</v>
      </c>
      <c r="AO630" s="2" t="s">
        <v>7987</v>
      </c>
      <c r="AP630" s="2" t="s">
        <v>7988</v>
      </c>
    </row>
    <row r="631" ht="16.5" customHeight="1">
      <c r="A631" s="37">
        <v>45854.69767361111</v>
      </c>
      <c r="B631" s="38">
        <v>45854.0</v>
      </c>
      <c r="C631" s="2" t="s">
        <v>3648</v>
      </c>
      <c r="D631" s="2"/>
      <c r="E631" s="2"/>
      <c r="F631" s="2"/>
      <c r="G631" s="2"/>
      <c r="H631" s="2" t="s">
        <v>3296</v>
      </c>
      <c r="I631" s="2" t="s">
        <v>3297</v>
      </c>
      <c r="J631" s="2"/>
      <c r="K631" s="2" t="s">
        <v>7989</v>
      </c>
      <c r="L631" s="2" t="s">
        <v>1867</v>
      </c>
      <c r="M631" s="2" t="s">
        <v>3638</v>
      </c>
      <c r="N631" s="2"/>
      <c r="O631" s="2"/>
      <c r="P631" s="2"/>
      <c r="Q631" s="2"/>
      <c r="R631" s="2" t="s">
        <v>7990</v>
      </c>
      <c r="S631" s="2"/>
      <c r="T631" s="2" t="s">
        <v>7991</v>
      </c>
      <c r="U631" s="2" t="s">
        <v>7922</v>
      </c>
      <c r="V631" s="39" t="s">
        <v>7992</v>
      </c>
      <c r="W631" s="39" t="s">
        <v>7993</v>
      </c>
      <c r="X631" s="37"/>
      <c r="Y631" s="2"/>
      <c r="Z631" s="2"/>
      <c r="AA631" s="2"/>
      <c r="AB631" s="2"/>
      <c r="AC631" s="2"/>
      <c r="AD631" s="2"/>
      <c r="AE631" s="2"/>
      <c r="AF631" s="2" t="s">
        <v>7994</v>
      </c>
      <c r="AG631" s="2"/>
      <c r="AH631" s="2"/>
      <c r="AI631" s="2" t="s">
        <v>7995</v>
      </c>
      <c r="AJ631" s="2" t="s">
        <v>6164</v>
      </c>
      <c r="AK631" s="2" t="s">
        <v>7799</v>
      </c>
      <c r="AL631" s="2" t="s">
        <v>7902</v>
      </c>
      <c r="AM631" s="2" t="s">
        <v>7801</v>
      </c>
      <c r="AN631" s="2">
        <v>94920.0</v>
      </c>
      <c r="AO631" s="2"/>
      <c r="AP631" s="2" t="s">
        <v>7996</v>
      </c>
    </row>
    <row r="632" ht="16.5" customHeight="1">
      <c r="A632" s="37">
        <v>45854.96065972222</v>
      </c>
      <c r="B632" s="38">
        <v>45854.0</v>
      </c>
      <c r="C632" s="2" t="s">
        <v>3627</v>
      </c>
      <c r="D632" s="2" t="s">
        <v>1584</v>
      </c>
      <c r="E632" s="2"/>
      <c r="F632" s="2"/>
      <c r="G632" s="2"/>
      <c r="H632" s="2" t="s">
        <v>7997</v>
      </c>
      <c r="I632" s="2" t="s">
        <v>2957</v>
      </c>
      <c r="J632" s="2"/>
      <c r="K632" s="2" t="s">
        <v>7998</v>
      </c>
      <c r="L632" s="2" t="s">
        <v>1876</v>
      </c>
      <c r="M632" s="2" t="s">
        <v>3638</v>
      </c>
      <c r="N632" s="2"/>
      <c r="O632" s="2"/>
      <c r="P632" s="2"/>
      <c r="Q632" s="2"/>
      <c r="R632" s="39" t="s">
        <v>7999</v>
      </c>
      <c r="S632" s="2"/>
      <c r="T632" s="2" t="s">
        <v>8000</v>
      </c>
      <c r="U632" s="2" t="s">
        <v>8001</v>
      </c>
      <c r="V632" s="39" t="s">
        <v>8002</v>
      </c>
      <c r="W632" s="39" t="s">
        <v>8003</v>
      </c>
      <c r="X632" s="37"/>
      <c r="Y632" s="2"/>
      <c r="Z632" s="2"/>
      <c r="AA632" s="2"/>
      <c r="AB632" s="2"/>
      <c r="AC632" s="2"/>
      <c r="AD632" s="2"/>
      <c r="AE632" s="2"/>
      <c r="AF632" s="2" t="s">
        <v>8004</v>
      </c>
      <c r="AG632" s="2"/>
      <c r="AH632" s="2"/>
      <c r="AI632" s="2" t="s">
        <v>8005</v>
      </c>
      <c r="AJ632" s="2" t="s">
        <v>6233</v>
      </c>
      <c r="AK632" s="2" t="s">
        <v>7838</v>
      </c>
      <c r="AL632" s="2"/>
      <c r="AM632" s="2" t="s">
        <v>7801</v>
      </c>
      <c r="AN632" s="2">
        <v>94941.0</v>
      </c>
      <c r="AO632" s="2" t="s">
        <v>8006</v>
      </c>
      <c r="AP632" s="2" t="s">
        <v>8007</v>
      </c>
    </row>
    <row r="633" ht="16.5" customHeight="1">
      <c r="A633" s="37">
        <v>45856.39090277778</v>
      </c>
      <c r="B633" s="38">
        <v>45855.0</v>
      </c>
      <c r="C633" s="2" t="s">
        <v>3648</v>
      </c>
      <c r="D633" s="2" t="s">
        <v>3627</v>
      </c>
      <c r="E633" s="2"/>
      <c r="F633" s="2"/>
      <c r="G633" s="2"/>
      <c r="H633" s="2" t="s">
        <v>2899</v>
      </c>
      <c r="I633" s="2" t="s">
        <v>2900</v>
      </c>
      <c r="J633" s="2" t="s">
        <v>4088</v>
      </c>
      <c r="K633" s="2" t="s">
        <v>8008</v>
      </c>
      <c r="L633" s="2" t="s">
        <v>1867</v>
      </c>
      <c r="M633" s="2" t="s">
        <v>3638</v>
      </c>
      <c r="N633" s="2"/>
      <c r="O633" s="2"/>
      <c r="P633" s="2"/>
      <c r="Q633" s="2"/>
      <c r="R633" s="2" t="s">
        <v>8009</v>
      </c>
      <c r="S633" s="2"/>
      <c r="T633" s="2"/>
      <c r="U633" s="2" t="s">
        <v>8010</v>
      </c>
      <c r="V633" s="39" t="s">
        <v>8011</v>
      </c>
      <c r="W633" s="39" t="s">
        <v>8012</v>
      </c>
      <c r="X633" s="37"/>
      <c r="Y633" s="2"/>
      <c r="Z633" s="2"/>
      <c r="AA633" s="2"/>
      <c r="AB633" s="2"/>
      <c r="AC633" s="2"/>
      <c r="AD633" s="2"/>
      <c r="AE633" s="2"/>
      <c r="AF633" s="2" t="s">
        <v>8013</v>
      </c>
      <c r="AG633" s="2"/>
      <c r="AH633" s="2"/>
      <c r="AI633" s="2" t="s">
        <v>8014</v>
      </c>
      <c r="AJ633" s="2" t="s">
        <v>6164</v>
      </c>
      <c r="AK633" s="2" t="s">
        <v>7838</v>
      </c>
      <c r="AL633" s="2" t="s">
        <v>7902</v>
      </c>
      <c r="AM633" s="2" t="s">
        <v>7801</v>
      </c>
      <c r="AN633" s="2">
        <v>94920.0</v>
      </c>
      <c r="AO633" s="2"/>
      <c r="AP633" s="2" t="s">
        <v>8015</v>
      </c>
    </row>
    <row r="634" ht="16.5" customHeight="1">
      <c r="A634" s="37">
        <v>45856.53414351852</v>
      </c>
      <c r="B634" s="38">
        <v>45856.0</v>
      </c>
      <c r="C634" s="2" t="s">
        <v>3627</v>
      </c>
      <c r="D634" s="2"/>
      <c r="E634" s="2"/>
      <c r="F634" s="2"/>
      <c r="G634" s="2"/>
      <c r="H634" s="2" t="s">
        <v>7997</v>
      </c>
      <c r="I634" s="2" t="s">
        <v>2957</v>
      </c>
      <c r="J634" s="2"/>
      <c r="K634" s="2" t="s">
        <v>3772</v>
      </c>
      <c r="L634" s="2" t="s">
        <v>3681</v>
      </c>
      <c r="M634" s="2" t="s">
        <v>3638</v>
      </c>
      <c r="N634" s="2"/>
      <c r="O634" s="2"/>
      <c r="P634" s="2"/>
      <c r="Q634" s="2"/>
      <c r="R634" s="2" t="s">
        <v>8016</v>
      </c>
      <c r="S634" s="2"/>
      <c r="T634" s="2"/>
      <c r="U634" s="2" t="s">
        <v>8017</v>
      </c>
      <c r="V634" s="39" t="s">
        <v>8018</v>
      </c>
      <c r="W634" s="39" t="s">
        <v>8019</v>
      </c>
      <c r="X634" s="37"/>
      <c r="Y634" s="2"/>
      <c r="Z634" s="2"/>
      <c r="AA634" s="2"/>
      <c r="AB634" s="2"/>
      <c r="AC634" s="2"/>
      <c r="AD634" s="2"/>
      <c r="AE634" s="2"/>
      <c r="AF634" s="2"/>
      <c r="AG634" s="2"/>
      <c r="AH634" s="2"/>
      <c r="AI634" s="2" t="s">
        <v>8020</v>
      </c>
      <c r="AJ634" s="2" t="s">
        <v>6233</v>
      </c>
      <c r="AK634" s="2" t="s">
        <v>7838</v>
      </c>
      <c r="AL634" s="2"/>
      <c r="AM634" s="2" t="s">
        <v>7801</v>
      </c>
      <c r="AN634" s="2">
        <v>94941.0</v>
      </c>
      <c r="AO634" s="2" t="s">
        <v>8006</v>
      </c>
      <c r="AP634" s="2" t="s">
        <v>8021</v>
      </c>
    </row>
    <row r="635" ht="16.5" customHeight="1">
      <c r="A635" s="37">
        <v>45856.56146990741</v>
      </c>
      <c r="B635" s="38">
        <v>45856.0</v>
      </c>
      <c r="C635" s="2" t="s">
        <v>3648</v>
      </c>
      <c r="D635" s="2"/>
      <c r="E635" s="2"/>
      <c r="F635" s="2"/>
      <c r="G635" s="2"/>
      <c r="H635" s="2" t="s">
        <v>3030</v>
      </c>
      <c r="I635" s="2" t="s">
        <v>2814</v>
      </c>
      <c r="J635" s="2"/>
      <c r="K635" s="2" t="s">
        <v>8022</v>
      </c>
      <c r="L635" s="2" t="s">
        <v>3810</v>
      </c>
      <c r="M635" s="2" t="s">
        <v>3638</v>
      </c>
      <c r="N635" s="2"/>
      <c r="O635" s="2"/>
      <c r="P635" s="2"/>
      <c r="Q635" s="2"/>
      <c r="R635" s="2" t="s">
        <v>8023</v>
      </c>
      <c r="S635" s="2"/>
      <c r="T635" s="2"/>
      <c r="U635" s="2" t="s">
        <v>8010</v>
      </c>
      <c r="V635" s="39" t="s">
        <v>8024</v>
      </c>
      <c r="W635" s="39" t="s">
        <v>8025</v>
      </c>
      <c r="X635" s="37"/>
      <c r="Y635" s="2"/>
      <c r="Z635" s="2"/>
      <c r="AA635" s="2"/>
      <c r="AB635" s="2"/>
      <c r="AC635" s="2"/>
      <c r="AD635" s="2"/>
      <c r="AE635" s="2"/>
      <c r="AF635" s="2" t="s">
        <v>8026</v>
      </c>
      <c r="AG635" s="2"/>
      <c r="AH635" s="2"/>
      <c r="AI635" s="2" t="s">
        <v>8027</v>
      </c>
      <c r="AJ635" s="2" t="s">
        <v>6164</v>
      </c>
      <c r="AK635" s="2" t="s">
        <v>7838</v>
      </c>
      <c r="AL635" s="2" t="s">
        <v>7850</v>
      </c>
      <c r="AM635" s="2" t="s">
        <v>8028</v>
      </c>
      <c r="AN635" s="2">
        <v>94901.0</v>
      </c>
      <c r="AO635" s="2"/>
      <c r="AP635" s="2" t="s">
        <v>8029</v>
      </c>
    </row>
    <row r="636" ht="16.5" customHeight="1">
      <c r="A636" s="37">
        <v>45856.56364583333</v>
      </c>
      <c r="B636" s="38">
        <v>45856.0</v>
      </c>
      <c r="C636" s="2" t="s">
        <v>1584</v>
      </c>
      <c r="D636" s="2" t="s">
        <v>3637</v>
      </c>
      <c r="E636" s="2"/>
      <c r="F636" s="2"/>
      <c r="G636" s="2"/>
      <c r="H636" s="2" t="s">
        <v>7803</v>
      </c>
      <c r="I636" s="2" t="s">
        <v>7804</v>
      </c>
      <c r="J636" s="2" t="s">
        <v>7788</v>
      </c>
      <c r="K636" s="2" t="s">
        <v>7806</v>
      </c>
      <c r="L636" s="2" t="s">
        <v>2502</v>
      </c>
      <c r="M636" s="2" t="s">
        <v>3638</v>
      </c>
      <c r="N636" s="2"/>
      <c r="O636" s="2"/>
      <c r="P636" s="2"/>
      <c r="Q636" s="2"/>
      <c r="R636" s="39" t="s">
        <v>8030</v>
      </c>
      <c r="S636" s="2"/>
      <c r="T636" s="2" t="s">
        <v>3640</v>
      </c>
      <c r="U636" s="2" t="s">
        <v>3630</v>
      </c>
      <c r="V636" s="39" t="s">
        <v>8031</v>
      </c>
      <c r="W636" s="39" t="s">
        <v>8032</v>
      </c>
      <c r="X636" s="37"/>
      <c r="Y636" s="2"/>
      <c r="Z636" s="2"/>
      <c r="AA636" s="2"/>
      <c r="AB636" s="2"/>
      <c r="AC636" s="2"/>
      <c r="AD636" s="2"/>
      <c r="AE636" s="2"/>
      <c r="AF636" s="2" t="s">
        <v>7797</v>
      </c>
      <c r="AG636" s="2"/>
      <c r="AH636" s="2"/>
      <c r="AI636" s="2" t="s">
        <v>8033</v>
      </c>
      <c r="AJ636" s="2" t="s">
        <v>6164</v>
      </c>
      <c r="AK636" s="2" t="s">
        <v>7799</v>
      </c>
      <c r="AL636" s="2" t="s">
        <v>7800</v>
      </c>
      <c r="AM636" s="2" t="s">
        <v>7801</v>
      </c>
      <c r="AN636" s="2">
        <v>94960.0</v>
      </c>
      <c r="AO636" s="2" t="s">
        <v>8034</v>
      </c>
      <c r="AP636" s="2" t="s">
        <v>8035</v>
      </c>
    </row>
    <row r="637" ht="16.5" customHeight="1">
      <c r="A637" s="37">
        <v>45859.59069444444</v>
      </c>
      <c r="B637" s="38">
        <v>45859.0</v>
      </c>
      <c r="C637" s="2" t="s">
        <v>3627</v>
      </c>
      <c r="D637" s="2"/>
      <c r="E637" s="2"/>
      <c r="F637" s="2"/>
      <c r="G637" s="2"/>
      <c r="H637" s="2" t="s">
        <v>8036</v>
      </c>
      <c r="I637" s="2" t="s">
        <v>8037</v>
      </c>
      <c r="J637" s="2" t="s">
        <v>8038</v>
      </c>
      <c r="K637" s="2" t="s">
        <v>8039</v>
      </c>
      <c r="L637" s="2" t="s">
        <v>1909</v>
      </c>
      <c r="M637" s="2" t="s">
        <v>3638</v>
      </c>
      <c r="N637" s="2"/>
      <c r="O637" s="2"/>
      <c r="P637" s="2"/>
      <c r="Q637" s="2"/>
      <c r="R637" s="39" t="s">
        <v>8040</v>
      </c>
      <c r="S637" s="2"/>
      <c r="T637" s="2" t="s">
        <v>8041</v>
      </c>
      <c r="U637" s="2" t="s">
        <v>8042</v>
      </c>
      <c r="V637" s="39" t="s">
        <v>8043</v>
      </c>
      <c r="W637" s="39" t="s">
        <v>8044</v>
      </c>
      <c r="X637" s="37"/>
      <c r="Y637" s="2"/>
      <c r="Z637" s="2"/>
      <c r="AA637" s="2"/>
      <c r="AB637" s="2"/>
      <c r="AC637" s="2"/>
      <c r="AD637" s="2"/>
      <c r="AE637" s="2"/>
      <c r="AF637" s="2" t="s">
        <v>8045</v>
      </c>
      <c r="AG637" s="2"/>
      <c r="AH637" s="2"/>
      <c r="AI637" s="2" t="s">
        <v>8046</v>
      </c>
      <c r="AJ637" s="2" t="s">
        <v>6164</v>
      </c>
      <c r="AK637" s="2" t="s">
        <v>7838</v>
      </c>
      <c r="AL637" s="2" t="s">
        <v>7850</v>
      </c>
      <c r="AM637" s="2" t="s">
        <v>7801</v>
      </c>
      <c r="AN637" s="2">
        <v>94939.0</v>
      </c>
      <c r="AO637" s="2" t="s">
        <v>8047</v>
      </c>
      <c r="AP637" s="2" t="s">
        <v>8048</v>
      </c>
    </row>
    <row r="638" ht="16.5" customHeight="1">
      <c r="A638" s="37">
        <v>45859.61577546296</v>
      </c>
      <c r="B638" s="38">
        <v>45859.0</v>
      </c>
      <c r="C638" s="2" t="s">
        <v>3627</v>
      </c>
      <c r="D638" s="2"/>
      <c r="E638" s="2"/>
      <c r="F638" s="2"/>
      <c r="G638" s="2"/>
      <c r="H638" s="2" t="s">
        <v>2393</v>
      </c>
      <c r="I638" s="2" t="s">
        <v>8049</v>
      </c>
      <c r="J638" s="2" t="s">
        <v>7944</v>
      </c>
      <c r="K638" s="2" t="s">
        <v>8050</v>
      </c>
      <c r="L638" s="2" t="s">
        <v>1840</v>
      </c>
      <c r="M638" s="2" t="s">
        <v>3638</v>
      </c>
      <c r="N638" s="2"/>
      <c r="O638" s="2"/>
      <c r="P638" s="2"/>
      <c r="Q638" s="2"/>
      <c r="R638" s="39" t="s">
        <v>8051</v>
      </c>
      <c r="S638" s="2"/>
      <c r="T638" s="2"/>
      <c r="U638" s="2" t="s">
        <v>8042</v>
      </c>
      <c r="V638" s="39" t="s">
        <v>8052</v>
      </c>
      <c r="W638" s="39" t="s">
        <v>8053</v>
      </c>
      <c r="X638" s="37"/>
      <c r="Y638" s="2"/>
      <c r="Z638" s="2"/>
      <c r="AA638" s="2"/>
      <c r="AB638" s="2"/>
      <c r="AC638" s="2"/>
      <c r="AD638" s="2"/>
      <c r="AE638" s="2"/>
      <c r="AF638" s="2" t="s">
        <v>7925</v>
      </c>
      <c r="AG638" s="2"/>
      <c r="AH638" s="2"/>
      <c r="AI638" s="2" t="s">
        <v>8054</v>
      </c>
      <c r="AJ638" s="2" t="s">
        <v>6164</v>
      </c>
      <c r="AK638" s="2" t="s">
        <v>7838</v>
      </c>
      <c r="AL638" s="2" t="s">
        <v>7850</v>
      </c>
      <c r="AM638" s="2" t="s">
        <v>7801</v>
      </c>
      <c r="AN638" s="2">
        <v>94925.0</v>
      </c>
      <c r="AO638" s="2" t="s">
        <v>7952</v>
      </c>
      <c r="AP638" s="2" t="s">
        <v>8055</v>
      </c>
    </row>
    <row r="639" ht="16.5" customHeight="1">
      <c r="A639" s="37">
        <v>45861.49113425926</v>
      </c>
      <c r="B639" s="38">
        <v>45861.0</v>
      </c>
      <c r="C639" s="2" t="s">
        <v>3648</v>
      </c>
      <c r="D639" s="2"/>
      <c r="E639" s="2"/>
      <c r="F639" s="2"/>
      <c r="G639" s="2"/>
      <c r="H639" s="2" t="s">
        <v>1968</v>
      </c>
      <c r="I639" s="2" t="s">
        <v>1969</v>
      </c>
      <c r="J639" s="2"/>
      <c r="K639" s="2" t="s">
        <v>3849</v>
      </c>
      <c r="L639" s="2" t="s">
        <v>1862</v>
      </c>
      <c r="M639" s="2" t="s">
        <v>3638</v>
      </c>
      <c r="N639" s="2"/>
      <c r="O639" s="2"/>
      <c r="P639" s="2"/>
      <c r="Q639" s="2"/>
      <c r="R639" s="2" t="s">
        <v>8056</v>
      </c>
      <c r="S639" s="2"/>
      <c r="T639" s="2" t="s">
        <v>8057</v>
      </c>
      <c r="U639" s="2" t="s">
        <v>8058</v>
      </c>
      <c r="V639" s="39" t="s">
        <v>8059</v>
      </c>
      <c r="W639" s="39" t="s">
        <v>8060</v>
      </c>
      <c r="X639" s="37"/>
      <c r="Y639" s="2"/>
      <c r="Z639" s="2"/>
      <c r="AA639" s="2"/>
      <c r="AB639" s="2"/>
      <c r="AC639" s="2"/>
      <c r="AD639" s="2"/>
      <c r="AE639" s="2"/>
      <c r="AF639" s="2" t="s">
        <v>8061</v>
      </c>
      <c r="AG639" s="2"/>
      <c r="AH639" s="2"/>
      <c r="AI639" s="2" t="s">
        <v>8062</v>
      </c>
      <c r="AJ639" s="2" t="s">
        <v>8063</v>
      </c>
      <c r="AK639" s="2" t="s">
        <v>7838</v>
      </c>
      <c r="AL639" s="2" t="s">
        <v>7850</v>
      </c>
      <c r="AM639" s="2" t="s">
        <v>7801</v>
      </c>
      <c r="AN639" s="2">
        <v>94903.0</v>
      </c>
      <c r="AO639" s="2"/>
      <c r="AP639" s="2" t="s">
        <v>8064</v>
      </c>
    </row>
    <row r="640" ht="16.5" customHeight="1">
      <c r="A640" s="37">
        <v>45866.50334490741</v>
      </c>
      <c r="B640" s="38">
        <v>45866.0</v>
      </c>
      <c r="C640" s="2" t="s">
        <v>3648</v>
      </c>
      <c r="D640" s="2"/>
      <c r="E640" s="2"/>
      <c r="F640" s="2"/>
      <c r="G640" s="2"/>
      <c r="H640" s="2" t="s">
        <v>2707</v>
      </c>
      <c r="I640" s="2" t="s">
        <v>8065</v>
      </c>
      <c r="J640" s="2" t="s">
        <v>8066</v>
      </c>
      <c r="K640" s="2" t="s">
        <v>8067</v>
      </c>
      <c r="L640" s="2" t="s">
        <v>1862</v>
      </c>
      <c r="M640" s="2" t="s">
        <v>3638</v>
      </c>
      <c r="N640" s="2"/>
      <c r="O640" s="2"/>
      <c r="P640" s="2"/>
      <c r="Q640" s="2"/>
      <c r="R640" s="39" t="s">
        <v>8068</v>
      </c>
      <c r="S640" s="2"/>
      <c r="T640" s="2"/>
      <c r="U640" s="2" t="s">
        <v>4710</v>
      </c>
      <c r="V640" s="39" t="s">
        <v>8069</v>
      </c>
      <c r="W640" s="39" t="s">
        <v>8070</v>
      </c>
      <c r="X640" s="37"/>
      <c r="Y640" s="2"/>
      <c r="Z640" s="2"/>
      <c r="AA640" s="2"/>
      <c r="AB640" s="2"/>
      <c r="AC640" s="2"/>
      <c r="AD640" s="2"/>
      <c r="AE640" s="2"/>
      <c r="AF640" s="2" t="s">
        <v>8071</v>
      </c>
      <c r="AG640" s="2"/>
      <c r="AH640" s="2"/>
      <c r="AI640" s="2" t="s">
        <v>8072</v>
      </c>
      <c r="AJ640" s="2" t="s">
        <v>6164</v>
      </c>
      <c r="AK640" s="2" t="s">
        <v>7838</v>
      </c>
      <c r="AL640" s="2" t="s">
        <v>7850</v>
      </c>
      <c r="AM640" s="2" t="s">
        <v>7872</v>
      </c>
      <c r="AN640" s="2">
        <v>94901.0</v>
      </c>
      <c r="AO640" s="2" t="s">
        <v>8073</v>
      </c>
      <c r="AP640" s="2" t="s">
        <v>8074</v>
      </c>
    </row>
    <row r="641" ht="16.5" customHeight="1">
      <c r="A641" s="37">
        <v>45866.55233796296</v>
      </c>
      <c r="B641" s="38">
        <v>45866.0</v>
      </c>
      <c r="C641" s="2" t="s">
        <v>3648</v>
      </c>
      <c r="D641" s="2"/>
      <c r="E641" s="2"/>
      <c r="F641" s="2"/>
      <c r="G641" s="2"/>
      <c r="H641" s="2" t="s">
        <v>1968</v>
      </c>
      <c r="I641" s="2" t="s">
        <v>1969</v>
      </c>
      <c r="J641" s="2"/>
      <c r="K641" s="2" t="s">
        <v>8075</v>
      </c>
      <c r="L641" s="2" t="s">
        <v>1862</v>
      </c>
      <c r="M641" s="2" t="s">
        <v>3638</v>
      </c>
      <c r="N641" s="2"/>
      <c r="O641" s="2"/>
      <c r="P641" s="2"/>
      <c r="Q641" s="2"/>
      <c r="R641" s="2" t="s">
        <v>8076</v>
      </c>
      <c r="S641" s="2"/>
      <c r="T641" s="2"/>
      <c r="U641" s="2" t="s">
        <v>4710</v>
      </c>
      <c r="V641" s="39" t="s">
        <v>8077</v>
      </c>
      <c r="W641" s="39" t="s">
        <v>8078</v>
      </c>
      <c r="X641" s="37"/>
      <c r="Y641" s="2"/>
      <c r="Z641" s="2"/>
      <c r="AA641" s="2"/>
      <c r="AB641" s="2"/>
      <c r="AC641" s="2"/>
      <c r="AD641" s="2"/>
      <c r="AE641" s="2"/>
      <c r="AF641" s="2" t="s">
        <v>8079</v>
      </c>
      <c r="AG641" s="2"/>
      <c r="AH641" s="2"/>
      <c r="AI641" s="2" t="s">
        <v>8080</v>
      </c>
      <c r="AJ641" s="2" t="s">
        <v>6164</v>
      </c>
      <c r="AK641" s="2" t="s">
        <v>7838</v>
      </c>
      <c r="AL641" s="2" t="s">
        <v>7850</v>
      </c>
      <c r="AM641" s="2" t="s">
        <v>7801</v>
      </c>
      <c r="AN641" s="2">
        <v>94903.0</v>
      </c>
      <c r="AO641" s="2"/>
      <c r="AP641" s="2" t="s">
        <v>8081</v>
      </c>
    </row>
    <row r="642" ht="16.5" customHeight="1">
      <c r="A642" s="37">
        <v>45866.76028935185</v>
      </c>
      <c r="B642" s="38">
        <v>45866.0</v>
      </c>
      <c r="C642" s="2" t="s">
        <v>3648</v>
      </c>
      <c r="D642" s="2"/>
      <c r="E642" s="2"/>
      <c r="F642" s="2"/>
      <c r="G642" s="2"/>
      <c r="H642" s="2" t="s">
        <v>2574</v>
      </c>
      <c r="I642" s="2" t="s">
        <v>8082</v>
      </c>
      <c r="J642" s="2" t="s">
        <v>8083</v>
      </c>
      <c r="K642" s="2" t="s">
        <v>8084</v>
      </c>
      <c r="L642" s="2" t="s">
        <v>1909</v>
      </c>
      <c r="M642" s="2" t="s">
        <v>3638</v>
      </c>
      <c r="N642" s="2"/>
      <c r="O642" s="2"/>
      <c r="P642" s="2"/>
      <c r="Q642" s="2"/>
      <c r="R642" s="2" t="s">
        <v>8085</v>
      </c>
      <c r="S642" s="2"/>
      <c r="T642" s="2" t="s">
        <v>8086</v>
      </c>
      <c r="U642" s="2" t="s">
        <v>4710</v>
      </c>
      <c r="V642" s="39" t="s">
        <v>8087</v>
      </c>
      <c r="W642" s="39" t="s">
        <v>8088</v>
      </c>
      <c r="X642" s="37"/>
      <c r="Y642" s="2"/>
      <c r="Z642" s="2"/>
      <c r="AA642" s="2"/>
      <c r="AB642" s="2"/>
      <c r="AC642" s="2"/>
      <c r="AD642" s="2"/>
      <c r="AE642" s="2"/>
      <c r="AF642" s="2" t="s">
        <v>8089</v>
      </c>
      <c r="AG642" s="2"/>
      <c r="AH642" s="2"/>
      <c r="AI642" s="2" t="s">
        <v>8090</v>
      </c>
      <c r="AJ642" s="2" t="s">
        <v>6164</v>
      </c>
      <c r="AK642" s="2" t="s">
        <v>7838</v>
      </c>
      <c r="AL642" s="2" t="s">
        <v>7850</v>
      </c>
      <c r="AM642" s="2" t="s">
        <v>7801</v>
      </c>
      <c r="AN642" s="2">
        <v>94939.0</v>
      </c>
      <c r="AO642" s="2" t="s">
        <v>8091</v>
      </c>
      <c r="AP642" s="2" t="s">
        <v>8092</v>
      </c>
    </row>
    <row r="643" ht="16.5" customHeight="1">
      <c r="A643" s="37">
        <v>45868.42958333333</v>
      </c>
      <c r="B643" s="38">
        <v>45868.0</v>
      </c>
      <c r="C643" s="2" t="s">
        <v>3627</v>
      </c>
      <c r="D643" s="2" t="s">
        <v>3648</v>
      </c>
      <c r="E643" s="2"/>
      <c r="F643" s="2"/>
      <c r="G643" s="2"/>
      <c r="H643" s="2" t="s">
        <v>8093</v>
      </c>
      <c r="I643" s="2" t="s">
        <v>8094</v>
      </c>
      <c r="J643" s="2" t="s">
        <v>3989</v>
      </c>
      <c r="K643" s="2" t="s">
        <v>8095</v>
      </c>
      <c r="L643" s="2" t="s">
        <v>1867</v>
      </c>
      <c r="M643" s="2" t="s">
        <v>3638</v>
      </c>
      <c r="N643" s="2"/>
      <c r="O643" s="2"/>
      <c r="P643" s="2"/>
      <c r="Q643" s="2"/>
      <c r="R643" s="2" t="s">
        <v>8096</v>
      </c>
      <c r="S643" s="2"/>
      <c r="T643" s="2"/>
      <c r="U643" s="2" t="s">
        <v>8097</v>
      </c>
      <c r="V643" s="39" t="s">
        <v>8098</v>
      </c>
      <c r="W643" s="39" t="s">
        <v>8099</v>
      </c>
      <c r="X643" s="37"/>
      <c r="Y643" s="2"/>
      <c r="Z643" s="2"/>
      <c r="AA643" s="2"/>
      <c r="AB643" s="2"/>
      <c r="AC643" s="2"/>
      <c r="AD643" s="2"/>
      <c r="AE643" s="2"/>
      <c r="AF643" s="2" t="s">
        <v>8100</v>
      </c>
      <c r="AG643" s="2"/>
      <c r="AH643" s="2"/>
      <c r="AI643" s="2" t="s">
        <v>8101</v>
      </c>
      <c r="AJ643" s="2" t="s">
        <v>6233</v>
      </c>
      <c r="AK643" s="2" t="s">
        <v>7838</v>
      </c>
      <c r="AL643" s="2"/>
      <c r="AM643" s="2" t="s">
        <v>7872</v>
      </c>
      <c r="AN643" s="2">
        <v>94920.0</v>
      </c>
      <c r="AO643" s="2" t="s">
        <v>8102</v>
      </c>
      <c r="AP643" s="2" t="s">
        <v>8103</v>
      </c>
    </row>
    <row r="644" ht="16.5" customHeight="1">
      <c r="A644" s="37">
        <v>45870.58577546296</v>
      </c>
      <c r="B644" s="38">
        <v>45870.0</v>
      </c>
      <c r="C644" s="2" t="s">
        <v>3627</v>
      </c>
      <c r="D644" s="2" t="s">
        <v>3648</v>
      </c>
      <c r="E644" s="2"/>
      <c r="F644" s="2"/>
      <c r="G644" s="2"/>
      <c r="H644" s="2" t="s">
        <v>8104</v>
      </c>
      <c r="I644" s="2" t="s">
        <v>8105</v>
      </c>
      <c r="J644" s="2" t="s">
        <v>8106</v>
      </c>
      <c r="K644" s="2" t="s">
        <v>8107</v>
      </c>
      <c r="L644" s="2" t="s">
        <v>1831</v>
      </c>
      <c r="M644" s="2" t="s">
        <v>3638</v>
      </c>
      <c r="N644" s="2"/>
      <c r="O644" s="2"/>
      <c r="P644" s="2"/>
      <c r="Q644" s="2"/>
      <c r="R644" s="2" t="s">
        <v>8108</v>
      </c>
      <c r="S644" s="2"/>
      <c r="T644" s="2"/>
      <c r="U644" s="2" t="s">
        <v>8109</v>
      </c>
      <c r="V644" s="39" t="s">
        <v>8110</v>
      </c>
      <c r="W644" s="39" t="s">
        <v>8111</v>
      </c>
      <c r="X644" s="37"/>
      <c r="Y644" s="2"/>
      <c r="Z644" s="2"/>
      <c r="AA644" s="2"/>
      <c r="AB644" s="2"/>
      <c r="AC644" s="2"/>
      <c r="AD644" s="2"/>
      <c r="AE644" s="2"/>
      <c r="AF644" s="2" t="s">
        <v>8112</v>
      </c>
      <c r="AG644" s="2"/>
      <c r="AH644" s="2"/>
      <c r="AI644" s="2" t="s">
        <v>8113</v>
      </c>
      <c r="AJ644" s="2" t="s">
        <v>6164</v>
      </c>
      <c r="AK644" s="2" t="s">
        <v>7838</v>
      </c>
      <c r="AL644" s="2" t="s">
        <v>7839</v>
      </c>
      <c r="AM644" s="2" t="s">
        <v>7801</v>
      </c>
      <c r="AN644" s="2">
        <v>94960.0</v>
      </c>
      <c r="AO644" s="2" t="s">
        <v>8114</v>
      </c>
      <c r="AP644" s="2" t="s">
        <v>8115</v>
      </c>
    </row>
    <row r="645" ht="16.5" customHeight="1">
      <c r="A645" s="37">
        <v>45870.6384837963</v>
      </c>
      <c r="B645" s="38">
        <v>45870.0</v>
      </c>
      <c r="C645" s="2" t="s">
        <v>3627</v>
      </c>
      <c r="D645" s="2" t="s">
        <v>3648</v>
      </c>
      <c r="E645" s="2"/>
      <c r="F645" s="2"/>
      <c r="G645" s="2"/>
      <c r="H645" s="2" t="s">
        <v>3177</v>
      </c>
      <c r="I645" s="2" t="s">
        <v>8116</v>
      </c>
      <c r="J645" s="2" t="s">
        <v>8117</v>
      </c>
      <c r="K645" s="2" t="s">
        <v>8118</v>
      </c>
      <c r="L645" s="2" t="s">
        <v>1848</v>
      </c>
      <c r="M645" s="2" t="s">
        <v>3638</v>
      </c>
      <c r="N645" s="2"/>
      <c r="O645" s="2"/>
      <c r="P645" s="2"/>
      <c r="Q645" s="2"/>
      <c r="R645" s="2" t="s">
        <v>8119</v>
      </c>
      <c r="S645" s="2"/>
      <c r="T645" s="2" t="s">
        <v>8120</v>
      </c>
      <c r="U645" s="2" t="s">
        <v>8109</v>
      </c>
      <c r="V645" s="39" t="s">
        <v>8121</v>
      </c>
      <c r="W645" s="39" t="s">
        <v>8122</v>
      </c>
      <c r="X645" s="37"/>
      <c r="Y645" s="2"/>
      <c r="Z645" s="2"/>
      <c r="AA645" s="2"/>
      <c r="AB645" s="2"/>
      <c r="AC645" s="2"/>
      <c r="AD645" s="2"/>
      <c r="AE645" s="2"/>
      <c r="AF645" s="2" t="s">
        <v>8123</v>
      </c>
      <c r="AG645" s="2"/>
      <c r="AH645" s="2"/>
      <c r="AI645" s="2" t="s">
        <v>8124</v>
      </c>
      <c r="AJ645" s="2" t="s">
        <v>6164</v>
      </c>
      <c r="AK645" s="2" t="s">
        <v>7838</v>
      </c>
      <c r="AL645" s="2" t="s">
        <v>7850</v>
      </c>
      <c r="AM645" s="2" t="s">
        <v>7801</v>
      </c>
      <c r="AN645" s="2">
        <v>94949.0</v>
      </c>
      <c r="AO645" s="2" t="s">
        <v>8125</v>
      </c>
      <c r="AP645" s="2" t="s">
        <v>8126</v>
      </c>
    </row>
    <row r="646" ht="16.5" customHeight="1">
      <c r="A646" s="37">
        <v>45880.59950231481</v>
      </c>
      <c r="B646" s="38">
        <v>45880.0</v>
      </c>
      <c r="C646" s="2" t="s">
        <v>3648</v>
      </c>
      <c r="D646" s="2"/>
      <c r="E646" s="2"/>
      <c r="F646" s="2"/>
      <c r="G646" s="2"/>
      <c r="H646" s="2" t="s">
        <v>6747</v>
      </c>
      <c r="I646" s="2" t="s">
        <v>8127</v>
      </c>
      <c r="J646" s="2"/>
      <c r="K646" s="2" t="s">
        <v>3690</v>
      </c>
      <c r="L646" s="2" t="s">
        <v>1867</v>
      </c>
      <c r="M646" s="2" t="s">
        <v>3638</v>
      </c>
      <c r="N646" s="2"/>
      <c r="O646" s="2"/>
      <c r="P646" s="2"/>
      <c r="Q646" s="2"/>
      <c r="R646" s="2" t="s">
        <v>8128</v>
      </c>
      <c r="S646" s="2"/>
      <c r="T646" s="2" t="s">
        <v>8129</v>
      </c>
      <c r="U646" s="2" t="s">
        <v>8130</v>
      </c>
      <c r="V646" s="39" t="s">
        <v>8131</v>
      </c>
      <c r="W646" s="39" t="s">
        <v>8132</v>
      </c>
      <c r="X646" s="37"/>
      <c r="Y646" s="2"/>
      <c r="Z646" s="2"/>
      <c r="AA646" s="2"/>
      <c r="AB646" s="2"/>
      <c r="AC646" s="2"/>
      <c r="AD646" s="2"/>
      <c r="AE646" s="2"/>
      <c r="AF646" s="2" t="s">
        <v>8133</v>
      </c>
      <c r="AG646" s="2"/>
      <c r="AH646" s="2"/>
      <c r="AI646" s="2" t="s">
        <v>8134</v>
      </c>
      <c r="AJ646" s="2" t="s">
        <v>6164</v>
      </c>
      <c r="AK646" s="2" t="s">
        <v>7838</v>
      </c>
      <c r="AL646" s="2" t="s">
        <v>7850</v>
      </c>
      <c r="AM646" s="2" t="s">
        <v>7801</v>
      </c>
      <c r="AN646" s="2">
        <v>94920.0</v>
      </c>
      <c r="AO646" s="2" t="s">
        <v>8135</v>
      </c>
      <c r="AP646" s="2" t="s">
        <v>8136</v>
      </c>
    </row>
    <row r="647" ht="16.5" customHeight="1">
      <c r="A647" s="37">
        <v>45880.64434027778</v>
      </c>
      <c r="B647" s="38">
        <v>45880.0</v>
      </c>
      <c r="C647" s="2" t="s">
        <v>3648</v>
      </c>
      <c r="D647" s="2"/>
      <c r="E647" s="2"/>
      <c r="F647" s="2"/>
      <c r="G647" s="2"/>
      <c r="H647" s="2" t="s">
        <v>8137</v>
      </c>
      <c r="I647" s="2" t="s">
        <v>8138</v>
      </c>
      <c r="J647" s="2" t="s">
        <v>8139</v>
      </c>
      <c r="K647" s="2" t="s">
        <v>8140</v>
      </c>
      <c r="L647" s="2" t="s">
        <v>1859</v>
      </c>
      <c r="M647" s="2" t="s">
        <v>3638</v>
      </c>
      <c r="N647" s="2"/>
      <c r="O647" s="2"/>
      <c r="P647" s="2"/>
      <c r="Q647" s="2"/>
      <c r="R647" s="2" t="s">
        <v>8141</v>
      </c>
      <c r="S647" s="2"/>
      <c r="T647" s="2"/>
      <c r="U647" s="2" t="s">
        <v>8130</v>
      </c>
      <c r="V647" s="39" t="s">
        <v>8142</v>
      </c>
      <c r="W647" s="39" t="s">
        <v>8143</v>
      </c>
      <c r="X647" s="37"/>
      <c r="Y647" s="2"/>
      <c r="Z647" s="2"/>
      <c r="AA647" s="2"/>
      <c r="AB647" s="2"/>
      <c r="AC647" s="2"/>
      <c r="AD647" s="2"/>
      <c r="AE647" s="2"/>
      <c r="AF647" s="2" t="s">
        <v>8144</v>
      </c>
      <c r="AG647" s="2"/>
      <c r="AH647" s="2"/>
      <c r="AI647" s="2" t="s">
        <v>8145</v>
      </c>
      <c r="AJ647" s="2" t="s">
        <v>6164</v>
      </c>
      <c r="AK647" s="2" t="s">
        <v>7799</v>
      </c>
      <c r="AL647" s="2" t="s">
        <v>7850</v>
      </c>
      <c r="AM647" s="2" t="s">
        <v>8146</v>
      </c>
      <c r="AN647" s="2">
        <v>94965.0</v>
      </c>
      <c r="AO647" s="2"/>
      <c r="AP647" s="2" t="s">
        <v>8147</v>
      </c>
    </row>
    <row r="648" ht="16.5" customHeight="1">
      <c r="A648" s="37">
        <v>45882.514861111114</v>
      </c>
      <c r="B648" s="38">
        <v>45882.0</v>
      </c>
      <c r="C648" s="2" t="s">
        <v>3627</v>
      </c>
      <c r="D648" s="2" t="s">
        <v>3648</v>
      </c>
      <c r="E648" s="2"/>
      <c r="F648" s="2"/>
      <c r="G648" s="2"/>
      <c r="H648" s="2" t="s">
        <v>2667</v>
      </c>
      <c r="I648" s="2" t="s">
        <v>3817</v>
      </c>
      <c r="J648" s="2" t="s">
        <v>926</v>
      </c>
      <c r="K648" s="2" t="s">
        <v>8148</v>
      </c>
      <c r="L648" s="2" t="s">
        <v>1862</v>
      </c>
      <c r="M648" s="2" t="s">
        <v>3638</v>
      </c>
      <c r="N648" s="2"/>
      <c r="O648" s="2"/>
      <c r="P648" s="2"/>
      <c r="Q648" s="2"/>
      <c r="R648" s="39" t="s">
        <v>8149</v>
      </c>
      <c r="S648" s="2"/>
      <c r="T648" s="2"/>
      <c r="U648" s="2" t="s">
        <v>8150</v>
      </c>
      <c r="V648" s="39" t="s">
        <v>8151</v>
      </c>
      <c r="W648" s="39" t="s">
        <v>8152</v>
      </c>
      <c r="X648" s="37"/>
      <c r="Y648" s="2"/>
      <c r="Z648" s="2"/>
      <c r="AA648" s="2"/>
      <c r="AB648" s="2"/>
      <c r="AC648" s="2"/>
      <c r="AD648" s="2"/>
      <c r="AE648" s="2"/>
      <c r="AF648" s="2" t="s">
        <v>8153</v>
      </c>
      <c r="AG648" s="2"/>
      <c r="AH648" s="2"/>
      <c r="AI648" s="2" t="s">
        <v>8154</v>
      </c>
      <c r="AJ648" s="2" t="s">
        <v>6164</v>
      </c>
      <c r="AK648" s="2"/>
      <c r="AL648" s="2" t="s">
        <v>7839</v>
      </c>
      <c r="AM648" s="2" t="s">
        <v>7801</v>
      </c>
      <c r="AN648" s="2">
        <v>94901.0</v>
      </c>
      <c r="AO648" s="2" t="s">
        <v>8155</v>
      </c>
      <c r="AP648" s="2" t="s">
        <v>8156</v>
      </c>
    </row>
    <row r="649" ht="16.5" customHeight="1">
      <c r="A649" s="37">
        <v>45882.61820601852</v>
      </c>
      <c r="B649" s="38">
        <v>45882.0</v>
      </c>
      <c r="C649" s="2" t="s">
        <v>3648</v>
      </c>
      <c r="D649" s="2"/>
      <c r="E649" s="2"/>
      <c r="F649" s="2"/>
      <c r="G649" s="2"/>
      <c r="H649" s="2" t="s">
        <v>8157</v>
      </c>
      <c r="I649" s="2" t="s">
        <v>7961</v>
      </c>
      <c r="J649" s="2" t="s">
        <v>7962</v>
      </c>
      <c r="K649" s="2" t="s">
        <v>8158</v>
      </c>
      <c r="L649" s="2" t="s">
        <v>1848</v>
      </c>
      <c r="M649" s="2" t="s">
        <v>3638</v>
      </c>
      <c r="N649" s="2"/>
      <c r="O649" s="2"/>
      <c r="P649" s="2"/>
      <c r="Q649" s="2"/>
      <c r="R649" s="2" t="s">
        <v>8159</v>
      </c>
      <c r="S649" s="2"/>
      <c r="T649" s="2" t="s">
        <v>8160</v>
      </c>
      <c r="U649" s="2" t="s">
        <v>8161</v>
      </c>
      <c r="V649" s="39" t="s">
        <v>8162</v>
      </c>
      <c r="W649" s="39" t="s">
        <v>8163</v>
      </c>
      <c r="X649" s="37"/>
      <c r="Y649" s="2"/>
      <c r="Z649" s="2"/>
      <c r="AA649" s="2"/>
      <c r="AB649" s="2"/>
      <c r="AC649" s="2"/>
      <c r="AD649" s="2"/>
      <c r="AE649" s="2"/>
      <c r="AF649" s="2" t="s">
        <v>8164</v>
      </c>
      <c r="AG649" s="2"/>
      <c r="AH649" s="2"/>
      <c r="AI649" s="2" t="s">
        <v>8165</v>
      </c>
      <c r="AJ649" s="2" t="s">
        <v>6164</v>
      </c>
      <c r="AK649" s="2"/>
      <c r="AL649" s="2" t="s">
        <v>7850</v>
      </c>
      <c r="AM649" s="2" t="s">
        <v>8028</v>
      </c>
      <c r="AN649" s="2">
        <v>94947.0</v>
      </c>
      <c r="AO649" s="2" t="s">
        <v>7970</v>
      </c>
      <c r="AP649" s="2" t="s">
        <v>8166</v>
      </c>
    </row>
    <row r="650" ht="16.5" customHeight="1">
      <c r="A650" s="37">
        <v>45882.62363425926</v>
      </c>
      <c r="B650" s="38">
        <v>45882.0</v>
      </c>
      <c r="C650" s="2" t="s">
        <v>3627</v>
      </c>
      <c r="D650" s="2" t="s">
        <v>3648</v>
      </c>
      <c r="E650" s="2"/>
      <c r="F650" s="2"/>
      <c r="G650" s="2"/>
      <c r="H650" s="2" t="s">
        <v>2899</v>
      </c>
      <c r="I650" s="2" t="s">
        <v>2900</v>
      </c>
      <c r="J650" s="2"/>
      <c r="K650" s="2" t="s">
        <v>8167</v>
      </c>
      <c r="L650" s="2" t="s">
        <v>1867</v>
      </c>
      <c r="M650" s="2" t="s">
        <v>3638</v>
      </c>
      <c r="N650" s="2"/>
      <c r="O650" s="2"/>
      <c r="P650" s="2"/>
      <c r="Q650" s="2"/>
      <c r="R650" s="2" t="s">
        <v>8168</v>
      </c>
      <c r="S650" s="2"/>
      <c r="T650" s="2" t="s">
        <v>8169</v>
      </c>
      <c r="U650" s="2" t="s">
        <v>8170</v>
      </c>
      <c r="V650" s="39" t="s">
        <v>8171</v>
      </c>
      <c r="W650" s="39" t="s">
        <v>8172</v>
      </c>
      <c r="X650" s="37"/>
      <c r="Y650" s="2"/>
      <c r="Z650" s="2"/>
      <c r="AA650" s="2"/>
      <c r="AB650" s="2"/>
      <c r="AC650" s="2"/>
      <c r="AD650" s="2"/>
      <c r="AE650" s="2"/>
      <c r="AF650" s="2" t="s">
        <v>8173</v>
      </c>
      <c r="AG650" s="2"/>
      <c r="AH650" s="2"/>
      <c r="AI650" s="2" t="s">
        <v>8174</v>
      </c>
      <c r="AJ650" s="2" t="s">
        <v>6164</v>
      </c>
      <c r="AK650" s="2" t="s">
        <v>7799</v>
      </c>
      <c r="AL650" s="2" t="s">
        <v>7850</v>
      </c>
      <c r="AM650" s="2" t="s">
        <v>7801</v>
      </c>
      <c r="AN650" s="2">
        <v>94920.0</v>
      </c>
      <c r="AO650" s="2" t="s">
        <v>8135</v>
      </c>
      <c r="AP650" s="2" t="s">
        <v>8175</v>
      </c>
    </row>
    <row r="651" ht="16.5" customHeight="1">
      <c r="A651" s="37">
        <v>45883.53797453704</v>
      </c>
      <c r="B651" s="38">
        <v>45883.0</v>
      </c>
      <c r="C651" s="2" t="s">
        <v>3648</v>
      </c>
      <c r="D651" s="2"/>
      <c r="E651" s="2"/>
      <c r="F651" s="2"/>
      <c r="G651" s="2"/>
      <c r="H651" s="2" t="s">
        <v>8176</v>
      </c>
      <c r="I651" s="2" t="s">
        <v>8177</v>
      </c>
      <c r="J651" s="2"/>
      <c r="K651" s="2" t="s">
        <v>8178</v>
      </c>
      <c r="L651" s="2" t="s">
        <v>1848</v>
      </c>
      <c r="M651" s="2" t="s">
        <v>3638</v>
      </c>
      <c r="N651" s="2"/>
      <c r="O651" s="2"/>
      <c r="P651" s="2"/>
      <c r="Q651" s="2"/>
      <c r="R651" s="2" t="s">
        <v>8179</v>
      </c>
      <c r="S651" s="2"/>
      <c r="T651" s="2"/>
      <c r="U651" s="2" t="s">
        <v>8180</v>
      </c>
      <c r="V651" s="39" t="s">
        <v>8181</v>
      </c>
      <c r="W651" s="39" t="s">
        <v>8182</v>
      </c>
      <c r="X651" s="37"/>
      <c r="Y651" s="2"/>
      <c r="Z651" s="2"/>
      <c r="AA651" s="2"/>
      <c r="AB651" s="2"/>
      <c r="AC651" s="2"/>
      <c r="AD651" s="2"/>
      <c r="AE651" s="2"/>
      <c r="AF651" s="2" t="s">
        <v>8164</v>
      </c>
      <c r="AG651" s="2"/>
      <c r="AH651" s="2"/>
      <c r="AI651" s="2" t="s">
        <v>8183</v>
      </c>
      <c r="AJ651" s="2" t="s">
        <v>7863</v>
      </c>
      <c r="AK651" s="2" t="s">
        <v>7838</v>
      </c>
      <c r="AL651" s="2"/>
      <c r="AM651" s="2" t="s">
        <v>7801</v>
      </c>
      <c r="AN651" s="2">
        <v>94949.0</v>
      </c>
      <c r="AO651" s="2" t="s">
        <v>8184</v>
      </c>
      <c r="AP651" s="2" t="s">
        <v>8185</v>
      </c>
    </row>
    <row r="652" ht="16.5" customHeight="1">
      <c r="A652" s="37">
        <v>45883.540497685186</v>
      </c>
      <c r="B652" s="38">
        <v>45883.0</v>
      </c>
      <c r="C652" s="2" t="s">
        <v>3648</v>
      </c>
      <c r="D652" s="2"/>
      <c r="E652" s="2"/>
      <c r="F652" s="2"/>
      <c r="G652" s="2"/>
      <c r="H652" s="2" t="s">
        <v>2726</v>
      </c>
      <c r="I652" s="2" t="s">
        <v>8186</v>
      </c>
      <c r="J652" s="2" t="s">
        <v>8187</v>
      </c>
      <c r="K652" s="2" t="s">
        <v>8188</v>
      </c>
      <c r="L652" s="2" t="s">
        <v>1862</v>
      </c>
      <c r="M652" s="2" t="s">
        <v>3638</v>
      </c>
      <c r="N652" s="2"/>
      <c r="O652" s="2"/>
      <c r="P652" s="2"/>
      <c r="Q652" s="2"/>
      <c r="R652" s="2" t="s">
        <v>8189</v>
      </c>
      <c r="S652" s="2"/>
      <c r="T652" s="2"/>
      <c r="U652" s="2" t="s">
        <v>8180</v>
      </c>
      <c r="V652" s="39" t="s">
        <v>8190</v>
      </c>
      <c r="W652" s="39" t="s">
        <v>8191</v>
      </c>
      <c r="X652" s="37"/>
      <c r="Y652" s="2"/>
      <c r="Z652" s="2"/>
      <c r="AA652" s="2"/>
      <c r="AB652" s="2"/>
      <c r="AC652" s="2"/>
      <c r="AD652" s="2"/>
      <c r="AE652" s="2"/>
      <c r="AF652" s="2"/>
      <c r="AG652" s="2"/>
      <c r="AH652" s="2"/>
      <c r="AI652" s="2" t="s">
        <v>8192</v>
      </c>
      <c r="AJ652" s="2" t="s">
        <v>6164</v>
      </c>
      <c r="AK652" s="2" t="s">
        <v>7838</v>
      </c>
      <c r="AL652" s="2" t="s">
        <v>7850</v>
      </c>
      <c r="AM652" s="2" t="s">
        <v>7872</v>
      </c>
      <c r="AN652" s="2">
        <v>94903.0</v>
      </c>
      <c r="AO652" s="2" t="s">
        <v>8193</v>
      </c>
      <c r="AP652" s="2" t="s">
        <v>8194</v>
      </c>
    </row>
    <row r="653" ht="16.5" customHeight="1">
      <c r="A653" s="37">
        <v>45883.59364583333</v>
      </c>
      <c r="B653" s="38">
        <v>45883.0</v>
      </c>
      <c r="C653" s="2" t="s">
        <v>3648</v>
      </c>
      <c r="D653" s="2"/>
      <c r="E653" s="2"/>
      <c r="F653" s="2"/>
      <c r="G653" s="2"/>
      <c r="H653" s="2" t="s">
        <v>2205</v>
      </c>
      <c r="I653" s="2" t="s">
        <v>2206</v>
      </c>
      <c r="J653" s="2"/>
      <c r="K653" s="2" t="s">
        <v>4163</v>
      </c>
      <c r="L653" s="2" t="s">
        <v>1867</v>
      </c>
      <c r="M653" s="2" t="s">
        <v>3638</v>
      </c>
      <c r="N653" s="2"/>
      <c r="O653" s="2"/>
      <c r="P653" s="2"/>
      <c r="Q653" s="2"/>
      <c r="R653" s="39" t="s">
        <v>8195</v>
      </c>
      <c r="S653" s="2"/>
      <c r="T653" s="2"/>
      <c r="U653" s="2" t="s">
        <v>8196</v>
      </c>
      <c r="V653" s="39" t="s">
        <v>8197</v>
      </c>
      <c r="W653" s="39" t="s">
        <v>8198</v>
      </c>
      <c r="X653" s="37"/>
      <c r="Y653" s="2"/>
      <c r="Z653" s="2"/>
      <c r="AA653" s="2"/>
      <c r="AB653" s="2"/>
      <c r="AC653" s="2"/>
      <c r="AD653" s="2"/>
      <c r="AE653" s="2"/>
      <c r="AF653" s="2" t="s">
        <v>7925</v>
      </c>
      <c r="AG653" s="2"/>
      <c r="AH653" s="2"/>
      <c r="AI653" s="2" t="s">
        <v>8199</v>
      </c>
      <c r="AJ653" s="2" t="s">
        <v>6164</v>
      </c>
      <c r="AK653" s="2" t="s">
        <v>7838</v>
      </c>
      <c r="AL653" s="2" t="s">
        <v>7850</v>
      </c>
      <c r="AM653" s="2" t="s">
        <v>7801</v>
      </c>
      <c r="AN653" s="2">
        <v>94920.0</v>
      </c>
      <c r="AO653" s="2" t="s">
        <v>8200</v>
      </c>
      <c r="AP653" s="2" t="s">
        <v>8201</v>
      </c>
    </row>
    <row r="654" ht="16.5" customHeight="1">
      <c r="A654" s="37">
        <v>45884.47174768519</v>
      </c>
      <c r="B654" s="38">
        <v>45884.0</v>
      </c>
      <c r="C654" s="2" t="s">
        <v>3648</v>
      </c>
      <c r="D654" s="2"/>
      <c r="E654" s="2"/>
      <c r="F654" s="2"/>
      <c r="G654" s="2"/>
      <c r="H654" s="2" t="s">
        <v>2726</v>
      </c>
      <c r="I654" s="2" t="s">
        <v>2729</v>
      </c>
      <c r="J654" s="2" t="s">
        <v>8202</v>
      </c>
      <c r="K654" s="2" t="s">
        <v>8203</v>
      </c>
      <c r="L654" s="2" t="s">
        <v>1862</v>
      </c>
      <c r="M654" s="2" t="s">
        <v>3638</v>
      </c>
      <c r="N654" s="2"/>
      <c r="O654" s="2"/>
      <c r="P654" s="2"/>
      <c r="Q654" s="2"/>
      <c r="R654" s="39" t="s">
        <v>8204</v>
      </c>
      <c r="S654" s="2"/>
      <c r="T654" s="2"/>
      <c r="U654" s="2" t="s">
        <v>8205</v>
      </c>
      <c r="V654" s="39" t="s">
        <v>8206</v>
      </c>
      <c r="W654" s="39" t="s">
        <v>8207</v>
      </c>
      <c r="X654" s="37"/>
      <c r="Y654" s="2"/>
      <c r="Z654" s="2"/>
      <c r="AA654" s="2"/>
      <c r="AB654" s="2"/>
      <c r="AC654" s="2"/>
      <c r="AD654" s="2"/>
      <c r="AE654" s="2"/>
      <c r="AF654" s="2" t="s">
        <v>8153</v>
      </c>
      <c r="AG654" s="2"/>
      <c r="AH654" s="2"/>
      <c r="AI654" s="2" t="s">
        <v>8208</v>
      </c>
      <c r="AJ654" s="2" t="s">
        <v>6164</v>
      </c>
      <c r="AK654" s="2" t="s">
        <v>7838</v>
      </c>
      <c r="AL654" s="2" t="s">
        <v>7850</v>
      </c>
      <c r="AM654" s="2" t="s">
        <v>7913</v>
      </c>
      <c r="AN654" s="2">
        <v>94903.0</v>
      </c>
      <c r="AO654" s="2" t="s">
        <v>963</v>
      </c>
      <c r="AP654" s="2" t="s">
        <v>8209</v>
      </c>
    </row>
    <row r="655" ht="16.5" customHeight="1"/>
  </sheetData>
  <hyperlinks>
    <hyperlink r:id="rId1" ref="R2"/>
    <hyperlink r:id="rId2" ref="V2"/>
    <hyperlink r:id="rId3" ref="W2"/>
    <hyperlink r:id="rId4" ref="R3"/>
    <hyperlink r:id="rId5" ref="V3"/>
    <hyperlink r:id="rId6" ref="W3"/>
    <hyperlink r:id="rId7" ref="R4"/>
    <hyperlink r:id="rId8" ref="V4"/>
    <hyperlink r:id="rId9" ref="W4"/>
    <hyperlink r:id="rId10" ref="R5"/>
    <hyperlink r:id="rId11" ref="V5"/>
    <hyperlink r:id="rId12" ref="W5"/>
    <hyperlink r:id="rId13" ref="V6"/>
    <hyperlink r:id="rId14" ref="W6"/>
    <hyperlink r:id="rId15" ref="R7"/>
    <hyperlink r:id="rId16" ref="V7"/>
    <hyperlink r:id="rId17" ref="W7"/>
    <hyperlink r:id="rId18" ref="V8"/>
    <hyperlink r:id="rId19" ref="W8"/>
    <hyperlink r:id="rId20" ref="V9"/>
    <hyperlink r:id="rId21" ref="W9"/>
    <hyperlink r:id="rId22" ref="R10"/>
    <hyperlink r:id="rId23" ref="V10"/>
    <hyperlink r:id="rId24" ref="W10"/>
    <hyperlink r:id="rId25" ref="R11"/>
    <hyperlink r:id="rId26" ref="V11"/>
    <hyperlink r:id="rId27" ref="W11"/>
    <hyperlink r:id="rId28" ref="R12"/>
    <hyperlink r:id="rId29" ref="V12"/>
    <hyperlink r:id="rId30" ref="W12"/>
    <hyperlink r:id="rId31" ref="V13"/>
    <hyperlink r:id="rId32" ref="W13"/>
    <hyperlink r:id="rId33" ref="R14"/>
    <hyperlink r:id="rId34" ref="V14"/>
    <hyperlink r:id="rId35" ref="W14"/>
    <hyperlink r:id="rId36" ref="V15"/>
    <hyperlink r:id="rId37" ref="W15"/>
    <hyperlink r:id="rId38" ref="V16"/>
    <hyperlink r:id="rId39" ref="W16"/>
    <hyperlink r:id="rId40" ref="V17"/>
    <hyperlink r:id="rId41" ref="W17"/>
    <hyperlink r:id="rId42" ref="V18"/>
    <hyperlink r:id="rId43" ref="W18"/>
    <hyperlink r:id="rId44" ref="V19"/>
    <hyperlink r:id="rId45" ref="W19"/>
    <hyperlink r:id="rId46" ref="V20"/>
    <hyperlink r:id="rId47" ref="W20"/>
    <hyperlink r:id="rId48" ref="R21"/>
    <hyperlink r:id="rId49" ref="V21"/>
    <hyperlink r:id="rId50" ref="W21"/>
    <hyperlink r:id="rId51" ref="R22"/>
    <hyperlink r:id="rId52" ref="V22"/>
    <hyperlink r:id="rId53" ref="W22"/>
    <hyperlink r:id="rId54" ref="R23"/>
    <hyperlink r:id="rId55" ref="V23"/>
    <hyperlink r:id="rId56" ref="W23"/>
    <hyperlink r:id="rId57" ref="R24"/>
    <hyperlink r:id="rId58" ref="V24"/>
    <hyperlink r:id="rId59" ref="W24"/>
    <hyperlink r:id="rId60" ref="R25"/>
    <hyperlink r:id="rId61" ref="V25"/>
    <hyperlink r:id="rId62" ref="W25"/>
    <hyperlink r:id="rId63" ref="R26"/>
    <hyperlink r:id="rId64" ref="V26"/>
    <hyperlink r:id="rId65" ref="W26"/>
    <hyperlink r:id="rId66" ref="V27"/>
    <hyperlink r:id="rId67" ref="W27"/>
    <hyperlink r:id="rId68" ref="V28"/>
    <hyperlink r:id="rId69" ref="W28"/>
    <hyperlink r:id="rId70" ref="V29"/>
    <hyperlink r:id="rId71" ref="W29"/>
    <hyperlink r:id="rId72" ref="R30"/>
    <hyperlink r:id="rId73" ref="V30"/>
    <hyperlink r:id="rId74" ref="W30"/>
    <hyperlink r:id="rId75" ref="R31"/>
    <hyperlink r:id="rId76" ref="V31"/>
    <hyperlink r:id="rId77" ref="W31"/>
    <hyperlink r:id="rId78" ref="R32"/>
    <hyperlink r:id="rId79" ref="V32"/>
    <hyperlink r:id="rId80" ref="W32"/>
    <hyperlink r:id="rId81" ref="V33"/>
    <hyperlink r:id="rId82" ref="W33"/>
    <hyperlink r:id="rId83" ref="V34"/>
    <hyperlink r:id="rId84" ref="W34"/>
    <hyperlink r:id="rId85" ref="R35"/>
    <hyperlink r:id="rId86" ref="V35"/>
    <hyperlink r:id="rId87" ref="W35"/>
    <hyperlink r:id="rId88" ref="R36"/>
    <hyperlink r:id="rId89" ref="V36"/>
    <hyperlink r:id="rId90" ref="W36"/>
    <hyperlink r:id="rId91" ref="V37"/>
    <hyperlink r:id="rId92" ref="W37"/>
    <hyperlink r:id="rId93" ref="R38"/>
    <hyperlink r:id="rId94" ref="V38"/>
    <hyperlink r:id="rId95" ref="W38"/>
    <hyperlink r:id="rId96" ref="V39"/>
    <hyperlink r:id="rId97" ref="W39"/>
    <hyperlink r:id="rId98" ref="V40"/>
    <hyperlink r:id="rId99" ref="W40"/>
    <hyperlink r:id="rId100" ref="V41"/>
    <hyperlink r:id="rId101" ref="W41"/>
    <hyperlink r:id="rId102" ref="R42"/>
    <hyperlink r:id="rId103" ref="V42"/>
    <hyperlink r:id="rId104" ref="W42"/>
    <hyperlink r:id="rId105" ref="V43"/>
    <hyperlink r:id="rId106" ref="W43"/>
    <hyperlink r:id="rId107" ref="V44"/>
    <hyperlink r:id="rId108" ref="W44"/>
    <hyperlink r:id="rId109" ref="V45"/>
    <hyperlink r:id="rId110" ref="W45"/>
    <hyperlink r:id="rId111" ref="V46"/>
    <hyperlink r:id="rId112" ref="W46"/>
    <hyperlink r:id="rId113" ref="V47"/>
    <hyperlink r:id="rId114" ref="W47"/>
    <hyperlink r:id="rId115" ref="V48"/>
    <hyperlink r:id="rId116" ref="W48"/>
    <hyperlink r:id="rId117" ref="R49"/>
    <hyperlink r:id="rId118" ref="V49"/>
    <hyperlink r:id="rId119" ref="W49"/>
    <hyperlink r:id="rId120" ref="R50"/>
    <hyperlink r:id="rId121" ref="V50"/>
    <hyperlink r:id="rId122" ref="W50"/>
    <hyperlink r:id="rId123" ref="R51"/>
    <hyperlink r:id="rId124" ref="V51"/>
    <hyperlink r:id="rId125" ref="W51"/>
    <hyperlink r:id="rId126" ref="R52"/>
    <hyperlink r:id="rId127" ref="V52"/>
    <hyperlink r:id="rId128" ref="W52"/>
    <hyperlink r:id="rId129" ref="V53"/>
    <hyperlink r:id="rId130" ref="W53"/>
    <hyperlink r:id="rId131" ref="V54"/>
    <hyperlink r:id="rId132" ref="W54"/>
    <hyperlink r:id="rId133" ref="R55"/>
    <hyperlink r:id="rId134" ref="V55"/>
    <hyperlink r:id="rId135" ref="W55"/>
    <hyperlink r:id="rId136" ref="R56"/>
    <hyperlink r:id="rId137" ref="V56"/>
    <hyperlink r:id="rId138" ref="W56"/>
    <hyperlink r:id="rId139" ref="R57"/>
    <hyperlink r:id="rId140" ref="V57"/>
    <hyperlink r:id="rId141" ref="W57"/>
    <hyperlink r:id="rId142" ref="R58"/>
    <hyperlink r:id="rId143" ref="V58"/>
    <hyperlink r:id="rId144" ref="W58"/>
    <hyperlink r:id="rId145" ref="R59"/>
    <hyperlink r:id="rId146" ref="V59"/>
    <hyperlink r:id="rId147" ref="W59"/>
    <hyperlink r:id="rId148" ref="V60"/>
    <hyperlink r:id="rId149" ref="W60"/>
    <hyperlink r:id="rId150" ref="V61"/>
    <hyperlink r:id="rId151" ref="W61"/>
    <hyperlink r:id="rId152" ref="V62"/>
    <hyperlink r:id="rId153" ref="W62"/>
    <hyperlink r:id="rId154" ref="R63"/>
    <hyperlink r:id="rId155" ref="V63"/>
    <hyperlink r:id="rId156" ref="W63"/>
    <hyperlink r:id="rId157" ref="V64"/>
    <hyperlink r:id="rId158" ref="W64"/>
    <hyperlink r:id="rId159" ref="R65"/>
    <hyperlink r:id="rId160" ref="V65"/>
    <hyperlink r:id="rId161" ref="W65"/>
    <hyperlink r:id="rId162" ref="V66"/>
    <hyperlink r:id="rId163" ref="W66"/>
    <hyperlink r:id="rId164" ref="V67"/>
    <hyperlink r:id="rId165" ref="W67"/>
    <hyperlink r:id="rId166" ref="R68"/>
    <hyperlink r:id="rId167" ref="V68"/>
    <hyperlink r:id="rId168" ref="W68"/>
    <hyperlink r:id="rId169" ref="R69"/>
    <hyperlink r:id="rId170" ref="V69"/>
    <hyperlink r:id="rId171" ref="W69"/>
    <hyperlink r:id="rId172" ref="V70"/>
    <hyperlink r:id="rId173" ref="W70"/>
    <hyperlink r:id="rId174" ref="R71"/>
    <hyperlink r:id="rId175" ref="V71"/>
    <hyperlink r:id="rId176" ref="W71"/>
    <hyperlink r:id="rId177" ref="R72"/>
    <hyperlink r:id="rId178" ref="V72"/>
    <hyperlink r:id="rId179" ref="W72"/>
    <hyperlink r:id="rId180" ref="V73"/>
    <hyperlink r:id="rId181" ref="W73"/>
    <hyperlink r:id="rId182" ref="V74"/>
    <hyperlink r:id="rId183" ref="W74"/>
    <hyperlink r:id="rId184" ref="V75"/>
    <hyperlink r:id="rId185" ref="W75"/>
    <hyperlink r:id="rId186" ref="R76"/>
    <hyperlink r:id="rId187" ref="V76"/>
    <hyperlink r:id="rId188" ref="W76"/>
    <hyperlink r:id="rId189" ref="V77"/>
    <hyperlink r:id="rId190" ref="W77"/>
    <hyperlink r:id="rId191" ref="R78"/>
    <hyperlink r:id="rId192" ref="V78"/>
    <hyperlink r:id="rId193" ref="W78"/>
    <hyperlink r:id="rId194" ref="V79"/>
    <hyperlink r:id="rId195" ref="W79"/>
    <hyperlink r:id="rId196" ref="R80"/>
    <hyperlink r:id="rId197" ref="V80"/>
    <hyperlink r:id="rId198" ref="W80"/>
    <hyperlink r:id="rId199" ref="V81"/>
    <hyperlink r:id="rId200" ref="W81"/>
    <hyperlink r:id="rId201" ref="R82"/>
    <hyperlink r:id="rId202" ref="V82"/>
    <hyperlink r:id="rId203" ref="W82"/>
    <hyperlink r:id="rId204" ref="V83"/>
    <hyperlink r:id="rId205" ref="W83"/>
    <hyperlink r:id="rId206" ref="R84"/>
    <hyperlink r:id="rId207" ref="V84"/>
    <hyperlink r:id="rId208" ref="W84"/>
    <hyperlink r:id="rId209" ref="R85"/>
    <hyperlink r:id="rId210" ref="V85"/>
    <hyperlink r:id="rId211" ref="W85"/>
    <hyperlink r:id="rId212" ref="V86"/>
    <hyperlink r:id="rId213" ref="W86"/>
    <hyperlink r:id="rId214" ref="V87"/>
    <hyperlink r:id="rId215" ref="W87"/>
    <hyperlink r:id="rId216" ref="V88"/>
    <hyperlink r:id="rId217" ref="W88"/>
    <hyperlink r:id="rId218" ref="R89"/>
    <hyperlink r:id="rId219" ref="V89"/>
    <hyperlink r:id="rId220" ref="W89"/>
    <hyperlink r:id="rId221" ref="V90"/>
    <hyperlink r:id="rId222" ref="W90"/>
    <hyperlink r:id="rId223" ref="V91"/>
    <hyperlink r:id="rId224" ref="W91"/>
    <hyperlink r:id="rId225" ref="R92"/>
    <hyperlink r:id="rId226" ref="V92"/>
    <hyperlink r:id="rId227" ref="W92"/>
    <hyperlink r:id="rId228" ref="R93"/>
    <hyperlink r:id="rId229" ref="V93"/>
    <hyperlink r:id="rId230" ref="W93"/>
    <hyperlink r:id="rId231" ref="R94"/>
    <hyperlink r:id="rId232" ref="V94"/>
    <hyperlink r:id="rId233" ref="W94"/>
    <hyperlink r:id="rId234" ref="V95"/>
    <hyperlink r:id="rId235" ref="W95"/>
    <hyperlink r:id="rId236" ref="V96"/>
    <hyperlink r:id="rId237" ref="W96"/>
    <hyperlink r:id="rId238" ref="V97"/>
    <hyperlink r:id="rId239" ref="W97"/>
    <hyperlink r:id="rId240" ref="V98"/>
    <hyperlink r:id="rId241" ref="W98"/>
    <hyperlink r:id="rId242" ref="V99"/>
    <hyperlink r:id="rId243" ref="W99"/>
    <hyperlink r:id="rId244" ref="V100"/>
    <hyperlink r:id="rId245" ref="W100"/>
    <hyperlink r:id="rId246" ref="V101"/>
    <hyperlink r:id="rId247" ref="W101"/>
    <hyperlink r:id="rId248" ref="V102"/>
    <hyperlink r:id="rId249" ref="W102"/>
    <hyperlink r:id="rId250" ref="V103"/>
    <hyperlink r:id="rId251" ref="W103"/>
    <hyperlink r:id="rId252" ref="R104"/>
    <hyperlink r:id="rId253" ref="V104"/>
    <hyperlink r:id="rId254" ref="W104"/>
    <hyperlink r:id="rId255" ref="V105"/>
    <hyperlink r:id="rId256" ref="W105"/>
    <hyperlink r:id="rId257" ref="V106"/>
    <hyperlink r:id="rId258" ref="W106"/>
    <hyperlink r:id="rId259" ref="R107"/>
    <hyperlink r:id="rId260" ref="V107"/>
    <hyperlink r:id="rId261" ref="W107"/>
    <hyperlink r:id="rId262" ref="R108"/>
    <hyperlink r:id="rId263" ref="V108"/>
    <hyperlink r:id="rId264" ref="W108"/>
    <hyperlink r:id="rId265" ref="R109"/>
    <hyperlink r:id="rId266" ref="V109"/>
    <hyperlink r:id="rId267" ref="W109"/>
    <hyperlink r:id="rId268" ref="V110"/>
    <hyperlink r:id="rId269" ref="W110"/>
    <hyperlink r:id="rId270" ref="V111"/>
    <hyperlink r:id="rId271" ref="W111"/>
    <hyperlink r:id="rId272" ref="R112"/>
    <hyperlink r:id="rId273" ref="V112"/>
    <hyperlink r:id="rId274" ref="W112"/>
    <hyperlink r:id="rId275" ref="V113"/>
    <hyperlink r:id="rId276" ref="W113"/>
    <hyperlink r:id="rId277" ref="R114"/>
    <hyperlink r:id="rId278" ref="V114"/>
    <hyperlink r:id="rId279" ref="W114"/>
    <hyperlink r:id="rId280" ref="V115"/>
    <hyperlink r:id="rId281" ref="W115"/>
    <hyperlink r:id="rId282" ref="R116"/>
    <hyperlink r:id="rId283" ref="V116"/>
    <hyperlink r:id="rId284" ref="W116"/>
    <hyperlink r:id="rId285" ref="V117"/>
    <hyperlink r:id="rId286" ref="W117"/>
    <hyperlink r:id="rId287" ref="R118"/>
    <hyperlink r:id="rId288" ref="V118"/>
    <hyperlink r:id="rId289" ref="W118"/>
    <hyperlink r:id="rId290" ref="R119"/>
    <hyperlink r:id="rId291" ref="V119"/>
    <hyperlink r:id="rId292" ref="W119"/>
    <hyperlink r:id="rId293" ref="V120"/>
    <hyperlink r:id="rId294" ref="W120"/>
    <hyperlink r:id="rId295" ref="V121"/>
    <hyperlink r:id="rId296" ref="W121"/>
    <hyperlink r:id="rId297" ref="R122"/>
    <hyperlink r:id="rId298" ref="V122"/>
    <hyperlink r:id="rId299" ref="W122"/>
    <hyperlink r:id="rId300" ref="V123"/>
    <hyperlink r:id="rId301" ref="W123"/>
    <hyperlink r:id="rId302" ref="R124"/>
    <hyperlink r:id="rId303" ref="V124"/>
    <hyperlink r:id="rId304" ref="W124"/>
    <hyperlink r:id="rId305" ref="V125"/>
    <hyperlink r:id="rId306" ref="W125"/>
    <hyperlink r:id="rId307" ref="R126"/>
    <hyperlink r:id="rId308" ref="V126"/>
    <hyperlink r:id="rId309" ref="W126"/>
    <hyperlink r:id="rId310" ref="R127"/>
    <hyperlink r:id="rId311" ref="V127"/>
    <hyperlink r:id="rId312" ref="W127"/>
    <hyperlink r:id="rId313" ref="V128"/>
    <hyperlink r:id="rId314" ref="W128"/>
    <hyperlink r:id="rId315" ref="R129"/>
    <hyperlink r:id="rId316" ref="V129"/>
    <hyperlink r:id="rId317" ref="W129"/>
    <hyperlink r:id="rId318" ref="R130"/>
    <hyperlink r:id="rId319" ref="V130"/>
    <hyperlink r:id="rId320" ref="W130"/>
    <hyperlink r:id="rId321" ref="V131"/>
    <hyperlink r:id="rId322" ref="W131"/>
    <hyperlink r:id="rId323" ref="V132"/>
    <hyperlink r:id="rId324" ref="W132"/>
    <hyperlink r:id="rId325" ref="V133"/>
    <hyperlink r:id="rId326" ref="W133"/>
    <hyperlink r:id="rId327" ref="R134"/>
    <hyperlink r:id="rId328" ref="V134"/>
    <hyperlink r:id="rId329" ref="W134"/>
    <hyperlink r:id="rId330" ref="V135"/>
    <hyperlink r:id="rId331" ref="W135"/>
    <hyperlink r:id="rId332" ref="R136"/>
    <hyperlink r:id="rId333" ref="V136"/>
    <hyperlink r:id="rId334" ref="W136"/>
    <hyperlink r:id="rId335" ref="R137"/>
    <hyperlink r:id="rId336" ref="V137"/>
    <hyperlink r:id="rId337" ref="W137"/>
    <hyperlink r:id="rId338" ref="R138"/>
    <hyperlink r:id="rId339" ref="V138"/>
    <hyperlink r:id="rId340" ref="W138"/>
    <hyperlink r:id="rId341" ref="R139"/>
    <hyperlink r:id="rId342" ref="V139"/>
    <hyperlink r:id="rId343" ref="W139"/>
    <hyperlink r:id="rId344" ref="V140"/>
    <hyperlink r:id="rId345" ref="W140"/>
    <hyperlink r:id="rId346" ref="R141"/>
    <hyperlink r:id="rId347" ref="V141"/>
    <hyperlink r:id="rId348" ref="W141"/>
    <hyperlink r:id="rId349" ref="V142"/>
    <hyperlink r:id="rId350" ref="W142"/>
    <hyperlink r:id="rId351" ref="R143"/>
    <hyperlink r:id="rId352" ref="V143"/>
    <hyperlink r:id="rId353" ref="W143"/>
    <hyperlink r:id="rId354" ref="R144"/>
    <hyperlink r:id="rId355" ref="V144"/>
    <hyperlink r:id="rId356" ref="W144"/>
    <hyperlink r:id="rId357" ref="R145"/>
    <hyperlink r:id="rId358" ref="V145"/>
    <hyperlink r:id="rId359" ref="W145"/>
    <hyperlink r:id="rId360" ref="R146"/>
    <hyperlink r:id="rId361" ref="V146"/>
    <hyperlink r:id="rId362" ref="W146"/>
    <hyperlink r:id="rId363" ref="R147"/>
    <hyperlink r:id="rId364" ref="V147"/>
    <hyperlink r:id="rId365" ref="W147"/>
    <hyperlink r:id="rId366" ref="V148"/>
    <hyperlink r:id="rId367" ref="W148"/>
    <hyperlink r:id="rId368" ref="V149"/>
    <hyperlink r:id="rId369" ref="W149"/>
    <hyperlink r:id="rId370" ref="V150"/>
    <hyperlink r:id="rId371" ref="W150"/>
    <hyperlink r:id="rId372" ref="V151"/>
    <hyperlink r:id="rId373" ref="W151"/>
    <hyperlink r:id="rId374" ref="V152"/>
    <hyperlink r:id="rId375" ref="W152"/>
    <hyperlink r:id="rId376" ref="V153"/>
    <hyperlink r:id="rId377" ref="W153"/>
    <hyperlink r:id="rId378" ref="R154"/>
    <hyperlink r:id="rId379" ref="V154"/>
    <hyperlink r:id="rId380" ref="W154"/>
    <hyperlink r:id="rId381" ref="R155"/>
    <hyperlink r:id="rId382" ref="V155"/>
    <hyperlink r:id="rId383" ref="W155"/>
    <hyperlink r:id="rId384" ref="V156"/>
    <hyperlink r:id="rId385" ref="W156"/>
    <hyperlink r:id="rId386" ref="R157"/>
    <hyperlink r:id="rId387" ref="V157"/>
    <hyperlink r:id="rId388" ref="W157"/>
    <hyperlink r:id="rId389" ref="R158"/>
    <hyperlink r:id="rId390" ref="V158"/>
    <hyperlink r:id="rId391" ref="W158"/>
    <hyperlink r:id="rId392" ref="V159"/>
    <hyperlink r:id="rId393" ref="W159"/>
    <hyperlink r:id="rId394" ref="R160"/>
    <hyperlink r:id="rId395" ref="V160"/>
    <hyperlink r:id="rId396" ref="W160"/>
    <hyperlink r:id="rId397" ref="R161"/>
    <hyperlink r:id="rId398" ref="V161"/>
    <hyperlink r:id="rId399" ref="W161"/>
    <hyperlink r:id="rId400" ref="R162"/>
    <hyperlink r:id="rId401" ref="V162"/>
    <hyperlink r:id="rId402" ref="W162"/>
    <hyperlink r:id="rId403" ref="V163"/>
    <hyperlink r:id="rId404" ref="W163"/>
    <hyperlink r:id="rId405" ref="R164"/>
    <hyperlink r:id="rId406" ref="V164"/>
    <hyperlink r:id="rId407" ref="W164"/>
    <hyperlink r:id="rId408" ref="R165"/>
    <hyperlink r:id="rId409" ref="V165"/>
    <hyperlink r:id="rId410" ref="W165"/>
    <hyperlink r:id="rId411" ref="V166"/>
    <hyperlink r:id="rId412" ref="W166"/>
    <hyperlink r:id="rId413" ref="R167"/>
    <hyperlink r:id="rId414" ref="V167"/>
    <hyperlink r:id="rId415" ref="W167"/>
    <hyperlink r:id="rId416" ref="R168"/>
    <hyperlink r:id="rId417" ref="V168"/>
    <hyperlink r:id="rId418" ref="W168"/>
    <hyperlink r:id="rId419" ref="R169"/>
    <hyperlink r:id="rId420" ref="V169"/>
    <hyperlink r:id="rId421" ref="W169"/>
    <hyperlink r:id="rId422" ref="V170"/>
    <hyperlink r:id="rId423" ref="W170"/>
    <hyperlink r:id="rId424" ref="V171"/>
    <hyperlink r:id="rId425" ref="W171"/>
    <hyperlink r:id="rId426" ref="V172"/>
    <hyperlink r:id="rId427" ref="W172"/>
    <hyperlink r:id="rId428" ref="R173"/>
    <hyperlink r:id="rId429" ref="V173"/>
    <hyperlink r:id="rId430" ref="W173"/>
    <hyperlink r:id="rId431" ref="R174"/>
    <hyperlink r:id="rId432" ref="V174"/>
    <hyperlink r:id="rId433" ref="W174"/>
    <hyperlink r:id="rId434" ref="R175"/>
    <hyperlink r:id="rId435" ref="V175"/>
    <hyperlink r:id="rId436" ref="W175"/>
    <hyperlink r:id="rId437" ref="R176"/>
    <hyperlink r:id="rId438" ref="V176"/>
    <hyperlink r:id="rId439" ref="W176"/>
    <hyperlink r:id="rId440" ref="V177"/>
    <hyperlink r:id="rId441" ref="W177"/>
    <hyperlink r:id="rId442" ref="R178"/>
    <hyperlink r:id="rId443" ref="V178"/>
    <hyperlink r:id="rId444" ref="W178"/>
    <hyperlink r:id="rId445" ref="V179"/>
    <hyperlink r:id="rId446" ref="W179"/>
    <hyperlink r:id="rId447" ref="V180"/>
    <hyperlink r:id="rId448" ref="W180"/>
    <hyperlink r:id="rId449" ref="V181"/>
    <hyperlink r:id="rId450" ref="W181"/>
    <hyperlink r:id="rId451" ref="V182"/>
    <hyperlink r:id="rId452" ref="W182"/>
    <hyperlink r:id="rId453" ref="V183"/>
    <hyperlink r:id="rId454" ref="W183"/>
    <hyperlink r:id="rId455" ref="V184"/>
    <hyperlink r:id="rId456" ref="W184"/>
    <hyperlink r:id="rId457" ref="R185"/>
    <hyperlink r:id="rId458" ref="V185"/>
    <hyperlink r:id="rId459" ref="W185"/>
    <hyperlink r:id="rId460" ref="R186"/>
    <hyperlink r:id="rId461" ref="V186"/>
    <hyperlink r:id="rId462" ref="W186"/>
    <hyperlink r:id="rId463" ref="V187"/>
    <hyperlink r:id="rId464" ref="W187"/>
    <hyperlink r:id="rId465" ref="V188"/>
    <hyperlink r:id="rId466" ref="W188"/>
    <hyperlink r:id="rId467" ref="V189"/>
    <hyperlink r:id="rId468" ref="W189"/>
    <hyperlink r:id="rId469" ref="R190"/>
    <hyperlink r:id="rId470" ref="V190"/>
    <hyperlink r:id="rId471" ref="W190"/>
    <hyperlink r:id="rId472" ref="V191"/>
    <hyperlink r:id="rId473" ref="W191"/>
    <hyperlink r:id="rId474" ref="V192"/>
    <hyperlink r:id="rId475" ref="W192"/>
    <hyperlink r:id="rId476" ref="V193"/>
    <hyperlink r:id="rId477" ref="W193"/>
    <hyperlink r:id="rId478" ref="R194"/>
    <hyperlink r:id="rId479" ref="V194"/>
    <hyperlink r:id="rId480" ref="W194"/>
    <hyperlink r:id="rId481" ref="R195"/>
    <hyperlink r:id="rId482" ref="V195"/>
    <hyperlink r:id="rId483" ref="W195"/>
    <hyperlink r:id="rId484" ref="V196"/>
    <hyperlink r:id="rId485" ref="W196"/>
    <hyperlink r:id="rId486" ref="V197"/>
    <hyperlink r:id="rId487" ref="W197"/>
    <hyperlink r:id="rId488" ref="V198"/>
    <hyperlink r:id="rId489" ref="W198"/>
    <hyperlink r:id="rId490" ref="V199"/>
    <hyperlink r:id="rId491" ref="W199"/>
    <hyperlink r:id="rId492" ref="V200"/>
    <hyperlink r:id="rId493" ref="W200"/>
    <hyperlink r:id="rId494" ref="R201"/>
    <hyperlink r:id="rId495" ref="V201"/>
    <hyperlink r:id="rId496" ref="W201"/>
    <hyperlink r:id="rId497" ref="R202"/>
    <hyperlink r:id="rId498" ref="V202"/>
    <hyperlink r:id="rId499" ref="W202"/>
    <hyperlink r:id="rId500" ref="V203"/>
    <hyperlink r:id="rId501" ref="W203"/>
    <hyperlink r:id="rId502" ref="R204"/>
    <hyperlink r:id="rId503" ref="V204"/>
    <hyperlink r:id="rId504" ref="W204"/>
    <hyperlink r:id="rId505" ref="V205"/>
    <hyperlink r:id="rId506" ref="W205"/>
    <hyperlink r:id="rId507" ref="V206"/>
    <hyperlink r:id="rId508" ref="W206"/>
    <hyperlink r:id="rId509" ref="V207"/>
    <hyperlink r:id="rId510" ref="W207"/>
    <hyperlink r:id="rId511" ref="R208"/>
    <hyperlink r:id="rId512" ref="V208"/>
    <hyperlink r:id="rId513" ref="W208"/>
    <hyperlink r:id="rId514" ref="V209"/>
    <hyperlink r:id="rId515" ref="W209"/>
    <hyperlink r:id="rId516" ref="V210"/>
    <hyperlink r:id="rId517" ref="W210"/>
    <hyperlink r:id="rId518" ref="V211"/>
    <hyperlink r:id="rId519" ref="W211"/>
    <hyperlink r:id="rId520" ref="R212"/>
    <hyperlink r:id="rId521" ref="V212"/>
    <hyperlink r:id="rId522" ref="W212"/>
    <hyperlink r:id="rId523" ref="V213"/>
    <hyperlink r:id="rId524" ref="W213"/>
    <hyperlink r:id="rId525" ref="V214"/>
    <hyperlink r:id="rId526" ref="W214"/>
    <hyperlink r:id="rId527" ref="V215"/>
    <hyperlink r:id="rId528" ref="W215"/>
    <hyperlink r:id="rId529" ref="V216"/>
    <hyperlink r:id="rId530" ref="W216"/>
    <hyperlink r:id="rId531" ref="V217"/>
    <hyperlink r:id="rId532" ref="W217"/>
    <hyperlink r:id="rId533" ref="V218"/>
    <hyperlink r:id="rId534" ref="W218"/>
    <hyperlink r:id="rId535" ref="V219"/>
    <hyperlink r:id="rId536" ref="W219"/>
    <hyperlink r:id="rId537" ref="R220"/>
    <hyperlink r:id="rId538" ref="V220"/>
    <hyperlink r:id="rId539" ref="W220"/>
    <hyperlink r:id="rId540" ref="R221"/>
    <hyperlink r:id="rId541" ref="V221"/>
    <hyperlink r:id="rId542" ref="W221"/>
    <hyperlink r:id="rId543" ref="R222"/>
    <hyperlink r:id="rId544" ref="V222"/>
    <hyperlink r:id="rId545" ref="W222"/>
    <hyperlink r:id="rId546" ref="V223"/>
    <hyperlink r:id="rId547" ref="W223"/>
    <hyperlink r:id="rId548" ref="V224"/>
    <hyperlink r:id="rId549" ref="W224"/>
    <hyperlink r:id="rId550" ref="V225"/>
    <hyperlink r:id="rId551" ref="W225"/>
    <hyperlink r:id="rId552" ref="R226"/>
    <hyperlink r:id="rId553" ref="V226"/>
    <hyperlink r:id="rId554" ref="W226"/>
    <hyperlink r:id="rId555" ref="R227"/>
    <hyperlink r:id="rId556" ref="V227"/>
    <hyperlink r:id="rId557" ref="W227"/>
    <hyperlink r:id="rId558" ref="V228"/>
    <hyperlink r:id="rId559" ref="W228"/>
    <hyperlink r:id="rId560" ref="V229"/>
    <hyperlink r:id="rId561" ref="W229"/>
    <hyperlink r:id="rId562" ref="R230"/>
    <hyperlink r:id="rId563" ref="V230"/>
    <hyperlink r:id="rId564" ref="W230"/>
    <hyperlink r:id="rId565" ref="V231"/>
    <hyperlink r:id="rId566" ref="W231"/>
    <hyperlink r:id="rId567" ref="V232"/>
    <hyperlink r:id="rId568" ref="W232"/>
    <hyperlink r:id="rId569" ref="R233"/>
    <hyperlink r:id="rId570" ref="V233"/>
    <hyperlink r:id="rId571" ref="W233"/>
    <hyperlink r:id="rId572" ref="V234"/>
    <hyperlink r:id="rId573" ref="W234"/>
    <hyperlink r:id="rId574" ref="V235"/>
    <hyperlink r:id="rId575" ref="W235"/>
    <hyperlink r:id="rId576" ref="V236"/>
    <hyperlink r:id="rId577" ref="W236"/>
    <hyperlink r:id="rId578" ref="R237"/>
    <hyperlink r:id="rId579" ref="V237"/>
    <hyperlink r:id="rId580" ref="W237"/>
    <hyperlink r:id="rId581" ref="R238"/>
    <hyperlink r:id="rId582" ref="V238"/>
    <hyperlink r:id="rId583" ref="W238"/>
    <hyperlink r:id="rId584" ref="R239"/>
    <hyperlink r:id="rId585" ref="V239"/>
    <hyperlink r:id="rId586" ref="W239"/>
    <hyperlink r:id="rId587" ref="R240"/>
    <hyperlink r:id="rId588" ref="V240"/>
    <hyperlink r:id="rId589" ref="W240"/>
    <hyperlink r:id="rId590" ref="R241"/>
    <hyperlink r:id="rId591" ref="V241"/>
    <hyperlink r:id="rId592" ref="W241"/>
    <hyperlink r:id="rId593" ref="V242"/>
    <hyperlink r:id="rId594" ref="W242"/>
    <hyperlink r:id="rId595" ref="R243"/>
    <hyperlink r:id="rId596" ref="V243"/>
    <hyperlink r:id="rId597" ref="W243"/>
    <hyperlink r:id="rId598" ref="V244"/>
    <hyperlink r:id="rId599" ref="W244"/>
    <hyperlink r:id="rId600" ref="R245"/>
    <hyperlink r:id="rId601" ref="V245"/>
    <hyperlink r:id="rId602" ref="W245"/>
    <hyperlink r:id="rId603" ref="R246"/>
    <hyperlink r:id="rId604" ref="V246"/>
    <hyperlink r:id="rId605" ref="W246"/>
    <hyperlink r:id="rId606" ref="R247"/>
    <hyperlink r:id="rId607" ref="V247"/>
    <hyperlink r:id="rId608" ref="W247"/>
    <hyperlink r:id="rId609" ref="R248"/>
    <hyperlink r:id="rId610" ref="V248"/>
    <hyperlink r:id="rId611" ref="W248"/>
    <hyperlink r:id="rId612" ref="V249"/>
    <hyperlink r:id="rId613" ref="W249"/>
    <hyperlink r:id="rId614" ref="V250"/>
    <hyperlink r:id="rId615" ref="W250"/>
    <hyperlink r:id="rId616" ref="R251"/>
    <hyperlink r:id="rId617" ref="V251"/>
    <hyperlink r:id="rId618" ref="W251"/>
    <hyperlink r:id="rId619" ref="V252"/>
    <hyperlink r:id="rId620" ref="W252"/>
    <hyperlink r:id="rId621" ref="V253"/>
    <hyperlink r:id="rId622" ref="W253"/>
    <hyperlink r:id="rId623" ref="V254"/>
    <hyperlink r:id="rId624" ref="W254"/>
    <hyperlink r:id="rId625" ref="R255"/>
    <hyperlink r:id="rId626" ref="V255"/>
    <hyperlink r:id="rId627" ref="W255"/>
    <hyperlink r:id="rId628" ref="V256"/>
    <hyperlink r:id="rId629" ref="W256"/>
    <hyperlink r:id="rId630" ref="R257"/>
    <hyperlink r:id="rId631" ref="V257"/>
    <hyperlink r:id="rId632" ref="W257"/>
    <hyperlink r:id="rId633" ref="R258"/>
    <hyperlink r:id="rId634" ref="V258"/>
    <hyperlink r:id="rId635" ref="W258"/>
    <hyperlink r:id="rId636" ref="R259"/>
    <hyperlink r:id="rId637" ref="V259"/>
    <hyperlink r:id="rId638" ref="W259"/>
    <hyperlink r:id="rId639" ref="V260"/>
    <hyperlink r:id="rId640" ref="W260"/>
    <hyperlink r:id="rId641" ref="V261"/>
    <hyperlink r:id="rId642" ref="W261"/>
    <hyperlink r:id="rId643" ref="V262"/>
    <hyperlink r:id="rId644" ref="W262"/>
    <hyperlink r:id="rId645" ref="V263"/>
    <hyperlink r:id="rId646" ref="W263"/>
    <hyperlink r:id="rId647" ref="V264"/>
    <hyperlink r:id="rId648" ref="W264"/>
    <hyperlink r:id="rId649" ref="V265"/>
    <hyperlink r:id="rId650" ref="W265"/>
    <hyperlink r:id="rId651" ref="V266"/>
    <hyperlink r:id="rId652" ref="W266"/>
    <hyperlink r:id="rId653" ref="R267"/>
    <hyperlink r:id="rId654" ref="V267"/>
    <hyperlink r:id="rId655" ref="W267"/>
    <hyperlink r:id="rId656" ref="V268"/>
    <hyperlink r:id="rId657" ref="W268"/>
    <hyperlink r:id="rId658" ref="V269"/>
    <hyperlink r:id="rId659" ref="W269"/>
    <hyperlink r:id="rId660" ref="V270"/>
    <hyperlink r:id="rId661" ref="W270"/>
    <hyperlink r:id="rId662" ref="R271"/>
    <hyperlink r:id="rId663" ref="V271"/>
    <hyperlink r:id="rId664" ref="W271"/>
    <hyperlink r:id="rId665" ref="V272"/>
    <hyperlink r:id="rId666" ref="W272"/>
    <hyperlink r:id="rId667" ref="R273"/>
    <hyperlink r:id="rId668" ref="V273"/>
    <hyperlink r:id="rId669" ref="W273"/>
    <hyperlink r:id="rId670" ref="V274"/>
    <hyperlink r:id="rId671" ref="W274"/>
    <hyperlink r:id="rId672" ref="R275"/>
    <hyperlink r:id="rId673" ref="V275"/>
    <hyperlink r:id="rId674" ref="W275"/>
    <hyperlink r:id="rId675" ref="V276"/>
    <hyperlink r:id="rId676" ref="W276"/>
    <hyperlink r:id="rId677" ref="R277"/>
    <hyperlink r:id="rId678" ref="V277"/>
    <hyperlink r:id="rId679" ref="W277"/>
    <hyperlink r:id="rId680" ref="V278"/>
    <hyperlink r:id="rId681" ref="W278"/>
    <hyperlink r:id="rId682" ref="V279"/>
    <hyperlink r:id="rId683" ref="W279"/>
    <hyperlink r:id="rId684" ref="V280"/>
    <hyperlink r:id="rId685" ref="W280"/>
    <hyperlink r:id="rId686" ref="R281"/>
    <hyperlink r:id="rId687" ref="V281"/>
    <hyperlink r:id="rId688" ref="W281"/>
    <hyperlink r:id="rId689" ref="R282"/>
    <hyperlink r:id="rId690" ref="V282"/>
    <hyperlink r:id="rId691" ref="W282"/>
    <hyperlink r:id="rId692" ref="V283"/>
    <hyperlink r:id="rId693" ref="W283"/>
    <hyperlink r:id="rId694" ref="R284"/>
    <hyperlink r:id="rId695" ref="V284"/>
    <hyperlink r:id="rId696" ref="W284"/>
    <hyperlink r:id="rId697" ref="V285"/>
    <hyperlink r:id="rId698" ref="W285"/>
    <hyperlink r:id="rId699" ref="R286"/>
    <hyperlink r:id="rId700" ref="V286"/>
    <hyperlink r:id="rId701" ref="W286"/>
    <hyperlink r:id="rId702" ref="V287"/>
    <hyperlink r:id="rId703" ref="W287"/>
    <hyperlink r:id="rId704" ref="R288"/>
    <hyperlink r:id="rId705" ref="V288"/>
    <hyperlink r:id="rId706" ref="W288"/>
    <hyperlink r:id="rId707" ref="R289"/>
    <hyperlink r:id="rId708" ref="V289"/>
    <hyperlink r:id="rId709" ref="W289"/>
    <hyperlink r:id="rId710" ref="R290"/>
    <hyperlink r:id="rId711" ref="V290"/>
    <hyperlink r:id="rId712" ref="W290"/>
    <hyperlink r:id="rId713" ref="R291"/>
    <hyperlink r:id="rId714" ref="V291"/>
    <hyperlink r:id="rId715" ref="W291"/>
    <hyperlink r:id="rId716" ref="V292"/>
    <hyperlink r:id="rId717" ref="W292"/>
    <hyperlink r:id="rId718" ref="R293"/>
    <hyperlink r:id="rId719" ref="V293"/>
    <hyperlink r:id="rId720" ref="W293"/>
    <hyperlink r:id="rId721" ref="V294"/>
    <hyperlink r:id="rId722" ref="W294"/>
    <hyperlink r:id="rId723" ref="R295"/>
    <hyperlink r:id="rId724" ref="V295"/>
    <hyperlink r:id="rId725" ref="W295"/>
    <hyperlink r:id="rId726" ref="V296"/>
    <hyperlink r:id="rId727" ref="W296"/>
    <hyperlink r:id="rId728" ref="V297"/>
    <hyperlink r:id="rId729" ref="W297"/>
    <hyperlink r:id="rId730" ref="R298"/>
    <hyperlink r:id="rId731" ref="V298"/>
    <hyperlink r:id="rId732" ref="W298"/>
    <hyperlink r:id="rId733" ref="R299"/>
    <hyperlink r:id="rId734" ref="V299"/>
    <hyperlink r:id="rId735" ref="W299"/>
    <hyperlink r:id="rId736" ref="R300"/>
    <hyperlink r:id="rId737" ref="V300"/>
    <hyperlink r:id="rId738" ref="W300"/>
    <hyperlink r:id="rId739" ref="V301"/>
    <hyperlink r:id="rId740" ref="W301"/>
    <hyperlink r:id="rId741" ref="R302"/>
    <hyperlink r:id="rId742" ref="V302"/>
    <hyperlink r:id="rId743" ref="W302"/>
    <hyperlink r:id="rId744" ref="R303"/>
    <hyperlink r:id="rId745" ref="V303"/>
    <hyperlink r:id="rId746" ref="W303"/>
    <hyperlink r:id="rId747" ref="R304"/>
    <hyperlink r:id="rId748" ref="V304"/>
    <hyperlink r:id="rId749" ref="W304"/>
    <hyperlink r:id="rId750" ref="R305"/>
    <hyperlink r:id="rId751" ref="V305"/>
    <hyperlink r:id="rId752" ref="W305"/>
    <hyperlink r:id="rId753" ref="R306"/>
    <hyperlink r:id="rId754" ref="V306"/>
    <hyperlink r:id="rId755" ref="W306"/>
    <hyperlink r:id="rId756" ref="V307"/>
    <hyperlink r:id="rId757" ref="W307"/>
    <hyperlink r:id="rId758" ref="V308"/>
    <hyperlink r:id="rId759" ref="W308"/>
    <hyperlink r:id="rId760" ref="V309"/>
    <hyperlink r:id="rId761" ref="W309"/>
    <hyperlink r:id="rId762" ref="R310"/>
    <hyperlink r:id="rId763" ref="V310"/>
    <hyperlink r:id="rId764" ref="W310"/>
    <hyperlink r:id="rId765" ref="V311"/>
    <hyperlink r:id="rId766" ref="W311"/>
    <hyperlink r:id="rId767" ref="V312"/>
    <hyperlink r:id="rId768" ref="W312"/>
    <hyperlink r:id="rId769" ref="R313"/>
    <hyperlink r:id="rId770" ref="V313"/>
    <hyperlink r:id="rId771" ref="W313"/>
    <hyperlink r:id="rId772" ref="R314"/>
    <hyperlink r:id="rId773" ref="V314"/>
    <hyperlink r:id="rId774" ref="W314"/>
    <hyperlink r:id="rId775" ref="R315"/>
    <hyperlink r:id="rId776" ref="V315"/>
    <hyperlink r:id="rId777" ref="W315"/>
    <hyperlink r:id="rId778" ref="V316"/>
    <hyperlink r:id="rId779" ref="W316"/>
    <hyperlink r:id="rId780" ref="R317"/>
    <hyperlink r:id="rId781" ref="V317"/>
    <hyperlink r:id="rId782" ref="W317"/>
    <hyperlink r:id="rId783" ref="R318"/>
    <hyperlink r:id="rId784" ref="V318"/>
    <hyperlink r:id="rId785" ref="W318"/>
    <hyperlink r:id="rId786" ref="R319"/>
    <hyperlink r:id="rId787" ref="V319"/>
    <hyperlink r:id="rId788" ref="W319"/>
    <hyperlink r:id="rId789" ref="V320"/>
    <hyperlink r:id="rId790" ref="W320"/>
    <hyperlink r:id="rId791" ref="V321"/>
    <hyperlink r:id="rId792" ref="W321"/>
    <hyperlink r:id="rId793" ref="V322"/>
    <hyperlink r:id="rId794" ref="W322"/>
    <hyperlink r:id="rId795" ref="V323"/>
    <hyperlink r:id="rId796" ref="W323"/>
    <hyperlink r:id="rId797" ref="R324"/>
    <hyperlink r:id="rId798" ref="V324"/>
    <hyperlink r:id="rId799" ref="W324"/>
    <hyperlink r:id="rId800" ref="V325"/>
    <hyperlink r:id="rId801" ref="W325"/>
    <hyperlink r:id="rId802" ref="V326"/>
    <hyperlink r:id="rId803" ref="W326"/>
    <hyperlink r:id="rId804" ref="V327"/>
    <hyperlink r:id="rId805" ref="W327"/>
    <hyperlink r:id="rId806" ref="V328"/>
    <hyperlink r:id="rId807" ref="W328"/>
    <hyperlink r:id="rId808" ref="R329"/>
    <hyperlink r:id="rId809" ref="V329"/>
    <hyperlink r:id="rId810" ref="W329"/>
    <hyperlink r:id="rId811" ref="R330"/>
    <hyperlink r:id="rId812" ref="V330"/>
    <hyperlink r:id="rId813" ref="W330"/>
    <hyperlink r:id="rId814" ref="R331"/>
    <hyperlink r:id="rId815" ref="V331"/>
    <hyperlink r:id="rId816" ref="W331"/>
    <hyperlink r:id="rId817" ref="V332"/>
    <hyperlink r:id="rId818" ref="W332"/>
    <hyperlink r:id="rId819" ref="V333"/>
    <hyperlink r:id="rId820" ref="W333"/>
    <hyperlink r:id="rId821" ref="R334"/>
    <hyperlink r:id="rId822" ref="V334"/>
    <hyperlink r:id="rId823" ref="W334"/>
    <hyperlink r:id="rId824" ref="V335"/>
    <hyperlink r:id="rId825" ref="W335"/>
    <hyperlink r:id="rId826" ref="V336"/>
    <hyperlink r:id="rId827" ref="W336"/>
    <hyperlink r:id="rId828" ref="V337"/>
    <hyperlink r:id="rId829" ref="W337"/>
    <hyperlink r:id="rId830" ref="R338"/>
    <hyperlink r:id="rId831" ref="V338"/>
    <hyperlink r:id="rId832" ref="W338"/>
    <hyperlink r:id="rId833" ref="V339"/>
    <hyperlink r:id="rId834" ref="W339"/>
    <hyperlink r:id="rId835" ref="V340"/>
    <hyperlink r:id="rId836" ref="W340"/>
    <hyperlink r:id="rId837" ref="R341"/>
    <hyperlink r:id="rId838" ref="V341"/>
    <hyperlink r:id="rId839" ref="W341"/>
    <hyperlink r:id="rId840" ref="V342"/>
    <hyperlink r:id="rId841" ref="W342"/>
    <hyperlink r:id="rId842" ref="R343"/>
    <hyperlink r:id="rId843" ref="V343"/>
    <hyperlink r:id="rId844" ref="W343"/>
    <hyperlink r:id="rId845" ref="V344"/>
    <hyperlink r:id="rId846" ref="W344"/>
    <hyperlink r:id="rId847" ref="V345"/>
    <hyperlink r:id="rId848" ref="W345"/>
    <hyperlink r:id="rId849" ref="V346"/>
    <hyperlink r:id="rId850" ref="W346"/>
    <hyperlink r:id="rId851" ref="R347"/>
    <hyperlink r:id="rId852" ref="V347"/>
    <hyperlink r:id="rId853" ref="W347"/>
    <hyperlink r:id="rId854" ref="V348"/>
    <hyperlink r:id="rId855" ref="W348"/>
    <hyperlink r:id="rId856" ref="R349"/>
    <hyperlink r:id="rId857" ref="V349"/>
    <hyperlink r:id="rId858" ref="W349"/>
    <hyperlink r:id="rId859" ref="V350"/>
    <hyperlink r:id="rId860" ref="W350"/>
    <hyperlink r:id="rId861" ref="V351"/>
    <hyperlink r:id="rId862" ref="W351"/>
    <hyperlink r:id="rId863" ref="V352"/>
    <hyperlink r:id="rId864" ref="W352"/>
    <hyperlink r:id="rId865" ref="V353"/>
    <hyperlink r:id="rId866" ref="W353"/>
    <hyperlink r:id="rId867" ref="V354"/>
    <hyperlink r:id="rId868" ref="W354"/>
    <hyperlink r:id="rId869" ref="V355"/>
    <hyperlink r:id="rId870" ref="W355"/>
    <hyperlink r:id="rId871" ref="V356"/>
    <hyperlink r:id="rId872" ref="W356"/>
    <hyperlink r:id="rId873" ref="V357"/>
    <hyperlink r:id="rId874" ref="W357"/>
    <hyperlink r:id="rId875" ref="V358"/>
    <hyperlink r:id="rId876" ref="W358"/>
    <hyperlink r:id="rId877" ref="V359"/>
    <hyperlink r:id="rId878" ref="W359"/>
    <hyperlink r:id="rId879" ref="V360"/>
    <hyperlink r:id="rId880" ref="W360"/>
    <hyperlink r:id="rId881" ref="V361"/>
    <hyperlink r:id="rId882" ref="W361"/>
    <hyperlink r:id="rId883" ref="V362"/>
    <hyperlink r:id="rId884" ref="W362"/>
    <hyperlink r:id="rId885" ref="V363"/>
    <hyperlink r:id="rId886" ref="W363"/>
    <hyperlink r:id="rId887" ref="V364"/>
    <hyperlink r:id="rId888" ref="W364"/>
    <hyperlink r:id="rId889" ref="V365"/>
    <hyperlink r:id="rId890" ref="W365"/>
    <hyperlink r:id="rId891" ref="V366"/>
    <hyperlink r:id="rId892" ref="W366"/>
    <hyperlink r:id="rId893" ref="V367"/>
    <hyperlink r:id="rId894" ref="W367"/>
    <hyperlink r:id="rId895" ref="V368"/>
    <hyperlink r:id="rId896" ref="W368"/>
    <hyperlink r:id="rId897" ref="V369"/>
    <hyperlink r:id="rId898" ref="W369"/>
    <hyperlink r:id="rId899" ref="V370"/>
    <hyperlink r:id="rId900" ref="W370"/>
    <hyperlink r:id="rId901" ref="V371"/>
    <hyperlink r:id="rId902" ref="W371"/>
    <hyperlink r:id="rId903" ref="V372"/>
    <hyperlink r:id="rId904" ref="W372"/>
    <hyperlink r:id="rId905" ref="V373"/>
    <hyperlink r:id="rId906" ref="W373"/>
    <hyperlink r:id="rId907" ref="V374"/>
    <hyperlink r:id="rId908" ref="W374"/>
    <hyperlink r:id="rId909" ref="V375"/>
    <hyperlink r:id="rId910" ref="W375"/>
    <hyperlink r:id="rId911" ref="V376"/>
    <hyperlink r:id="rId912" ref="W376"/>
    <hyperlink r:id="rId913" ref="V377"/>
    <hyperlink r:id="rId914" ref="W377"/>
    <hyperlink r:id="rId915" ref="V378"/>
    <hyperlink r:id="rId916" ref="W378"/>
    <hyperlink r:id="rId917" ref="V379"/>
    <hyperlink r:id="rId918" ref="W379"/>
    <hyperlink r:id="rId919" ref="V380"/>
    <hyperlink r:id="rId920" ref="W380"/>
    <hyperlink r:id="rId921" ref="V381"/>
    <hyperlink r:id="rId922" ref="W381"/>
    <hyperlink r:id="rId923" ref="V382"/>
    <hyperlink r:id="rId924" ref="W382"/>
    <hyperlink r:id="rId925" ref="V383"/>
    <hyperlink r:id="rId926" ref="W383"/>
    <hyperlink r:id="rId927" ref="V384"/>
    <hyperlink r:id="rId928" ref="W384"/>
    <hyperlink r:id="rId929" ref="V385"/>
    <hyperlink r:id="rId930" ref="W385"/>
    <hyperlink r:id="rId931" ref="V386"/>
    <hyperlink r:id="rId932" ref="W386"/>
    <hyperlink r:id="rId933" ref="V387"/>
    <hyperlink r:id="rId934" ref="W387"/>
    <hyperlink r:id="rId935" ref="V388"/>
    <hyperlink r:id="rId936" ref="W388"/>
    <hyperlink r:id="rId937" ref="V389"/>
    <hyperlink r:id="rId938" ref="W389"/>
    <hyperlink r:id="rId939" ref="V390"/>
    <hyperlink r:id="rId940" ref="W390"/>
    <hyperlink r:id="rId941" ref="V391"/>
    <hyperlink r:id="rId942" ref="W391"/>
    <hyperlink r:id="rId943" ref="V392"/>
    <hyperlink r:id="rId944" ref="W392"/>
    <hyperlink r:id="rId945" ref="V393"/>
    <hyperlink r:id="rId946" ref="W393"/>
    <hyperlink r:id="rId947" ref="V394"/>
    <hyperlink r:id="rId948" ref="W394"/>
    <hyperlink r:id="rId949" ref="V395"/>
    <hyperlink r:id="rId950" ref="W395"/>
    <hyperlink r:id="rId951" ref="V396"/>
    <hyperlink r:id="rId952" ref="W396"/>
    <hyperlink r:id="rId953" ref="V397"/>
    <hyperlink r:id="rId954" ref="W397"/>
    <hyperlink r:id="rId955" ref="V398"/>
    <hyperlink r:id="rId956" ref="W398"/>
    <hyperlink r:id="rId957" ref="V399"/>
    <hyperlink r:id="rId958" ref="W399"/>
    <hyperlink r:id="rId959" ref="V400"/>
    <hyperlink r:id="rId960" ref="W400"/>
    <hyperlink r:id="rId961" ref="V401"/>
    <hyperlink r:id="rId962" ref="W401"/>
    <hyperlink r:id="rId963" ref="V402"/>
    <hyperlink r:id="rId964" ref="W402"/>
    <hyperlink r:id="rId965" ref="V403"/>
    <hyperlink r:id="rId966" ref="W403"/>
    <hyperlink r:id="rId967" ref="V404"/>
    <hyperlink r:id="rId968" ref="W404"/>
    <hyperlink r:id="rId969" ref="V405"/>
    <hyperlink r:id="rId970" ref="W405"/>
    <hyperlink r:id="rId971" ref="V406"/>
    <hyperlink r:id="rId972" ref="W406"/>
    <hyperlink r:id="rId973" ref="V407"/>
    <hyperlink r:id="rId974" ref="W407"/>
    <hyperlink r:id="rId975" ref="V408"/>
    <hyperlink r:id="rId976" ref="W408"/>
    <hyperlink r:id="rId977" ref="V409"/>
    <hyperlink r:id="rId978" ref="W409"/>
    <hyperlink r:id="rId979" ref="V410"/>
    <hyperlink r:id="rId980" ref="W410"/>
    <hyperlink r:id="rId981" ref="V411"/>
    <hyperlink r:id="rId982" ref="W411"/>
    <hyperlink r:id="rId983" ref="V412"/>
    <hyperlink r:id="rId984" ref="W412"/>
    <hyperlink r:id="rId985" ref="V413"/>
    <hyperlink r:id="rId986" ref="W413"/>
    <hyperlink r:id="rId987" ref="V414"/>
    <hyperlink r:id="rId988" ref="W414"/>
    <hyperlink r:id="rId989" ref="V415"/>
    <hyperlink r:id="rId990" ref="W415"/>
    <hyperlink r:id="rId991" ref="V416"/>
    <hyperlink r:id="rId992" ref="W416"/>
    <hyperlink r:id="rId993" ref="V417"/>
    <hyperlink r:id="rId994" ref="W417"/>
    <hyperlink r:id="rId995" ref="V418"/>
    <hyperlink r:id="rId996" ref="W418"/>
    <hyperlink r:id="rId997" ref="V419"/>
    <hyperlink r:id="rId998" ref="W419"/>
    <hyperlink r:id="rId999" ref="V420"/>
    <hyperlink r:id="rId1000" ref="W420"/>
    <hyperlink r:id="rId1001" ref="V421"/>
    <hyperlink r:id="rId1002" ref="W421"/>
    <hyperlink r:id="rId1003" ref="V422"/>
    <hyperlink r:id="rId1004" ref="W422"/>
    <hyperlink r:id="rId1005" ref="V423"/>
    <hyperlink r:id="rId1006" ref="W423"/>
    <hyperlink r:id="rId1007" ref="V424"/>
    <hyperlink r:id="rId1008" ref="W424"/>
    <hyperlink r:id="rId1009" ref="V425"/>
    <hyperlink r:id="rId1010" ref="W425"/>
    <hyperlink r:id="rId1011" ref="V426"/>
    <hyperlink r:id="rId1012" ref="W426"/>
    <hyperlink r:id="rId1013" ref="V427"/>
    <hyperlink r:id="rId1014" ref="W427"/>
    <hyperlink r:id="rId1015" ref="V428"/>
    <hyperlink r:id="rId1016" ref="W428"/>
    <hyperlink r:id="rId1017" ref="V429"/>
    <hyperlink r:id="rId1018" ref="W429"/>
    <hyperlink r:id="rId1019" ref="V430"/>
    <hyperlink r:id="rId1020" ref="W430"/>
    <hyperlink r:id="rId1021" ref="V431"/>
    <hyperlink r:id="rId1022" ref="W431"/>
    <hyperlink r:id="rId1023" ref="V432"/>
    <hyperlink r:id="rId1024" ref="W432"/>
    <hyperlink r:id="rId1025" ref="R433"/>
    <hyperlink r:id="rId1026" ref="V433"/>
    <hyperlink r:id="rId1027" ref="W433"/>
    <hyperlink r:id="rId1028" ref="V434"/>
    <hyperlink r:id="rId1029" ref="W434"/>
    <hyperlink r:id="rId1030" ref="V435"/>
    <hyperlink r:id="rId1031" ref="W435"/>
    <hyperlink r:id="rId1032" ref="V436"/>
    <hyperlink r:id="rId1033" ref="W436"/>
    <hyperlink r:id="rId1034" ref="V437"/>
    <hyperlink r:id="rId1035" ref="W437"/>
    <hyperlink r:id="rId1036" ref="V438"/>
    <hyperlink r:id="rId1037" ref="W438"/>
    <hyperlink r:id="rId1038" ref="V439"/>
    <hyperlink r:id="rId1039" ref="W439"/>
    <hyperlink r:id="rId1040" ref="V440"/>
    <hyperlink r:id="rId1041" ref="W440"/>
    <hyperlink r:id="rId1042" ref="V441"/>
    <hyperlink r:id="rId1043" ref="W441"/>
    <hyperlink r:id="rId1044" ref="V442"/>
    <hyperlink r:id="rId1045" ref="W442"/>
    <hyperlink r:id="rId1046" ref="V443"/>
    <hyperlink r:id="rId1047" ref="W443"/>
    <hyperlink r:id="rId1048" ref="V444"/>
    <hyperlink r:id="rId1049" ref="W444"/>
    <hyperlink r:id="rId1050" ref="V445"/>
    <hyperlink r:id="rId1051" ref="W445"/>
    <hyperlink r:id="rId1052" ref="V446"/>
    <hyperlink r:id="rId1053" ref="W446"/>
    <hyperlink r:id="rId1054" ref="V447"/>
    <hyperlink r:id="rId1055" ref="W447"/>
    <hyperlink r:id="rId1056" ref="V448"/>
    <hyperlink r:id="rId1057" ref="W448"/>
    <hyperlink r:id="rId1058" ref="V449"/>
    <hyperlink r:id="rId1059" ref="W449"/>
    <hyperlink r:id="rId1060" ref="V450"/>
    <hyperlink r:id="rId1061" ref="W450"/>
    <hyperlink r:id="rId1062" ref="V451"/>
    <hyperlink r:id="rId1063" ref="W451"/>
    <hyperlink r:id="rId1064" ref="V452"/>
    <hyperlink r:id="rId1065" ref="W452"/>
    <hyperlink r:id="rId1066" ref="V453"/>
    <hyperlink r:id="rId1067" ref="W453"/>
    <hyperlink r:id="rId1068" ref="V454"/>
    <hyperlink r:id="rId1069" ref="W454"/>
    <hyperlink r:id="rId1070" ref="V455"/>
    <hyperlink r:id="rId1071" ref="W455"/>
    <hyperlink r:id="rId1072" ref="V456"/>
    <hyperlink r:id="rId1073" ref="W456"/>
    <hyperlink r:id="rId1074" ref="V457"/>
    <hyperlink r:id="rId1075" ref="W457"/>
    <hyperlink r:id="rId1076" ref="V458"/>
    <hyperlink r:id="rId1077" ref="W458"/>
    <hyperlink r:id="rId1078" ref="V459"/>
    <hyperlink r:id="rId1079" ref="W459"/>
    <hyperlink r:id="rId1080" ref="V460"/>
    <hyperlink r:id="rId1081" ref="W460"/>
    <hyperlink r:id="rId1082" ref="V461"/>
    <hyperlink r:id="rId1083" ref="W461"/>
    <hyperlink r:id="rId1084" ref="V462"/>
    <hyperlink r:id="rId1085" ref="W462"/>
    <hyperlink r:id="rId1086" ref="V463"/>
    <hyperlink r:id="rId1087" ref="W463"/>
    <hyperlink r:id="rId1088" ref="V464"/>
    <hyperlink r:id="rId1089" ref="W464"/>
    <hyperlink r:id="rId1090" ref="V465"/>
    <hyperlink r:id="rId1091" ref="W465"/>
    <hyperlink r:id="rId1092" ref="R466"/>
    <hyperlink r:id="rId1093" ref="V466"/>
    <hyperlink r:id="rId1094" ref="W466"/>
    <hyperlink r:id="rId1095" ref="V467"/>
    <hyperlink r:id="rId1096" ref="W467"/>
    <hyperlink r:id="rId1097" ref="V468"/>
    <hyperlink r:id="rId1098" ref="W468"/>
    <hyperlink r:id="rId1099" ref="V469"/>
    <hyperlink r:id="rId1100" ref="W469"/>
    <hyperlink r:id="rId1101" ref="V470"/>
    <hyperlink r:id="rId1102" ref="W470"/>
    <hyperlink r:id="rId1103" ref="V471"/>
    <hyperlink r:id="rId1104" ref="W471"/>
    <hyperlink r:id="rId1105" ref="V472"/>
    <hyperlink r:id="rId1106" ref="W472"/>
    <hyperlink r:id="rId1107" ref="V473"/>
    <hyperlink r:id="rId1108" ref="W473"/>
    <hyperlink r:id="rId1109" ref="V474"/>
    <hyperlink r:id="rId1110" ref="W474"/>
    <hyperlink r:id="rId1111" ref="V475"/>
    <hyperlink r:id="rId1112" ref="W475"/>
    <hyperlink r:id="rId1113" ref="V476"/>
    <hyperlink r:id="rId1114" ref="W476"/>
    <hyperlink r:id="rId1115" ref="V477"/>
    <hyperlink r:id="rId1116" ref="W477"/>
    <hyperlink r:id="rId1117" ref="V478"/>
    <hyperlink r:id="rId1118" ref="W478"/>
    <hyperlink r:id="rId1119" ref="V479"/>
    <hyperlink r:id="rId1120" ref="W479"/>
    <hyperlink r:id="rId1121" ref="V480"/>
    <hyperlink r:id="rId1122" ref="W480"/>
    <hyperlink r:id="rId1123" ref="V481"/>
    <hyperlink r:id="rId1124" ref="W481"/>
    <hyperlink r:id="rId1125" ref="V482"/>
    <hyperlink r:id="rId1126" ref="W482"/>
    <hyperlink r:id="rId1127" ref="V483"/>
    <hyperlink r:id="rId1128" ref="W483"/>
    <hyperlink r:id="rId1129" ref="V484"/>
    <hyperlink r:id="rId1130" ref="W484"/>
    <hyperlink r:id="rId1131" ref="V485"/>
    <hyperlink r:id="rId1132" ref="W485"/>
    <hyperlink r:id="rId1133" ref="V486"/>
    <hyperlink r:id="rId1134" ref="W486"/>
    <hyperlink r:id="rId1135" ref="V487"/>
    <hyperlink r:id="rId1136" ref="W487"/>
    <hyperlink r:id="rId1137" ref="V488"/>
    <hyperlink r:id="rId1138" ref="W488"/>
    <hyperlink r:id="rId1139" ref="V489"/>
    <hyperlink r:id="rId1140" ref="W489"/>
    <hyperlink r:id="rId1141" ref="V490"/>
    <hyperlink r:id="rId1142" ref="W490"/>
    <hyperlink r:id="rId1143" ref="V491"/>
    <hyperlink r:id="rId1144" ref="W491"/>
    <hyperlink r:id="rId1145" ref="V492"/>
    <hyperlink r:id="rId1146" ref="W492"/>
    <hyperlink r:id="rId1147" ref="V493"/>
    <hyperlink r:id="rId1148" ref="W493"/>
    <hyperlink r:id="rId1149" ref="V494"/>
    <hyperlink r:id="rId1150" ref="W494"/>
    <hyperlink r:id="rId1151" ref="V495"/>
    <hyperlink r:id="rId1152" ref="W495"/>
    <hyperlink r:id="rId1153" ref="V496"/>
    <hyperlink r:id="rId1154" ref="W496"/>
    <hyperlink r:id="rId1155" ref="V497"/>
    <hyperlink r:id="rId1156" ref="W497"/>
    <hyperlink r:id="rId1157" ref="V498"/>
    <hyperlink r:id="rId1158" ref="W498"/>
    <hyperlink r:id="rId1159" ref="V499"/>
    <hyperlink r:id="rId1160" ref="W499"/>
    <hyperlink r:id="rId1161" ref="V500"/>
    <hyperlink r:id="rId1162" ref="W500"/>
    <hyperlink r:id="rId1163" ref="V501"/>
    <hyperlink r:id="rId1164" ref="W501"/>
    <hyperlink r:id="rId1165" ref="V502"/>
    <hyperlink r:id="rId1166" ref="W502"/>
    <hyperlink r:id="rId1167" ref="V503"/>
    <hyperlink r:id="rId1168" ref="W503"/>
    <hyperlink r:id="rId1169" ref="V504"/>
    <hyperlink r:id="rId1170" ref="W504"/>
    <hyperlink r:id="rId1171" ref="V505"/>
    <hyperlink r:id="rId1172" ref="W505"/>
    <hyperlink r:id="rId1173" ref="V506"/>
    <hyperlink r:id="rId1174" ref="W506"/>
    <hyperlink r:id="rId1175" ref="V507"/>
    <hyperlink r:id="rId1176" ref="W507"/>
    <hyperlink r:id="rId1177" ref="V508"/>
    <hyperlink r:id="rId1178" ref="W508"/>
    <hyperlink r:id="rId1179" ref="V509"/>
    <hyperlink r:id="rId1180" ref="W509"/>
    <hyperlink r:id="rId1181" ref="V510"/>
    <hyperlink r:id="rId1182" ref="W510"/>
    <hyperlink r:id="rId1183" ref="V511"/>
    <hyperlink r:id="rId1184" ref="W511"/>
    <hyperlink r:id="rId1185" ref="V512"/>
    <hyperlink r:id="rId1186" ref="W512"/>
    <hyperlink r:id="rId1187" ref="V513"/>
    <hyperlink r:id="rId1188" ref="W513"/>
    <hyperlink r:id="rId1189" ref="V514"/>
    <hyperlink r:id="rId1190" ref="W514"/>
    <hyperlink r:id="rId1191" ref="V515"/>
    <hyperlink r:id="rId1192" ref="W515"/>
    <hyperlink r:id="rId1193" ref="V516"/>
    <hyperlink r:id="rId1194" ref="W516"/>
    <hyperlink r:id="rId1195" ref="V517"/>
    <hyperlink r:id="rId1196" ref="W517"/>
    <hyperlink r:id="rId1197" ref="V518"/>
    <hyperlink r:id="rId1198" ref="W518"/>
    <hyperlink r:id="rId1199" ref="V519"/>
    <hyperlink r:id="rId1200" ref="W519"/>
    <hyperlink r:id="rId1201" ref="V520"/>
    <hyperlink r:id="rId1202" ref="W520"/>
    <hyperlink r:id="rId1203" ref="V521"/>
    <hyperlink r:id="rId1204" ref="W521"/>
    <hyperlink r:id="rId1205" ref="V522"/>
    <hyperlink r:id="rId1206" ref="W522"/>
    <hyperlink r:id="rId1207" ref="V523"/>
    <hyperlink r:id="rId1208" ref="W523"/>
    <hyperlink r:id="rId1209" ref="V524"/>
    <hyperlink r:id="rId1210" ref="W524"/>
    <hyperlink r:id="rId1211" ref="V525"/>
    <hyperlink r:id="rId1212" ref="W525"/>
    <hyperlink r:id="rId1213" ref="R526"/>
    <hyperlink r:id="rId1214" ref="V526"/>
    <hyperlink r:id="rId1215" ref="W526"/>
    <hyperlink r:id="rId1216" ref="V527"/>
    <hyperlink r:id="rId1217" ref="W527"/>
    <hyperlink r:id="rId1218" ref="V528"/>
    <hyperlink r:id="rId1219" ref="W528"/>
    <hyperlink r:id="rId1220" ref="V529"/>
    <hyperlink r:id="rId1221" ref="W529"/>
    <hyperlink r:id="rId1222" ref="V530"/>
    <hyperlink r:id="rId1223" ref="W530"/>
    <hyperlink r:id="rId1224" ref="V531"/>
    <hyperlink r:id="rId1225" ref="W531"/>
    <hyperlink r:id="rId1226" ref="V532"/>
    <hyperlink r:id="rId1227" ref="W532"/>
    <hyperlink r:id="rId1228" ref="V533"/>
    <hyperlink r:id="rId1229" ref="W533"/>
    <hyperlink r:id="rId1230" ref="V534"/>
    <hyperlink r:id="rId1231" ref="W534"/>
    <hyperlink r:id="rId1232" ref="V535"/>
    <hyperlink r:id="rId1233" ref="W535"/>
    <hyperlink r:id="rId1234" ref="V536"/>
    <hyperlink r:id="rId1235" ref="W536"/>
    <hyperlink r:id="rId1236" ref="V537"/>
    <hyperlink r:id="rId1237" ref="W537"/>
    <hyperlink r:id="rId1238" ref="V538"/>
    <hyperlink r:id="rId1239" ref="W538"/>
    <hyperlink r:id="rId1240" ref="V539"/>
    <hyperlink r:id="rId1241" ref="W539"/>
    <hyperlink r:id="rId1242" ref="V540"/>
    <hyperlink r:id="rId1243" ref="W540"/>
    <hyperlink r:id="rId1244" ref="V541"/>
    <hyperlink r:id="rId1245" ref="W541"/>
    <hyperlink r:id="rId1246" ref="V542"/>
    <hyperlink r:id="rId1247" ref="W542"/>
    <hyperlink r:id="rId1248" ref="V543"/>
    <hyperlink r:id="rId1249" ref="W543"/>
    <hyperlink r:id="rId1250" ref="V544"/>
    <hyperlink r:id="rId1251" ref="W544"/>
    <hyperlink r:id="rId1252" ref="V545"/>
    <hyperlink r:id="rId1253" ref="W545"/>
    <hyperlink r:id="rId1254" ref="V546"/>
    <hyperlink r:id="rId1255" ref="W546"/>
    <hyperlink r:id="rId1256" ref="V547"/>
    <hyperlink r:id="rId1257" ref="W547"/>
    <hyperlink r:id="rId1258" ref="V548"/>
    <hyperlink r:id="rId1259" ref="W548"/>
    <hyperlink r:id="rId1260" ref="V549"/>
    <hyperlink r:id="rId1261" ref="W549"/>
    <hyperlink r:id="rId1262" ref="V550"/>
    <hyperlink r:id="rId1263" ref="W550"/>
    <hyperlink r:id="rId1264" ref="V551"/>
    <hyperlink r:id="rId1265" ref="W551"/>
    <hyperlink r:id="rId1266" ref="V552"/>
    <hyperlink r:id="rId1267" ref="W552"/>
    <hyperlink r:id="rId1268" ref="V553"/>
    <hyperlink r:id="rId1269" ref="W553"/>
    <hyperlink r:id="rId1270" ref="V554"/>
    <hyperlink r:id="rId1271" ref="W554"/>
    <hyperlink r:id="rId1272" ref="V555"/>
    <hyperlink r:id="rId1273" ref="W555"/>
    <hyperlink r:id="rId1274" ref="V556"/>
    <hyperlink r:id="rId1275" ref="W556"/>
    <hyperlink r:id="rId1276" ref="V557"/>
    <hyperlink r:id="rId1277" ref="W557"/>
    <hyperlink r:id="rId1278" ref="R558"/>
    <hyperlink r:id="rId1279" ref="V558"/>
    <hyperlink r:id="rId1280" ref="W558"/>
    <hyperlink r:id="rId1281" ref="V559"/>
    <hyperlink r:id="rId1282" ref="W559"/>
    <hyperlink r:id="rId1283" ref="V560"/>
    <hyperlink r:id="rId1284" ref="W560"/>
    <hyperlink r:id="rId1285" ref="V561"/>
    <hyperlink r:id="rId1286" ref="W561"/>
    <hyperlink r:id="rId1287" ref="V562"/>
    <hyperlink r:id="rId1288" ref="W562"/>
    <hyperlink r:id="rId1289" ref="V563"/>
    <hyperlink r:id="rId1290" ref="W563"/>
    <hyperlink r:id="rId1291" ref="V564"/>
    <hyperlink r:id="rId1292" ref="W564"/>
    <hyperlink r:id="rId1293" ref="V565"/>
    <hyperlink r:id="rId1294" ref="W565"/>
    <hyperlink r:id="rId1295" ref="V566"/>
    <hyperlink r:id="rId1296" ref="W566"/>
    <hyperlink r:id="rId1297" ref="V567"/>
    <hyperlink r:id="rId1298" ref="W567"/>
    <hyperlink r:id="rId1299" ref="V568"/>
    <hyperlink r:id="rId1300" ref="W568"/>
    <hyperlink r:id="rId1301" ref="V569"/>
    <hyperlink r:id="rId1302" ref="W569"/>
    <hyperlink r:id="rId1303" ref="V570"/>
    <hyperlink r:id="rId1304" ref="W570"/>
    <hyperlink r:id="rId1305" ref="V571"/>
    <hyperlink r:id="rId1306" ref="W571"/>
    <hyperlink r:id="rId1307" ref="V572"/>
    <hyperlink r:id="rId1308" ref="W572"/>
    <hyperlink r:id="rId1309" ref="V573"/>
    <hyperlink r:id="rId1310" ref="W573"/>
    <hyperlink r:id="rId1311" ref="V574"/>
    <hyperlink r:id="rId1312" ref="W574"/>
    <hyperlink r:id="rId1313" ref="R575"/>
    <hyperlink r:id="rId1314" ref="V575"/>
    <hyperlink r:id="rId1315" ref="W575"/>
    <hyperlink r:id="rId1316" ref="V576"/>
    <hyperlink r:id="rId1317" ref="W576"/>
    <hyperlink r:id="rId1318" ref="V577"/>
    <hyperlink r:id="rId1319" ref="W577"/>
    <hyperlink r:id="rId1320" ref="V578"/>
    <hyperlink r:id="rId1321" ref="W578"/>
    <hyperlink r:id="rId1322" ref="V579"/>
    <hyperlink r:id="rId1323" ref="W579"/>
    <hyperlink r:id="rId1324" ref="V580"/>
    <hyperlink r:id="rId1325" ref="W580"/>
    <hyperlink r:id="rId1326" ref="V581"/>
    <hyperlink r:id="rId1327" ref="W581"/>
    <hyperlink r:id="rId1328" ref="V582"/>
    <hyperlink r:id="rId1329" ref="W582"/>
    <hyperlink r:id="rId1330" ref="V583"/>
    <hyperlink r:id="rId1331" ref="W583"/>
    <hyperlink r:id="rId1332" ref="V584"/>
    <hyperlink r:id="rId1333" ref="W584"/>
    <hyperlink r:id="rId1334" ref="V585"/>
    <hyperlink r:id="rId1335" ref="W585"/>
    <hyperlink r:id="rId1336" ref="V586"/>
    <hyperlink r:id="rId1337" ref="W586"/>
    <hyperlink r:id="rId1338" ref="V587"/>
    <hyperlink r:id="rId1339" ref="W587"/>
    <hyperlink r:id="rId1340" ref="V588"/>
    <hyperlink r:id="rId1341" ref="W588"/>
    <hyperlink r:id="rId1342" ref="V589"/>
    <hyperlink r:id="rId1343" ref="W589"/>
    <hyperlink r:id="rId1344" ref="V590"/>
    <hyperlink r:id="rId1345" ref="W590"/>
    <hyperlink r:id="rId1346" ref="V591"/>
    <hyperlink r:id="rId1347" ref="W591"/>
    <hyperlink r:id="rId1348" ref="V592"/>
    <hyperlink r:id="rId1349" ref="W592"/>
    <hyperlink r:id="rId1350" ref="V593"/>
    <hyperlink r:id="rId1351" ref="W593"/>
    <hyperlink r:id="rId1352" ref="V594"/>
    <hyperlink r:id="rId1353" ref="W594"/>
    <hyperlink r:id="rId1354" ref="V595"/>
    <hyperlink r:id="rId1355" ref="W595"/>
    <hyperlink r:id="rId1356" ref="V596"/>
    <hyperlink r:id="rId1357" ref="W596"/>
    <hyperlink r:id="rId1358" ref="V597"/>
    <hyperlink r:id="rId1359" ref="W597"/>
    <hyperlink r:id="rId1360" ref="V598"/>
    <hyperlink r:id="rId1361" ref="W598"/>
    <hyperlink r:id="rId1362" ref="V599"/>
    <hyperlink r:id="rId1363" ref="W599"/>
    <hyperlink r:id="rId1364" ref="V600"/>
    <hyperlink r:id="rId1365" ref="W600"/>
    <hyperlink r:id="rId1366" ref="V601"/>
    <hyperlink r:id="rId1367" ref="W601"/>
    <hyperlink r:id="rId1368" ref="V602"/>
    <hyperlink r:id="rId1369" ref="W602"/>
    <hyperlink r:id="rId1370" ref="R603"/>
    <hyperlink r:id="rId1371" ref="V603"/>
    <hyperlink r:id="rId1372" ref="W603"/>
    <hyperlink r:id="rId1373" ref="R604"/>
    <hyperlink r:id="rId1374" ref="V604"/>
    <hyperlink r:id="rId1375" ref="W604"/>
    <hyperlink r:id="rId1376" ref="R605"/>
    <hyperlink r:id="rId1377" ref="V605"/>
    <hyperlink r:id="rId1378" ref="W605"/>
    <hyperlink r:id="rId1379" ref="V606"/>
    <hyperlink r:id="rId1380" ref="W606"/>
    <hyperlink r:id="rId1381" ref="R607"/>
    <hyperlink r:id="rId1382" ref="V607"/>
    <hyperlink r:id="rId1383" ref="W607"/>
    <hyperlink r:id="rId1384" ref="V608"/>
    <hyperlink r:id="rId1385" ref="W608"/>
    <hyperlink r:id="rId1386" ref="R609"/>
    <hyperlink r:id="rId1387" ref="V609"/>
    <hyperlink r:id="rId1388" ref="W609"/>
    <hyperlink r:id="rId1389" ref="V610"/>
    <hyperlink r:id="rId1390" ref="W610"/>
    <hyperlink r:id="rId1391" ref="R611"/>
    <hyperlink r:id="rId1392" ref="V611"/>
    <hyperlink r:id="rId1393" ref="W611"/>
    <hyperlink r:id="rId1394" ref="R612"/>
    <hyperlink r:id="rId1395" ref="V612"/>
    <hyperlink r:id="rId1396" ref="W612"/>
    <hyperlink r:id="rId1397" ref="R613"/>
    <hyperlink r:id="rId1398" ref="V613"/>
    <hyperlink r:id="rId1399" ref="W613"/>
    <hyperlink r:id="rId1400" ref="R614"/>
    <hyperlink r:id="rId1401" ref="V614"/>
    <hyperlink r:id="rId1402" ref="W614"/>
    <hyperlink r:id="rId1403" ref="R615"/>
    <hyperlink r:id="rId1404" ref="V615"/>
    <hyperlink r:id="rId1405" ref="W615"/>
    <hyperlink r:id="rId1406" ref="V616"/>
    <hyperlink r:id="rId1407" ref="W616"/>
    <hyperlink r:id="rId1408" ref="R617"/>
    <hyperlink r:id="rId1409" ref="V617"/>
    <hyperlink r:id="rId1410" ref="W617"/>
    <hyperlink r:id="rId1411" ref="R618"/>
    <hyperlink r:id="rId1412" ref="V618"/>
    <hyperlink r:id="rId1413" ref="W618"/>
    <hyperlink r:id="rId1414" ref="V619"/>
    <hyperlink r:id="rId1415" ref="W619"/>
    <hyperlink r:id="rId1416" ref="V620"/>
    <hyperlink r:id="rId1417" ref="W620"/>
    <hyperlink r:id="rId1418" ref="V621"/>
    <hyperlink r:id="rId1419" ref="W621"/>
    <hyperlink r:id="rId1420" ref="R622"/>
    <hyperlink r:id="rId1421" ref="V622"/>
    <hyperlink r:id="rId1422" ref="W622"/>
    <hyperlink r:id="rId1423" ref="V623"/>
    <hyperlink r:id="rId1424" ref="W623"/>
    <hyperlink r:id="rId1425" ref="V624"/>
    <hyperlink r:id="rId1426" ref="W624"/>
    <hyperlink r:id="rId1427" ref="V625"/>
    <hyperlink r:id="rId1428" ref="W625"/>
    <hyperlink r:id="rId1429" ref="V626"/>
    <hyperlink r:id="rId1430" ref="W626"/>
    <hyperlink r:id="rId1431" ref="R627"/>
    <hyperlink r:id="rId1432" ref="V627"/>
    <hyperlink r:id="rId1433" ref="W627"/>
    <hyperlink r:id="rId1434" ref="V628"/>
    <hyperlink r:id="rId1435" ref="W628"/>
    <hyperlink r:id="rId1436" ref="V629"/>
    <hyperlink r:id="rId1437" ref="W629"/>
    <hyperlink r:id="rId1438" ref="V630"/>
    <hyperlink r:id="rId1439" ref="W630"/>
    <hyperlink r:id="rId1440" ref="V631"/>
    <hyperlink r:id="rId1441" ref="W631"/>
    <hyperlink r:id="rId1442" ref="R632"/>
    <hyperlink r:id="rId1443" ref="V632"/>
    <hyperlink r:id="rId1444" ref="W632"/>
    <hyperlink r:id="rId1445" ref="V633"/>
    <hyperlink r:id="rId1446" ref="W633"/>
    <hyperlink r:id="rId1447" ref="V634"/>
    <hyperlink r:id="rId1448" ref="W634"/>
    <hyperlink r:id="rId1449" ref="V635"/>
    <hyperlink r:id="rId1450" ref="W635"/>
    <hyperlink r:id="rId1451" ref="R636"/>
    <hyperlink r:id="rId1452" ref="V636"/>
    <hyperlink r:id="rId1453" ref="W636"/>
    <hyperlink r:id="rId1454" ref="R637"/>
    <hyperlink r:id="rId1455" ref="V637"/>
    <hyperlink r:id="rId1456" ref="W637"/>
    <hyperlink r:id="rId1457" ref="R638"/>
    <hyperlink r:id="rId1458" ref="V638"/>
    <hyperlink r:id="rId1459" ref="W638"/>
    <hyperlink r:id="rId1460" ref="V639"/>
    <hyperlink r:id="rId1461" ref="W639"/>
    <hyperlink r:id="rId1462" ref="R640"/>
    <hyperlink r:id="rId1463" ref="V640"/>
    <hyperlink r:id="rId1464" ref="W640"/>
    <hyperlink r:id="rId1465" ref="V641"/>
    <hyperlink r:id="rId1466" ref="W641"/>
    <hyperlink r:id="rId1467" ref="V642"/>
    <hyperlink r:id="rId1468" ref="W642"/>
    <hyperlink r:id="rId1469" ref="V643"/>
    <hyperlink r:id="rId1470" ref="W643"/>
    <hyperlink r:id="rId1471" ref="V644"/>
    <hyperlink r:id="rId1472" ref="W644"/>
    <hyperlink r:id="rId1473" ref="V645"/>
    <hyperlink r:id="rId1474" ref="W645"/>
    <hyperlink r:id="rId1475" ref="V646"/>
    <hyperlink r:id="rId1476" ref="W646"/>
    <hyperlink r:id="rId1477" ref="V647"/>
    <hyperlink r:id="rId1478" ref="W647"/>
    <hyperlink r:id="rId1479" ref="R648"/>
    <hyperlink r:id="rId1480" ref="V648"/>
    <hyperlink r:id="rId1481" ref="W648"/>
    <hyperlink r:id="rId1482" ref="V649"/>
    <hyperlink r:id="rId1483" ref="W649"/>
    <hyperlink r:id="rId1484" ref="V650"/>
    <hyperlink r:id="rId1485" ref="W650"/>
    <hyperlink r:id="rId1486" ref="V651"/>
    <hyperlink r:id="rId1487" ref="W651"/>
    <hyperlink r:id="rId1488" ref="V652"/>
    <hyperlink r:id="rId1489" ref="W652"/>
    <hyperlink r:id="rId1490" ref="R653"/>
    <hyperlink r:id="rId1491" ref="V653"/>
    <hyperlink r:id="rId1492" ref="W653"/>
    <hyperlink r:id="rId1493" ref="R654"/>
    <hyperlink r:id="rId1494" ref="V654"/>
    <hyperlink r:id="rId1495" ref="W654"/>
  </hyperlinks>
  <printOptions gridLines="1"/>
  <pageMargins bottom="0.75" footer="0.0" header="0.0" left="0.25" right="0.25" top="0.75"/>
  <pageSetup fitToHeight="0" orientation="portrait"/>
  <drawing r:id="rId149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8210</v>
      </c>
      <c r="B1" s="1" t="s">
        <v>1823</v>
      </c>
      <c r="C1" s="1" t="s">
        <v>8211</v>
      </c>
      <c r="D1" s="24"/>
      <c r="E1" s="24"/>
      <c r="F1" s="24"/>
      <c r="G1" s="24"/>
      <c r="H1" s="24"/>
      <c r="I1" s="24"/>
      <c r="J1" s="24"/>
      <c r="K1" s="24"/>
      <c r="L1" s="24"/>
      <c r="M1" s="24"/>
      <c r="N1" s="24"/>
      <c r="O1" s="24"/>
      <c r="P1" s="24"/>
      <c r="Q1" s="24"/>
      <c r="R1" s="24"/>
      <c r="S1" s="24"/>
      <c r="T1" s="24"/>
      <c r="U1" s="24"/>
      <c r="V1" s="24"/>
      <c r="W1" s="24"/>
      <c r="X1" s="24"/>
      <c r="Y1" s="24"/>
      <c r="Z1" s="24"/>
    </row>
    <row r="2">
      <c r="A2" s="3">
        <v>94901.0</v>
      </c>
      <c r="B2" s="3" t="s">
        <v>1862</v>
      </c>
      <c r="C2" s="3" t="s">
        <v>8212</v>
      </c>
    </row>
    <row r="3">
      <c r="A3" s="3">
        <v>94903.0</v>
      </c>
      <c r="B3" s="3" t="s">
        <v>1862</v>
      </c>
      <c r="C3" s="3" t="s">
        <v>8212</v>
      </c>
    </row>
    <row r="4">
      <c r="A4" s="3">
        <v>94904.0</v>
      </c>
      <c r="B4" s="3" t="s">
        <v>1987</v>
      </c>
      <c r="C4" s="3" t="s">
        <v>8212</v>
      </c>
    </row>
    <row r="5">
      <c r="A5" s="3">
        <v>94904.0</v>
      </c>
      <c r="B5" s="3" t="s">
        <v>2252</v>
      </c>
      <c r="C5" s="3" t="s">
        <v>8212</v>
      </c>
    </row>
    <row r="6">
      <c r="A6" s="3">
        <v>94912.0</v>
      </c>
      <c r="B6" s="3" t="s">
        <v>1862</v>
      </c>
      <c r="C6" s="3" t="s">
        <v>8212</v>
      </c>
    </row>
    <row r="7">
      <c r="A7" s="3">
        <v>94913.0</v>
      </c>
      <c r="B7" s="3" t="s">
        <v>1862</v>
      </c>
      <c r="C7" s="3" t="s">
        <v>8212</v>
      </c>
    </row>
    <row r="8">
      <c r="A8" s="3">
        <v>94914.0</v>
      </c>
      <c r="B8" s="3" t="s">
        <v>2252</v>
      </c>
      <c r="C8" s="3" t="s">
        <v>8212</v>
      </c>
    </row>
    <row r="9">
      <c r="A9" s="3">
        <v>94915.0</v>
      </c>
      <c r="B9" s="3" t="s">
        <v>1862</v>
      </c>
      <c r="C9" s="3" t="s">
        <v>8212</v>
      </c>
    </row>
    <row r="10">
      <c r="A10" s="3">
        <v>94920.0</v>
      </c>
      <c r="B10" s="3" t="s">
        <v>3652</v>
      </c>
      <c r="C10" s="3" t="s">
        <v>8212</v>
      </c>
    </row>
    <row r="11">
      <c r="A11" s="3">
        <v>94920.0</v>
      </c>
      <c r="B11" s="3" t="s">
        <v>4614</v>
      </c>
      <c r="C11" s="3" t="s">
        <v>8212</v>
      </c>
    </row>
    <row r="12">
      <c r="A12" s="3">
        <v>94920.0</v>
      </c>
      <c r="B12" s="3" t="s">
        <v>1867</v>
      </c>
      <c r="C12" s="3" t="s">
        <v>8212</v>
      </c>
    </row>
    <row r="13">
      <c r="A13" s="3">
        <v>94924.0</v>
      </c>
      <c r="B13" s="3" t="s">
        <v>8213</v>
      </c>
      <c r="C13" s="3" t="s">
        <v>8212</v>
      </c>
    </row>
    <row r="14">
      <c r="A14" s="3">
        <v>94924.0</v>
      </c>
      <c r="B14" s="3" t="s">
        <v>2631</v>
      </c>
      <c r="C14" s="3" t="s">
        <v>8212</v>
      </c>
    </row>
    <row r="15">
      <c r="A15" s="3">
        <v>94925.0</v>
      </c>
      <c r="B15" s="3" t="s">
        <v>1840</v>
      </c>
      <c r="C15" s="3" t="s">
        <v>8212</v>
      </c>
    </row>
    <row r="16">
      <c r="A16" s="3">
        <v>94929.0</v>
      </c>
      <c r="B16" s="3" t="s">
        <v>2597</v>
      </c>
      <c r="C16" s="3" t="s">
        <v>8212</v>
      </c>
    </row>
    <row r="17">
      <c r="A17" s="3">
        <v>94930.0</v>
      </c>
      <c r="B17" s="3" t="s">
        <v>2011</v>
      </c>
      <c r="C17" s="3" t="s">
        <v>8212</v>
      </c>
    </row>
    <row r="18">
      <c r="A18" s="3">
        <v>94933.0</v>
      </c>
      <c r="B18" s="3" t="s">
        <v>3333</v>
      </c>
      <c r="C18" s="3" t="s">
        <v>8212</v>
      </c>
    </row>
    <row r="19">
      <c r="A19" s="3">
        <v>94937.0</v>
      </c>
      <c r="B19" s="3" t="s">
        <v>2312</v>
      </c>
      <c r="C19" s="3" t="s">
        <v>8212</v>
      </c>
    </row>
    <row r="20">
      <c r="A20" s="3">
        <v>94938.0</v>
      </c>
      <c r="B20" s="3" t="s">
        <v>1891</v>
      </c>
      <c r="C20" s="3" t="s">
        <v>8212</v>
      </c>
    </row>
    <row r="21">
      <c r="A21" s="3">
        <v>94939.0</v>
      </c>
      <c r="B21" s="3" t="s">
        <v>1909</v>
      </c>
      <c r="C21" s="3" t="s">
        <v>8212</v>
      </c>
    </row>
    <row r="22">
      <c r="A22" s="3">
        <v>94940.0</v>
      </c>
      <c r="B22" s="3" t="s">
        <v>3312</v>
      </c>
      <c r="C22" s="3" t="s">
        <v>8212</v>
      </c>
    </row>
    <row r="23">
      <c r="A23" s="3">
        <v>94941.0</v>
      </c>
      <c r="B23" s="3" t="s">
        <v>1876</v>
      </c>
      <c r="C23" s="3" t="s">
        <v>8212</v>
      </c>
    </row>
    <row r="24">
      <c r="A24" s="3">
        <v>94942.0</v>
      </c>
      <c r="B24" s="3" t="s">
        <v>1876</v>
      </c>
      <c r="C24" s="3" t="s">
        <v>8212</v>
      </c>
    </row>
    <row r="25">
      <c r="A25" s="3">
        <v>94945.0</v>
      </c>
      <c r="B25" s="3" t="s">
        <v>1848</v>
      </c>
      <c r="C25" s="3" t="s">
        <v>8212</v>
      </c>
    </row>
    <row r="26">
      <c r="A26" s="3">
        <v>94946.0</v>
      </c>
      <c r="B26" s="3" t="s">
        <v>8214</v>
      </c>
      <c r="C26" s="3" t="s">
        <v>8212</v>
      </c>
    </row>
    <row r="27">
      <c r="A27" s="3">
        <v>94947.0</v>
      </c>
      <c r="B27" s="3" t="s">
        <v>1848</v>
      </c>
      <c r="C27" s="3" t="s">
        <v>8212</v>
      </c>
    </row>
    <row r="28">
      <c r="A28" s="3">
        <v>94948.0</v>
      </c>
      <c r="B28" s="3" t="s">
        <v>1848</v>
      </c>
      <c r="C28" s="3" t="s">
        <v>8212</v>
      </c>
    </row>
    <row r="29">
      <c r="A29" s="3">
        <v>94949.0</v>
      </c>
      <c r="B29" s="3" t="s">
        <v>1848</v>
      </c>
      <c r="C29" s="3" t="s">
        <v>8212</v>
      </c>
    </row>
    <row r="30">
      <c r="A30" s="3">
        <v>94950.0</v>
      </c>
      <c r="B30" s="3" t="s">
        <v>8215</v>
      </c>
      <c r="C30" s="3" t="s">
        <v>8212</v>
      </c>
    </row>
    <row r="31">
      <c r="A31" s="3">
        <v>94956.0</v>
      </c>
      <c r="B31" s="3" t="s">
        <v>8216</v>
      </c>
      <c r="C31" s="3" t="s">
        <v>8212</v>
      </c>
    </row>
    <row r="32">
      <c r="A32" s="3">
        <v>94957.0</v>
      </c>
      <c r="B32" s="3" t="s">
        <v>1905</v>
      </c>
      <c r="C32" s="3" t="s">
        <v>8212</v>
      </c>
    </row>
    <row r="33">
      <c r="A33" s="3">
        <v>94960.0</v>
      </c>
      <c r="B33" s="3" t="s">
        <v>1831</v>
      </c>
      <c r="C33" s="3" t="s">
        <v>8212</v>
      </c>
    </row>
    <row r="34">
      <c r="A34" s="3">
        <v>94963.0</v>
      </c>
      <c r="B34" s="3" t="s">
        <v>8217</v>
      </c>
      <c r="C34" s="3" t="s">
        <v>8212</v>
      </c>
    </row>
    <row r="35">
      <c r="A35" s="3">
        <v>94964.0</v>
      </c>
      <c r="B35" s="3" t="s">
        <v>8218</v>
      </c>
      <c r="C35" s="3" t="s">
        <v>8212</v>
      </c>
    </row>
    <row r="36">
      <c r="A36" s="3">
        <v>94965.0</v>
      </c>
      <c r="B36" s="3" t="s">
        <v>8219</v>
      </c>
      <c r="C36" s="3" t="s">
        <v>8212</v>
      </c>
    </row>
    <row r="37">
      <c r="A37" s="3">
        <v>94965.0</v>
      </c>
      <c r="B37" s="3" t="s">
        <v>1859</v>
      </c>
      <c r="C37" s="3" t="s">
        <v>8212</v>
      </c>
    </row>
    <row r="38">
      <c r="A38" s="3">
        <v>94966.0</v>
      </c>
      <c r="B38" s="3" t="s">
        <v>1859</v>
      </c>
      <c r="C38" s="3" t="s">
        <v>8212</v>
      </c>
    </row>
    <row r="39">
      <c r="A39" s="3">
        <v>94970.0</v>
      </c>
      <c r="B39" s="3" t="s">
        <v>7506</v>
      </c>
      <c r="C39" s="3" t="s">
        <v>8212</v>
      </c>
    </row>
    <row r="40">
      <c r="A40" s="3">
        <v>94971.0</v>
      </c>
      <c r="B40" s="3" t="s">
        <v>8220</v>
      </c>
      <c r="C40" s="3" t="s">
        <v>8212</v>
      </c>
    </row>
    <row r="41">
      <c r="A41" s="3">
        <v>94973.0</v>
      </c>
      <c r="B41" s="3" t="s">
        <v>1923</v>
      </c>
      <c r="C41" s="3" t="s">
        <v>8212</v>
      </c>
    </row>
    <row r="42">
      <c r="A42" s="3">
        <v>94974.0</v>
      </c>
      <c r="B42" s="3" t="s">
        <v>8218</v>
      </c>
      <c r="C42" s="3" t="s">
        <v>8212</v>
      </c>
    </row>
    <row r="43">
      <c r="A43" s="3">
        <v>94976.0</v>
      </c>
      <c r="B43" s="3" t="s">
        <v>1840</v>
      </c>
      <c r="C43" s="3" t="s">
        <v>8212</v>
      </c>
    </row>
    <row r="44">
      <c r="A44" s="3">
        <v>94977.0</v>
      </c>
      <c r="B44" s="3" t="s">
        <v>1909</v>
      </c>
      <c r="C44" s="3" t="s">
        <v>8212</v>
      </c>
    </row>
    <row r="45">
      <c r="A45" s="3">
        <v>94978.0</v>
      </c>
      <c r="B45" s="3" t="s">
        <v>2011</v>
      </c>
      <c r="C45" s="3" t="s">
        <v>8212</v>
      </c>
    </row>
    <row r="46">
      <c r="A46" s="3">
        <v>94979.0</v>
      </c>
      <c r="B46" s="3" t="s">
        <v>1831</v>
      </c>
      <c r="C46" s="3" t="s">
        <v>8212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57"/>
    <col hidden="1" min="2" max="5" width="14.43"/>
  </cols>
  <sheetData>
    <row r="1">
      <c r="A1" s="17" t="s">
        <v>1</v>
      </c>
      <c r="B1" s="17" t="s">
        <v>1756</v>
      </c>
      <c r="C1" s="17" t="s">
        <v>3583</v>
      </c>
      <c r="D1" s="17" t="s">
        <v>1757</v>
      </c>
      <c r="E1" s="17" t="s">
        <v>1758</v>
      </c>
      <c r="F1" s="17" t="s">
        <v>1759</v>
      </c>
      <c r="G1" s="17" t="s">
        <v>1760</v>
      </c>
      <c r="H1" s="17" t="s">
        <v>3584</v>
      </c>
      <c r="I1" s="17" t="s">
        <v>1761</v>
      </c>
      <c r="J1" s="17" t="s">
        <v>8221</v>
      </c>
      <c r="K1" s="17" t="s">
        <v>8222</v>
      </c>
      <c r="L1" s="17" t="s">
        <v>1764</v>
      </c>
      <c r="M1" s="17" t="s">
        <v>8223</v>
      </c>
      <c r="N1" s="17" t="s">
        <v>1767</v>
      </c>
      <c r="O1" s="17" t="s">
        <v>8224</v>
      </c>
      <c r="P1" s="17" t="s">
        <v>8225</v>
      </c>
      <c r="Q1" s="17" t="s">
        <v>8226</v>
      </c>
      <c r="R1" s="17" t="s">
        <v>1763</v>
      </c>
      <c r="S1" s="17" t="s">
        <v>1762</v>
      </c>
    </row>
    <row r="2">
      <c r="A2" s="17" t="s">
        <v>40</v>
      </c>
      <c r="B2" s="17" t="s">
        <v>40</v>
      </c>
      <c r="C2" s="18"/>
      <c r="D2" s="18"/>
      <c r="E2" s="18"/>
      <c r="F2" s="18"/>
      <c r="G2" s="18"/>
      <c r="H2" s="18"/>
      <c r="I2" s="18"/>
      <c r="J2" s="18"/>
      <c r="K2" s="18"/>
      <c r="L2" s="18"/>
      <c r="M2" s="18"/>
      <c r="N2" s="18"/>
      <c r="O2" s="18"/>
      <c r="P2" s="18"/>
      <c r="Q2" s="18"/>
      <c r="R2" s="18"/>
      <c r="S2" s="18"/>
    </row>
    <row r="3">
      <c r="A3" s="17" t="s">
        <v>44</v>
      </c>
      <c r="B3" s="18"/>
      <c r="C3" s="17" t="s">
        <v>8227</v>
      </c>
      <c r="D3" s="17" t="s">
        <v>8228</v>
      </c>
      <c r="E3" s="17" t="s">
        <v>8229</v>
      </c>
      <c r="F3" s="17" t="s">
        <v>1831</v>
      </c>
      <c r="G3" s="17" t="s">
        <v>1832</v>
      </c>
      <c r="H3" s="17" t="s">
        <v>8230</v>
      </c>
      <c r="I3" s="17" t="s">
        <v>1833</v>
      </c>
      <c r="J3" s="18"/>
      <c r="K3" s="18"/>
      <c r="L3" s="18"/>
      <c r="M3" s="18"/>
      <c r="N3" s="18"/>
      <c r="O3" s="18"/>
      <c r="P3" s="18"/>
      <c r="Q3" s="18"/>
      <c r="R3" s="18"/>
      <c r="S3" s="18"/>
    </row>
    <row r="4">
      <c r="A4" s="17" t="s">
        <v>48</v>
      </c>
      <c r="B4" s="18"/>
      <c r="C4" s="17" t="s">
        <v>8231</v>
      </c>
      <c r="D4" s="17" t="s">
        <v>8232</v>
      </c>
      <c r="E4" s="17" t="s">
        <v>8233</v>
      </c>
      <c r="F4" s="17" t="s">
        <v>8217</v>
      </c>
      <c r="G4" s="17" t="s">
        <v>1832</v>
      </c>
      <c r="H4" s="17" t="s">
        <v>8234</v>
      </c>
      <c r="I4" s="17" t="s">
        <v>1833</v>
      </c>
      <c r="J4" s="17" t="s">
        <v>1795</v>
      </c>
      <c r="K4" s="18"/>
      <c r="L4" s="18"/>
      <c r="M4" s="18"/>
      <c r="N4" s="18"/>
      <c r="O4" s="18"/>
      <c r="P4" s="18"/>
      <c r="Q4" s="18"/>
      <c r="R4" s="18"/>
      <c r="S4" s="18"/>
    </row>
    <row r="5">
      <c r="A5" s="17" t="s">
        <v>52</v>
      </c>
      <c r="B5" s="18"/>
      <c r="C5" s="17" t="s">
        <v>8235</v>
      </c>
      <c r="D5" s="17" t="s">
        <v>1840</v>
      </c>
      <c r="E5" s="17" t="s">
        <v>8236</v>
      </c>
      <c r="F5" s="17" t="s">
        <v>1840</v>
      </c>
      <c r="G5" s="17" t="s">
        <v>1832</v>
      </c>
      <c r="H5" s="17" t="s">
        <v>8237</v>
      </c>
      <c r="I5" s="17" t="s">
        <v>1833</v>
      </c>
      <c r="J5" s="18"/>
      <c r="K5" s="18"/>
      <c r="L5" s="18"/>
      <c r="M5" s="18"/>
      <c r="N5" s="18"/>
      <c r="O5" s="18"/>
      <c r="P5" s="18"/>
      <c r="Q5" s="18"/>
      <c r="R5" s="18"/>
      <c r="S5" s="18"/>
    </row>
    <row r="6">
      <c r="A6" s="17" t="s">
        <v>56</v>
      </c>
      <c r="B6" s="18"/>
      <c r="C6" s="17" t="s">
        <v>8238</v>
      </c>
      <c r="D6" s="17" t="s">
        <v>8239</v>
      </c>
      <c r="E6" s="17" t="s">
        <v>8233</v>
      </c>
      <c r="F6" s="17" t="s">
        <v>1862</v>
      </c>
      <c r="G6" s="17" t="s">
        <v>3638</v>
      </c>
      <c r="H6" s="18"/>
      <c r="I6" s="18"/>
      <c r="J6" s="18"/>
      <c r="K6" s="18"/>
      <c r="L6" s="18"/>
      <c r="M6" s="18"/>
      <c r="N6" s="18"/>
      <c r="O6" s="18"/>
      <c r="P6" s="18"/>
      <c r="Q6" s="18"/>
      <c r="R6" s="18"/>
      <c r="S6" s="18"/>
    </row>
    <row r="7">
      <c r="A7" s="17" t="s">
        <v>60</v>
      </c>
      <c r="B7" s="18"/>
      <c r="C7" s="17" t="s">
        <v>8240</v>
      </c>
      <c r="D7" s="17" t="s">
        <v>8241</v>
      </c>
      <c r="E7" s="17" t="s">
        <v>8233</v>
      </c>
      <c r="F7" s="17" t="s">
        <v>1848</v>
      </c>
      <c r="G7" s="17" t="s">
        <v>1832</v>
      </c>
      <c r="H7" s="17" t="s">
        <v>8242</v>
      </c>
      <c r="I7" s="17" t="s">
        <v>1833</v>
      </c>
      <c r="J7" s="18"/>
      <c r="K7" s="18"/>
      <c r="L7" s="18"/>
      <c r="M7" s="18"/>
      <c r="N7" s="18"/>
      <c r="O7" s="18"/>
      <c r="P7" s="18"/>
      <c r="Q7" s="18"/>
      <c r="R7" s="18"/>
      <c r="S7" s="18"/>
    </row>
    <row r="8">
      <c r="A8" s="17" t="s">
        <v>64</v>
      </c>
      <c r="B8" s="18"/>
      <c r="C8" s="17" t="s">
        <v>8243</v>
      </c>
      <c r="D8" s="17" t="s">
        <v>8244</v>
      </c>
      <c r="E8" s="17" t="s">
        <v>8245</v>
      </c>
      <c r="F8" s="17" t="s">
        <v>1840</v>
      </c>
      <c r="G8" s="17" t="s">
        <v>1832</v>
      </c>
      <c r="H8" s="17" t="s">
        <v>8237</v>
      </c>
      <c r="I8" s="18"/>
      <c r="J8" s="18"/>
      <c r="K8" s="18"/>
      <c r="L8" s="18"/>
      <c r="M8" s="18"/>
      <c r="N8" s="18"/>
      <c r="O8" s="18"/>
      <c r="P8" s="18"/>
      <c r="Q8" s="18"/>
      <c r="R8" s="18"/>
      <c r="S8" s="18"/>
    </row>
    <row r="9">
      <c r="A9" s="17" t="s">
        <v>67</v>
      </c>
      <c r="B9" s="18"/>
      <c r="C9" s="17" t="s">
        <v>8246</v>
      </c>
      <c r="D9" s="17" t="s">
        <v>1856</v>
      </c>
      <c r="E9" s="17" t="s">
        <v>8233</v>
      </c>
      <c r="F9" s="17" t="s">
        <v>1856</v>
      </c>
      <c r="G9" s="17" t="s">
        <v>1832</v>
      </c>
      <c r="H9" s="18"/>
      <c r="I9" s="18"/>
      <c r="J9" s="17" t="s">
        <v>8247</v>
      </c>
      <c r="K9" s="18"/>
      <c r="L9" s="18"/>
      <c r="M9" s="18"/>
      <c r="N9" s="18"/>
      <c r="O9" s="18"/>
      <c r="P9" s="18"/>
      <c r="Q9" s="18"/>
      <c r="R9" s="18"/>
      <c r="S9" s="18"/>
    </row>
    <row r="10">
      <c r="A10" s="17" t="s">
        <v>69</v>
      </c>
      <c r="B10" s="18"/>
      <c r="C10" s="17" t="s">
        <v>8248</v>
      </c>
      <c r="D10" s="17" t="s">
        <v>8249</v>
      </c>
      <c r="E10" s="17" t="s">
        <v>8250</v>
      </c>
      <c r="F10" s="17" t="s">
        <v>1859</v>
      </c>
      <c r="G10" s="17" t="s">
        <v>1832</v>
      </c>
      <c r="H10" s="17" t="s">
        <v>8251</v>
      </c>
      <c r="I10" s="17" t="s">
        <v>1833</v>
      </c>
      <c r="J10" s="18"/>
      <c r="K10" s="18"/>
      <c r="L10" s="18"/>
      <c r="M10" s="18"/>
      <c r="N10" s="18"/>
      <c r="O10" s="18"/>
      <c r="P10" s="18"/>
      <c r="Q10" s="18"/>
      <c r="R10" s="18"/>
      <c r="S10" s="18"/>
    </row>
    <row r="11">
      <c r="A11" s="17" t="s">
        <v>73</v>
      </c>
      <c r="B11" s="18"/>
      <c r="C11" s="17" t="s">
        <v>3585</v>
      </c>
      <c r="D11" s="17" t="s">
        <v>3586</v>
      </c>
      <c r="E11" s="17" t="s">
        <v>3587</v>
      </c>
      <c r="F11" s="17" t="s">
        <v>1862</v>
      </c>
      <c r="G11" s="17" t="s">
        <v>1832</v>
      </c>
      <c r="H11" s="17" t="s">
        <v>3588</v>
      </c>
      <c r="I11" s="18"/>
      <c r="J11" s="18"/>
      <c r="K11" s="18"/>
      <c r="L11" s="18"/>
      <c r="M11" s="18"/>
      <c r="N11" s="18"/>
      <c r="O11" s="18"/>
      <c r="P11" s="18"/>
      <c r="Q11" s="18"/>
      <c r="R11" s="18"/>
      <c r="S11" s="18"/>
    </row>
    <row r="12">
      <c r="A12" s="17" t="s">
        <v>77</v>
      </c>
      <c r="B12" s="18"/>
      <c r="C12" s="17" t="s">
        <v>8252</v>
      </c>
      <c r="D12" s="17" t="s">
        <v>8253</v>
      </c>
      <c r="E12" s="17" t="s">
        <v>8254</v>
      </c>
      <c r="F12" s="17" t="s">
        <v>1867</v>
      </c>
      <c r="G12" s="18"/>
      <c r="H12" s="18"/>
      <c r="I12" s="18"/>
      <c r="J12" s="18"/>
      <c r="K12" s="18"/>
      <c r="L12" s="18"/>
      <c r="M12" s="18"/>
      <c r="N12" s="18"/>
      <c r="O12" s="18"/>
      <c r="P12" s="18"/>
      <c r="Q12" s="18"/>
      <c r="R12" s="18"/>
      <c r="S12" s="18"/>
    </row>
    <row r="13">
      <c r="A13" s="17" t="s">
        <v>81</v>
      </c>
      <c r="B13" s="18"/>
      <c r="C13" s="17" t="s">
        <v>8255</v>
      </c>
      <c r="D13" s="17" t="s">
        <v>8256</v>
      </c>
      <c r="E13" s="17" t="s">
        <v>8233</v>
      </c>
      <c r="F13" s="17" t="s">
        <v>1840</v>
      </c>
      <c r="G13" s="17" t="s">
        <v>1832</v>
      </c>
      <c r="H13" s="17" t="s">
        <v>8237</v>
      </c>
      <c r="I13" s="17" t="s">
        <v>1833</v>
      </c>
      <c r="J13" s="18"/>
      <c r="K13" s="18"/>
      <c r="L13" s="18"/>
      <c r="M13" s="18"/>
      <c r="N13" s="18"/>
      <c r="O13" s="18"/>
      <c r="P13" s="18"/>
      <c r="Q13" s="18"/>
      <c r="R13" s="18"/>
      <c r="S13" s="18"/>
    </row>
    <row r="14">
      <c r="A14" s="17" t="s">
        <v>85</v>
      </c>
      <c r="B14" s="18"/>
      <c r="C14" s="17" t="s">
        <v>8257</v>
      </c>
      <c r="D14" s="17" t="s">
        <v>8258</v>
      </c>
      <c r="E14" s="17" t="s">
        <v>8259</v>
      </c>
      <c r="F14" s="17" t="s">
        <v>3681</v>
      </c>
      <c r="G14" s="18"/>
      <c r="H14" s="18"/>
      <c r="I14" s="18"/>
      <c r="J14" s="17" t="s">
        <v>8260</v>
      </c>
      <c r="K14" s="18"/>
      <c r="L14" s="18"/>
      <c r="M14" s="18"/>
      <c r="N14" s="18"/>
      <c r="O14" s="18"/>
      <c r="P14" s="18"/>
      <c r="Q14" s="18"/>
      <c r="R14" s="18"/>
      <c r="S14" s="18"/>
    </row>
    <row r="15">
      <c r="A15" s="17" t="s">
        <v>89</v>
      </c>
      <c r="B15" s="18"/>
      <c r="C15" s="17" t="s">
        <v>8261</v>
      </c>
      <c r="D15" s="17" t="s">
        <v>8262</v>
      </c>
      <c r="E15" s="17" t="s">
        <v>8263</v>
      </c>
      <c r="F15" s="17" t="s">
        <v>1867</v>
      </c>
      <c r="G15" s="18"/>
      <c r="H15" s="18"/>
      <c r="I15" s="18"/>
      <c r="J15" s="18"/>
      <c r="K15" s="18"/>
      <c r="L15" s="18"/>
      <c r="M15" s="18"/>
      <c r="N15" s="18"/>
      <c r="O15" s="18"/>
      <c r="P15" s="18"/>
      <c r="Q15" s="18"/>
      <c r="R15" s="18"/>
      <c r="S15" s="18"/>
    </row>
    <row r="16">
      <c r="A16" s="17" t="s">
        <v>93</v>
      </c>
      <c r="B16" s="18"/>
      <c r="C16" s="17" t="s">
        <v>8264</v>
      </c>
      <c r="D16" s="17" t="s">
        <v>8265</v>
      </c>
      <c r="E16" s="17" t="s">
        <v>8266</v>
      </c>
      <c r="F16" s="17" t="s">
        <v>1876</v>
      </c>
      <c r="G16" s="17" t="s">
        <v>1832</v>
      </c>
      <c r="H16" s="17" t="s">
        <v>8267</v>
      </c>
      <c r="I16" s="17" t="s">
        <v>1833</v>
      </c>
      <c r="J16" s="18"/>
      <c r="K16" s="18"/>
      <c r="L16" s="18"/>
      <c r="M16" s="18"/>
      <c r="N16" s="18"/>
      <c r="O16" s="18"/>
      <c r="P16" s="18"/>
      <c r="Q16" s="18"/>
      <c r="R16" s="18"/>
      <c r="S16" s="18"/>
    </row>
    <row r="17">
      <c r="A17" s="17" t="s">
        <v>96</v>
      </c>
      <c r="B17" s="18"/>
      <c r="C17" s="17" t="s">
        <v>8268</v>
      </c>
      <c r="D17" s="17" t="s">
        <v>8269</v>
      </c>
      <c r="E17" s="17" t="s">
        <v>8270</v>
      </c>
      <c r="F17" s="17" t="s">
        <v>1876</v>
      </c>
      <c r="G17" s="17" t="s">
        <v>1832</v>
      </c>
      <c r="H17" s="17" t="s">
        <v>8267</v>
      </c>
      <c r="I17" s="17" t="s">
        <v>1833</v>
      </c>
      <c r="J17" s="18"/>
      <c r="K17" s="18"/>
      <c r="L17" s="18"/>
      <c r="M17" s="18"/>
      <c r="N17" s="18"/>
      <c r="O17" s="18"/>
      <c r="P17" s="18"/>
      <c r="Q17" s="18"/>
      <c r="R17" s="18"/>
      <c r="S17" s="18"/>
    </row>
    <row r="18">
      <c r="A18" s="17" t="s">
        <v>99</v>
      </c>
      <c r="B18" s="18"/>
      <c r="C18" s="17" t="s">
        <v>8261</v>
      </c>
      <c r="D18" s="17" t="s">
        <v>8271</v>
      </c>
      <c r="E18" s="17" t="s">
        <v>8236</v>
      </c>
      <c r="F18" s="17" t="s">
        <v>1891</v>
      </c>
      <c r="G18" s="17" t="s">
        <v>1832</v>
      </c>
      <c r="H18" s="17" t="s">
        <v>8272</v>
      </c>
      <c r="I18" s="17" t="s">
        <v>8273</v>
      </c>
      <c r="J18" s="18"/>
      <c r="K18" s="18"/>
      <c r="L18" s="18"/>
      <c r="M18" s="18"/>
      <c r="N18" s="18"/>
      <c r="O18" s="18"/>
      <c r="P18" s="18"/>
      <c r="Q18" s="18"/>
      <c r="R18" s="18"/>
      <c r="S18" s="18"/>
    </row>
    <row r="19">
      <c r="A19" s="17" t="s">
        <v>103</v>
      </c>
      <c r="B19" s="18"/>
      <c r="C19" s="17" t="s">
        <v>8274</v>
      </c>
      <c r="D19" s="17" t="s">
        <v>8275</v>
      </c>
      <c r="E19" s="17" t="s">
        <v>8276</v>
      </c>
      <c r="F19" s="17" t="s">
        <v>1867</v>
      </c>
      <c r="G19" s="18"/>
      <c r="H19" s="18"/>
      <c r="I19" s="18"/>
      <c r="J19" s="18"/>
      <c r="K19" s="18"/>
      <c r="L19" s="18"/>
      <c r="M19" s="18"/>
      <c r="N19" s="18"/>
      <c r="O19" s="18"/>
      <c r="P19" s="18"/>
      <c r="Q19" s="18"/>
      <c r="R19" s="18"/>
      <c r="S19" s="18"/>
    </row>
    <row r="20">
      <c r="A20" s="17" t="s">
        <v>107</v>
      </c>
      <c r="B20" s="18"/>
      <c r="C20" s="17" t="s">
        <v>8246</v>
      </c>
      <c r="D20" s="17" t="s">
        <v>8277</v>
      </c>
      <c r="E20" s="18"/>
      <c r="F20" s="17" t="s">
        <v>3681</v>
      </c>
      <c r="G20" s="17" t="s">
        <v>2031</v>
      </c>
      <c r="H20" s="18"/>
      <c r="I20" s="18"/>
      <c r="J20" s="17" t="s">
        <v>8278</v>
      </c>
      <c r="K20" s="18"/>
      <c r="L20" s="18"/>
      <c r="M20" s="18"/>
      <c r="N20" s="18"/>
      <c r="O20" s="18"/>
      <c r="P20" s="18"/>
      <c r="Q20" s="18"/>
      <c r="R20" s="18"/>
      <c r="S20" s="18"/>
    </row>
    <row r="21">
      <c r="A21" s="17" t="s">
        <v>111</v>
      </c>
      <c r="B21" s="18"/>
      <c r="C21" s="17" t="s">
        <v>8274</v>
      </c>
      <c r="D21" s="17" t="s">
        <v>8279</v>
      </c>
      <c r="E21" s="17" t="s">
        <v>2325</v>
      </c>
      <c r="F21" s="17" t="s">
        <v>1840</v>
      </c>
      <c r="G21" s="17" t="s">
        <v>1832</v>
      </c>
      <c r="H21" s="17" t="s">
        <v>8237</v>
      </c>
      <c r="I21" s="17" t="s">
        <v>1833</v>
      </c>
      <c r="J21" s="18"/>
      <c r="K21" s="18"/>
      <c r="L21" s="18"/>
      <c r="M21" s="18"/>
      <c r="N21" s="18"/>
      <c r="O21" s="18"/>
      <c r="P21" s="18"/>
      <c r="Q21" s="18"/>
      <c r="R21" s="18"/>
      <c r="S21" s="18"/>
    </row>
    <row r="22">
      <c r="A22" s="17" t="s">
        <v>115</v>
      </c>
      <c r="B22" s="18"/>
      <c r="C22" s="17" t="s">
        <v>8280</v>
      </c>
      <c r="D22" s="17" t="s">
        <v>8281</v>
      </c>
      <c r="E22" s="17" t="s">
        <v>8236</v>
      </c>
      <c r="F22" s="17" t="s">
        <v>1905</v>
      </c>
      <c r="G22" s="17" t="s">
        <v>1832</v>
      </c>
      <c r="H22" s="17" t="s">
        <v>8282</v>
      </c>
      <c r="I22" s="17" t="s">
        <v>1833</v>
      </c>
      <c r="J22" s="18"/>
      <c r="K22" s="18"/>
      <c r="L22" s="18"/>
      <c r="M22" s="18"/>
      <c r="N22" s="18"/>
      <c r="O22" s="18"/>
      <c r="P22" s="18"/>
      <c r="Q22" s="18"/>
      <c r="R22" s="18"/>
      <c r="S22" s="18"/>
    </row>
    <row r="23">
      <c r="A23" s="17" t="s">
        <v>119</v>
      </c>
      <c r="B23" s="18"/>
      <c r="C23" s="17" t="s">
        <v>8283</v>
      </c>
      <c r="D23" s="17" t="s">
        <v>8284</v>
      </c>
      <c r="E23" s="17" t="s">
        <v>8245</v>
      </c>
      <c r="F23" s="17" t="s">
        <v>1909</v>
      </c>
      <c r="G23" s="17" t="s">
        <v>1832</v>
      </c>
      <c r="H23" s="17" t="s">
        <v>8285</v>
      </c>
      <c r="I23" s="17" t="s">
        <v>1833</v>
      </c>
      <c r="J23" s="18"/>
      <c r="K23" s="18"/>
      <c r="L23" s="18"/>
      <c r="M23" s="18"/>
      <c r="N23" s="18"/>
      <c r="O23" s="18"/>
      <c r="P23" s="18"/>
      <c r="Q23" s="18"/>
      <c r="R23" s="18"/>
      <c r="S23" s="18"/>
    </row>
    <row r="24">
      <c r="A24" s="17" t="s">
        <v>123</v>
      </c>
      <c r="B24" s="18"/>
      <c r="C24" s="17" t="s">
        <v>8286</v>
      </c>
      <c r="D24" s="17" t="s">
        <v>8287</v>
      </c>
      <c r="E24" s="17" t="s">
        <v>8233</v>
      </c>
      <c r="F24" s="17" t="s">
        <v>1859</v>
      </c>
      <c r="G24" s="17" t="s">
        <v>1832</v>
      </c>
      <c r="H24" s="17" t="s">
        <v>8251</v>
      </c>
      <c r="I24" s="17" t="s">
        <v>1833</v>
      </c>
      <c r="J24" s="18"/>
      <c r="K24" s="18"/>
      <c r="L24" s="18"/>
      <c r="M24" s="18"/>
      <c r="N24" s="18"/>
      <c r="O24" s="18"/>
      <c r="P24" s="18"/>
      <c r="Q24" s="18"/>
      <c r="R24" s="18"/>
      <c r="S24" s="18"/>
    </row>
    <row r="25">
      <c r="A25" s="17" t="s">
        <v>128</v>
      </c>
      <c r="B25" s="18"/>
      <c r="C25" s="17" t="s">
        <v>8288</v>
      </c>
      <c r="D25" s="17" t="s">
        <v>8289</v>
      </c>
      <c r="E25" s="17" t="s">
        <v>8290</v>
      </c>
      <c r="F25" s="17" t="s">
        <v>3681</v>
      </c>
      <c r="G25" s="18"/>
      <c r="H25" s="18"/>
      <c r="I25" s="18"/>
      <c r="J25" s="17" t="s">
        <v>8291</v>
      </c>
      <c r="K25" s="18"/>
      <c r="L25" s="18"/>
      <c r="M25" s="18"/>
      <c r="N25" s="18"/>
      <c r="O25" s="18"/>
      <c r="P25" s="18"/>
      <c r="Q25" s="18"/>
      <c r="R25" s="18"/>
      <c r="S25" s="18"/>
    </row>
    <row r="26">
      <c r="A26" s="17" t="s">
        <v>132</v>
      </c>
      <c r="B26" s="18"/>
      <c r="C26" s="17" t="s">
        <v>8292</v>
      </c>
      <c r="D26" s="17" t="s">
        <v>8293</v>
      </c>
      <c r="E26" s="17" t="s">
        <v>8294</v>
      </c>
      <c r="F26" s="17" t="s">
        <v>1923</v>
      </c>
      <c r="G26" s="17" t="s">
        <v>1832</v>
      </c>
      <c r="H26" s="17" t="s">
        <v>8295</v>
      </c>
      <c r="I26" s="17" t="s">
        <v>1833</v>
      </c>
      <c r="J26" s="18"/>
      <c r="K26" s="18"/>
      <c r="L26" s="18"/>
      <c r="M26" s="18"/>
      <c r="N26" s="18"/>
      <c r="O26" s="18"/>
      <c r="P26" s="18"/>
      <c r="Q26" s="18"/>
      <c r="R26" s="18"/>
      <c r="S26" s="18"/>
    </row>
    <row r="27">
      <c r="A27" s="17" t="s">
        <v>136</v>
      </c>
      <c r="B27" s="18"/>
      <c r="C27" s="17" t="s">
        <v>8296</v>
      </c>
      <c r="D27" s="17" t="s">
        <v>8297</v>
      </c>
      <c r="E27" s="17" t="s">
        <v>8236</v>
      </c>
      <c r="F27" s="17" t="s">
        <v>1876</v>
      </c>
      <c r="G27" s="17" t="s">
        <v>1832</v>
      </c>
      <c r="H27" s="17" t="s">
        <v>8267</v>
      </c>
      <c r="I27" s="18"/>
      <c r="J27" s="18"/>
      <c r="K27" s="18"/>
      <c r="L27" s="18"/>
      <c r="M27" s="18"/>
      <c r="N27" s="18"/>
      <c r="O27" s="18"/>
      <c r="P27" s="18"/>
      <c r="Q27" s="18"/>
      <c r="R27" s="18"/>
      <c r="S27" s="18"/>
    </row>
    <row r="28">
      <c r="A28" s="17" t="s">
        <v>140</v>
      </c>
      <c r="B28" s="18"/>
      <c r="C28" s="17" t="s">
        <v>8298</v>
      </c>
      <c r="D28" s="17" t="s">
        <v>8299</v>
      </c>
      <c r="E28" s="17" t="s">
        <v>8254</v>
      </c>
      <c r="F28" s="17" t="s">
        <v>2252</v>
      </c>
      <c r="G28" s="17" t="s">
        <v>1832</v>
      </c>
      <c r="H28" s="18"/>
      <c r="I28" s="18"/>
      <c r="J28" s="18"/>
      <c r="K28" s="18"/>
      <c r="L28" s="18"/>
      <c r="M28" s="18"/>
      <c r="N28" s="18"/>
      <c r="O28" s="18"/>
      <c r="P28" s="18"/>
      <c r="Q28" s="18"/>
      <c r="R28" s="18"/>
      <c r="S28" s="18"/>
    </row>
    <row r="29">
      <c r="A29" s="17" t="s">
        <v>144</v>
      </c>
      <c r="B29" s="18"/>
      <c r="C29" s="17" t="s">
        <v>8300</v>
      </c>
      <c r="D29" s="17" t="s">
        <v>8301</v>
      </c>
      <c r="E29" s="18"/>
      <c r="F29" s="18"/>
      <c r="G29" s="18"/>
      <c r="H29" s="18"/>
      <c r="I29" s="18"/>
      <c r="J29" s="18"/>
      <c r="K29" s="18"/>
      <c r="L29" s="18"/>
      <c r="M29" s="18"/>
      <c r="N29" s="18"/>
      <c r="O29" s="18"/>
      <c r="P29" s="18"/>
      <c r="Q29" s="18"/>
      <c r="R29" s="18"/>
      <c r="S29" s="18"/>
    </row>
    <row r="30">
      <c r="A30" s="17" t="s">
        <v>147</v>
      </c>
      <c r="B30" s="18"/>
      <c r="C30" s="17" t="s">
        <v>8302</v>
      </c>
      <c r="D30" s="17" t="s">
        <v>8303</v>
      </c>
      <c r="E30" s="17" t="s">
        <v>2325</v>
      </c>
      <c r="F30" s="17" t="s">
        <v>1867</v>
      </c>
      <c r="G30" s="17" t="s">
        <v>1832</v>
      </c>
      <c r="H30" s="17" t="s">
        <v>8304</v>
      </c>
      <c r="I30" s="17" t="s">
        <v>1833</v>
      </c>
      <c r="J30" s="18"/>
      <c r="K30" s="18"/>
      <c r="L30" s="18"/>
      <c r="M30" s="18"/>
      <c r="N30" s="18"/>
      <c r="O30" s="18"/>
      <c r="P30" s="18"/>
      <c r="Q30" s="18"/>
      <c r="R30" s="18"/>
      <c r="S30" s="18"/>
    </row>
    <row r="31">
      <c r="A31" s="17" t="s">
        <v>150</v>
      </c>
      <c r="B31" s="18"/>
      <c r="C31" s="17" t="s">
        <v>8305</v>
      </c>
      <c r="D31" s="17" t="s">
        <v>8306</v>
      </c>
      <c r="E31" s="17" t="s">
        <v>8307</v>
      </c>
      <c r="F31" s="17" t="s">
        <v>4413</v>
      </c>
      <c r="G31" s="18"/>
      <c r="H31" s="18"/>
      <c r="I31" s="18"/>
      <c r="J31" s="18"/>
      <c r="K31" s="18"/>
      <c r="L31" s="18"/>
      <c r="M31" s="18"/>
      <c r="N31" s="18"/>
      <c r="O31" s="18"/>
      <c r="P31" s="18"/>
      <c r="Q31" s="18"/>
      <c r="R31" s="18"/>
      <c r="S31" s="18"/>
    </row>
    <row r="32">
      <c r="A32" s="17" t="s">
        <v>152</v>
      </c>
      <c r="B32" s="18"/>
      <c r="C32" s="17" t="s">
        <v>8308</v>
      </c>
      <c r="D32" s="17" t="s">
        <v>8309</v>
      </c>
      <c r="E32" s="17" t="s">
        <v>8263</v>
      </c>
      <c r="F32" s="17" t="s">
        <v>3333</v>
      </c>
      <c r="G32" s="17" t="s">
        <v>1832</v>
      </c>
      <c r="H32" s="17" t="s">
        <v>8310</v>
      </c>
      <c r="I32" s="17" t="s">
        <v>1833</v>
      </c>
      <c r="J32" s="18"/>
      <c r="K32" s="18"/>
      <c r="L32" s="18"/>
      <c r="M32" s="18"/>
      <c r="N32" s="18"/>
      <c r="O32" s="18"/>
      <c r="P32" s="18"/>
      <c r="Q32" s="18"/>
      <c r="R32" s="18"/>
      <c r="S32" s="18"/>
    </row>
    <row r="33">
      <c r="A33" s="17" t="s">
        <v>155</v>
      </c>
      <c r="B33" s="18"/>
      <c r="C33" s="17" t="s">
        <v>8311</v>
      </c>
      <c r="D33" s="17" t="s">
        <v>1983</v>
      </c>
      <c r="E33" s="18"/>
      <c r="F33" s="17" t="s">
        <v>1831</v>
      </c>
      <c r="G33" s="17" t="s">
        <v>1832</v>
      </c>
      <c r="H33" s="17" t="s">
        <v>8230</v>
      </c>
      <c r="I33" s="17" t="s">
        <v>1833</v>
      </c>
      <c r="J33" s="18"/>
      <c r="K33" s="18"/>
      <c r="L33" s="18"/>
      <c r="M33" s="18"/>
      <c r="N33" s="18"/>
      <c r="O33" s="18"/>
      <c r="P33" s="18"/>
      <c r="Q33" s="18"/>
      <c r="R33" s="18"/>
      <c r="S33" s="18"/>
    </row>
    <row r="34">
      <c r="A34" s="17" t="s">
        <v>158</v>
      </c>
      <c r="B34" s="18"/>
      <c r="C34" s="17" t="s">
        <v>8312</v>
      </c>
      <c r="D34" s="17" t="s">
        <v>8313</v>
      </c>
      <c r="E34" s="17" t="s">
        <v>8314</v>
      </c>
      <c r="F34" s="17" t="s">
        <v>1840</v>
      </c>
      <c r="G34" s="17" t="s">
        <v>1832</v>
      </c>
      <c r="H34" s="17" t="s">
        <v>8237</v>
      </c>
      <c r="I34" s="17" t="s">
        <v>1833</v>
      </c>
      <c r="J34" s="18"/>
      <c r="K34" s="18"/>
      <c r="L34" s="18"/>
      <c r="M34" s="18"/>
      <c r="N34" s="18"/>
      <c r="O34" s="18"/>
      <c r="P34" s="18"/>
      <c r="Q34" s="18"/>
      <c r="R34" s="18"/>
      <c r="S34" s="18"/>
    </row>
    <row r="35">
      <c r="A35" s="17" t="s">
        <v>161</v>
      </c>
      <c r="B35" s="18"/>
      <c r="C35" s="17" t="s">
        <v>8315</v>
      </c>
      <c r="D35" s="17" t="s">
        <v>8316</v>
      </c>
      <c r="E35" s="17" t="s">
        <v>8229</v>
      </c>
      <c r="F35" s="17" t="s">
        <v>1862</v>
      </c>
      <c r="G35" s="17" t="s">
        <v>1832</v>
      </c>
      <c r="H35" s="17" t="s">
        <v>3588</v>
      </c>
      <c r="I35" s="17" t="s">
        <v>1833</v>
      </c>
      <c r="J35" s="18"/>
      <c r="K35" s="18"/>
      <c r="L35" s="18"/>
      <c r="M35" s="18"/>
      <c r="N35" s="18"/>
      <c r="O35" s="18"/>
      <c r="P35" s="18"/>
      <c r="Q35" s="18"/>
      <c r="R35" s="18"/>
      <c r="S35" s="18"/>
    </row>
    <row r="36">
      <c r="A36" s="17" t="s">
        <v>165</v>
      </c>
      <c r="B36" s="18"/>
      <c r="C36" s="17" t="s">
        <v>8317</v>
      </c>
      <c r="D36" s="17" t="s">
        <v>8318</v>
      </c>
      <c r="E36" s="17" t="s">
        <v>8319</v>
      </c>
      <c r="F36" s="17" t="s">
        <v>1862</v>
      </c>
      <c r="G36" s="17" t="s">
        <v>1832</v>
      </c>
      <c r="H36" s="17" t="s">
        <v>3588</v>
      </c>
      <c r="I36" s="17" t="s">
        <v>1833</v>
      </c>
      <c r="J36" s="18"/>
      <c r="K36" s="18"/>
      <c r="L36" s="18"/>
      <c r="M36" s="18"/>
      <c r="N36" s="18"/>
      <c r="O36" s="18"/>
      <c r="P36" s="18"/>
      <c r="Q36" s="18"/>
      <c r="R36" s="18"/>
      <c r="S36" s="18"/>
    </row>
    <row r="37">
      <c r="A37" s="17" t="s">
        <v>169</v>
      </c>
      <c r="B37" s="18"/>
      <c r="C37" s="17" t="s">
        <v>8320</v>
      </c>
      <c r="D37" s="17" t="s">
        <v>8321</v>
      </c>
      <c r="E37" s="17" t="s">
        <v>8229</v>
      </c>
      <c r="F37" s="17" t="s">
        <v>1848</v>
      </c>
      <c r="G37" s="17" t="s">
        <v>1832</v>
      </c>
      <c r="H37" s="17" t="s">
        <v>8322</v>
      </c>
      <c r="I37" s="17" t="s">
        <v>1833</v>
      </c>
      <c r="J37" s="18"/>
      <c r="K37" s="18"/>
      <c r="L37" s="18"/>
      <c r="M37" s="18"/>
      <c r="N37" s="18"/>
      <c r="O37" s="18"/>
      <c r="P37" s="18"/>
      <c r="Q37" s="18"/>
      <c r="R37" s="18"/>
      <c r="S37" s="18"/>
    </row>
    <row r="38">
      <c r="A38" s="17" t="s">
        <v>172</v>
      </c>
      <c r="B38" s="18"/>
      <c r="C38" s="17" t="s">
        <v>8323</v>
      </c>
      <c r="D38" s="17" t="s">
        <v>8324</v>
      </c>
      <c r="E38" s="17" t="s">
        <v>8325</v>
      </c>
      <c r="F38" s="17" t="s">
        <v>1862</v>
      </c>
      <c r="G38" s="18"/>
      <c r="H38" s="18"/>
      <c r="I38" s="18"/>
      <c r="J38" s="18"/>
      <c r="K38" s="18"/>
      <c r="L38" s="18"/>
      <c r="M38" s="18"/>
      <c r="N38" s="18"/>
      <c r="O38" s="18"/>
      <c r="P38" s="18"/>
      <c r="Q38" s="18"/>
      <c r="R38" s="18"/>
      <c r="S38" s="18"/>
    </row>
    <row r="39">
      <c r="A39" s="17" t="s">
        <v>176</v>
      </c>
      <c r="B39" s="18"/>
      <c r="C39" s="17" t="s">
        <v>8326</v>
      </c>
      <c r="D39" s="17" t="s">
        <v>8289</v>
      </c>
      <c r="E39" s="18"/>
      <c r="F39" s="17" t="s">
        <v>1876</v>
      </c>
      <c r="G39" s="17" t="s">
        <v>1832</v>
      </c>
      <c r="H39" s="17" t="s">
        <v>8267</v>
      </c>
      <c r="I39" s="17" t="s">
        <v>1833</v>
      </c>
      <c r="J39" s="17" t="s">
        <v>8327</v>
      </c>
      <c r="K39" s="18"/>
      <c r="L39" s="18"/>
      <c r="M39" s="18"/>
      <c r="N39" s="18"/>
      <c r="O39" s="18"/>
      <c r="P39" s="18"/>
      <c r="Q39" s="18"/>
      <c r="R39" s="18"/>
      <c r="S39" s="18"/>
    </row>
    <row r="40">
      <c r="A40" s="17" t="s">
        <v>179</v>
      </c>
      <c r="B40" s="18"/>
      <c r="C40" s="17" t="s">
        <v>8255</v>
      </c>
      <c r="D40" s="17" t="s">
        <v>8328</v>
      </c>
      <c r="E40" s="17" t="s">
        <v>8233</v>
      </c>
      <c r="F40" s="17" t="s">
        <v>1862</v>
      </c>
      <c r="G40" s="18"/>
      <c r="H40" s="18"/>
      <c r="I40" s="18"/>
      <c r="J40" s="18"/>
      <c r="K40" s="18"/>
      <c r="L40" s="18"/>
      <c r="M40" s="18"/>
      <c r="N40" s="18"/>
      <c r="O40" s="18"/>
      <c r="P40" s="18"/>
      <c r="Q40" s="18"/>
      <c r="R40" s="18"/>
      <c r="S40" s="18"/>
    </row>
    <row r="41">
      <c r="A41" s="17" t="s">
        <v>182</v>
      </c>
      <c r="B41" s="18"/>
      <c r="C41" s="17" t="s">
        <v>8329</v>
      </c>
      <c r="D41" s="17" t="s">
        <v>8330</v>
      </c>
      <c r="E41" s="17" t="s">
        <v>8236</v>
      </c>
      <c r="F41" s="17" t="s">
        <v>1905</v>
      </c>
      <c r="G41" s="17" t="s">
        <v>1832</v>
      </c>
      <c r="H41" s="18"/>
      <c r="I41" s="18"/>
      <c r="J41" s="18"/>
      <c r="K41" s="18"/>
      <c r="L41" s="18"/>
      <c r="M41" s="18"/>
      <c r="N41" s="18"/>
      <c r="O41" s="18"/>
      <c r="P41" s="18"/>
      <c r="Q41" s="18"/>
      <c r="R41" s="18"/>
      <c r="S41" s="18"/>
    </row>
    <row r="42">
      <c r="A42" s="17" t="s">
        <v>186</v>
      </c>
      <c r="B42" s="18"/>
      <c r="C42" s="17" t="s">
        <v>8331</v>
      </c>
      <c r="D42" s="17" t="s">
        <v>8332</v>
      </c>
      <c r="E42" s="17" t="s">
        <v>8233</v>
      </c>
      <c r="F42" s="17" t="s">
        <v>1840</v>
      </c>
      <c r="G42" s="17" t="s">
        <v>1832</v>
      </c>
      <c r="H42" s="17" t="s">
        <v>8237</v>
      </c>
      <c r="I42" s="17" t="s">
        <v>1833</v>
      </c>
      <c r="J42" s="18"/>
      <c r="K42" s="18"/>
      <c r="L42" s="18"/>
      <c r="M42" s="18"/>
      <c r="N42" s="18"/>
      <c r="O42" s="18"/>
      <c r="P42" s="18"/>
      <c r="Q42" s="18"/>
      <c r="R42" s="18"/>
      <c r="S42" s="18"/>
    </row>
    <row r="43">
      <c r="A43" s="17" t="s">
        <v>190</v>
      </c>
      <c r="B43" s="18"/>
      <c r="C43" s="17" t="s">
        <v>8274</v>
      </c>
      <c r="D43" s="17" t="s">
        <v>8333</v>
      </c>
      <c r="E43" s="17" t="s">
        <v>8334</v>
      </c>
      <c r="F43" s="17" t="s">
        <v>1831</v>
      </c>
      <c r="G43" s="17" t="s">
        <v>1832</v>
      </c>
      <c r="H43" s="17" t="s">
        <v>8230</v>
      </c>
      <c r="I43" s="17" t="s">
        <v>1833</v>
      </c>
      <c r="J43" s="18"/>
      <c r="K43" s="18"/>
      <c r="L43" s="18"/>
      <c r="M43" s="18"/>
      <c r="N43" s="18"/>
      <c r="O43" s="18"/>
      <c r="P43" s="18"/>
      <c r="Q43" s="18"/>
      <c r="R43" s="18"/>
      <c r="S43" s="18"/>
    </row>
    <row r="44">
      <c r="A44" s="17" t="s">
        <v>193</v>
      </c>
      <c r="B44" s="18"/>
      <c r="C44" s="17" t="s">
        <v>8335</v>
      </c>
      <c r="D44" s="17" t="s">
        <v>6891</v>
      </c>
      <c r="E44" s="17" t="s">
        <v>8233</v>
      </c>
      <c r="F44" s="17" t="s">
        <v>1862</v>
      </c>
      <c r="G44" s="17" t="s">
        <v>1832</v>
      </c>
      <c r="H44" s="17" t="s">
        <v>3588</v>
      </c>
      <c r="I44" s="17" t="s">
        <v>1833</v>
      </c>
      <c r="J44" s="18"/>
      <c r="K44" s="18"/>
      <c r="L44" s="18"/>
      <c r="M44" s="18"/>
      <c r="N44" s="18"/>
      <c r="O44" s="18"/>
      <c r="P44" s="18"/>
      <c r="Q44" s="18"/>
      <c r="R44" s="18"/>
      <c r="S44" s="18"/>
    </row>
    <row r="45">
      <c r="A45" s="17" t="s">
        <v>1986</v>
      </c>
      <c r="B45" s="18"/>
      <c r="C45" s="17" t="s">
        <v>8336</v>
      </c>
      <c r="D45" s="17" t="s">
        <v>8337</v>
      </c>
      <c r="E45" s="18"/>
      <c r="F45" s="18"/>
      <c r="G45" s="18"/>
      <c r="H45" s="18"/>
      <c r="I45" s="18"/>
      <c r="J45" s="18"/>
      <c r="K45" s="17" t="s">
        <v>8338</v>
      </c>
      <c r="L45" s="18"/>
      <c r="M45" s="18"/>
      <c r="N45" s="18"/>
      <c r="O45" s="18"/>
      <c r="P45" s="18"/>
      <c r="Q45" s="18"/>
      <c r="R45" s="18"/>
      <c r="S45" s="18"/>
    </row>
    <row r="46">
      <c r="A46" s="17" t="s">
        <v>201</v>
      </c>
      <c r="B46" s="18"/>
      <c r="C46" s="17" t="s">
        <v>8339</v>
      </c>
      <c r="D46" s="17" t="s">
        <v>8340</v>
      </c>
      <c r="E46" s="18"/>
      <c r="F46" s="17" t="s">
        <v>8341</v>
      </c>
      <c r="G46" s="17" t="s">
        <v>1832</v>
      </c>
      <c r="H46" s="17" t="s">
        <v>3588</v>
      </c>
      <c r="I46" s="17" t="s">
        <v>1833</v>
      </c>
      <c r="J46" s="18"/>
      <c r="K46" s="18"/>
      <c r="L46" s="18"/>
      <c r="M46" s="18"/>
      <c r="N46" s="18"/>
      <c r="O46" s="18"/>
      <c r="P46" s="18"/>
      <c r="Q46" s="18"/>
      <c r="R46" s="18"/>
      <c r="S46" s="18"/>
    </row>
    <row r="47">
      <c r="A47" s="17" t="s">
        <v>205</v>
      </c>
      <c r="B47" s="18"/>
      <c r="C47" s="17" t="s">
        <v>8342</v>
      </c>
      <c r="D47" s="17" t="s">
        <v>8343</v>
      </c>
      <c r="E47" s="17" t="s">
        <v>8250</v>
      </c>
      <c r="F47" s="17" t="s">
        <v>1859</v>
      </c>
      <c r="G47" s="17" t="s">
        <v>1832</v>
      </c>
      <c r="H47" s="17" t="s">
        <v>8251</v>
      </c>
      <c r="I47" s="18"/>
      <c r="J47" s="18"/>
      <c r="K47" s="18"/>
      <c r="L47" s="18"/>
      <c r="M47" s="18"/>
      <c r="N47" s="18"/>
      <c r="O47" s="18"/>
      <c r="P47" s="18"/>
      <c r="Q47" s="18"/>
      <c r="R47" s="18"/>
      <c r="S47" s="18"/>
    </row>
    <row r="48">
      <c r="A48" s="17" t="s">
        <v>208</v>
      </c>
      <c r="B48" s="18"/>
      <c r="C48" s="17" t="s">
        <v>8331</v>
      </c>
      <c r="D48" s="17" t="s">
        <v>8344</v>
      </c>
      <c r="E48" s="17" t="s">
        <v>8263</v>
      </c>
      <c r="F48" s="17" t="s">
        <v>1831</v>
      </c>
      <c r="G48" s="17" t="s">
        <v>1832</v>
      </c>
      <c r="H48" s="17" t="s">
        <v>8230</v>
      </c>
      <c r="I48" s="17" t="s">
        <v>1833</v>
      </c>
      <c r="J48" s="18"/>
      <c r="K48" s="18"/>
      <c r="L48" s="18"/>
      <c r="M48" s="18"/>
      <c r="N48" s="18"/>
      <c r="O48" s="18"/>
      <c r="P48" s="18"/>
      <c r="Q48" s="18"/>
      <c r="R48" s="18"/>
      <c r="S48" s="18"/>
    </row>
    <row r="49">
      <c r="A49" s="17" t="s">
        <v>212</v>
      </c>
      <c r="B49" s="18"/>
      <c r="C49" s="17" t="s">
        <v>8320</v>
      </c>
      <c r="D49" s="17" t="s">
        <v>8345</v>
      </c>
      <c r="E49" s="17" t="s">
        <v>8346</v>
      </c>
      <c r="F49" s="17" t="s">
        <v>1848</v>
      </c>
      <c r="G49" s="17" t="s">
        <v>1832</v>
      </c>
      <c r="H49" s="17" t="s">
        <v>8242</v>
      </c>
      <c r="I49" s="17" t="s">
        <v>1833</v>
      </c>
      <c r="J49" s="18"/>
      <c r="K49" s="18"/>
      <c r="L49" s="18"/>
      <c r="M49" s="18"/>
      <c r="N49" s="18"/>
      <c r="O49" s="18"/>
      <c r="P49" s="18"/>
      <c r="Q49" s="18"/>
      <c r="R49" s="18"/>
      <c r="S49" s="18"/>
    </row>
    <row r="50">
      <c r="A50" s="17" t="s">
        <v>216</v>
      </c>
      <c r="B50" s="18"/>
      <c r="C50" s="17" t="s">
        <v>8347</v>
      </c>
      <c r="D50" s="17" t="s">
        <v>8348</v>
      </c>
      <c r="E50" s="17" t="s">
        <v>8349</v>
      </c>
      <c r="F50" s="17" t="s">
        <v>1859</v>
      </c>
      <c r="G50" s="17" t="s">
        <v>1832</v>
      </c>
      <c r="H50" s="17" t="s">
        <v>8251</v>
      </c>
      <c r="I50" s="17" t="s">
        <v>1833</v>
      </c>
      <c r="J50" s="18"/>
      <c r="K50" s="18"/>
      <c r="L50" s="18"/>
      <c r="M50" s="18"/>
      <c r="N50" s="18"/>
      <c r="O50" s="18"/>
      <c r="P50" s="18"/>
      <c r="Q50" s="18"/>
      <c r="R50" s="18"/>
      <c r="S50" s="18"/>
    </row>
    <row r="51">
      <c r="A51" s="17" t="s">
        <v>220</v>
      </c>
      <c r="B51" s="18"/>
      <c r="C51" s="17" t="s">
        <v>8350</v>
      </c>
      <c r="D51" s="17" t="s">
        <v>8351</v>
      </c>
      <c r="E51" s="17" t="s">
        <v>8352</v>
      </c>
      <c r="F51" s="17" t="s">
        <v>1876</v>
      </c>
      <c r="G51" s="17" t="s">
        <v>1832</v>
      </c>
      <c r="H51" s="17" t="s">
        <v>8267</v>
      </c>
      <c r="I51" s="17" t="s">
        <v>1833</v>
      </c>
      <c r="J51" s="18"/>
      <c r="K51" s="18"/>
      <c r="L51" s="18"/>
      <c r="M51" s="18"/>
      <c r="N51" s="18"/>
      <c r="O51" s="18"/>
      <c r="P51" s="18"/>
      <c r="Q51" s="18"/>
      <c r="R51" s="18"/>
      <c r="S51" s="18"/>
    </row>
    <row r="52">
      <c r="A52" s="17" t="s">
        <v>223</v>
      </c>
      <c r="B52" s="18"/>
      <c r="C52" s="17" t="s">
        <v>8353</v>
      </c>
      <c r="D52" s="17" t="s">
        <v>8354</v>
      </c>
      <c r="E52" s="17" t="s">
        <v>8355</v>
      </c>
      <c r="F52" s="17" t="s">
        <v>2011</v>
      </c>
      <c r="G52" s="17" t="s">
        <v>1832</v>
      </c>
      <c r="H52" s="18"/>
      <c r="I52" s="18"/>
      <c r="J52" s="18"/>
      <c r="K52" s="18"/>
      <c r="L52" s="18"/>
      <c r="M52" s="18"/>
      <c r="N52" s="18"/>
      <c r="O52" s="18"/>
      <c r="P52" s="18"/>
      <c r="Q52" s="18"/>
      <c r="R52" s="18"/>
      <c r="S52" s="18"/>
    </row>
    <row r="53">
      <c r="A53" s="17" t="s">
        <v>227</v>
      </c>
      <c r="B53" s="18"/>
      <c r="C53" s="17" t="s">
        <v>8298</v>
      </c>
      <c r="D53" s="17" t="s">
        <v>8356</v>
      </c>
      <c r="E53" s="17" t="s">
        <v>8357</v>
      </c>
      <c r="F53" s="17" t="s">
        <v>1840</v>
      </c>
      <c r="G53" s="17" t="s">
        <v>1832</v>
      </c>
      <c r="H53" s="17" t="s">
        <v>8237</v>
      </c>
      <c r="I53" s="18"/>
      <c r="J53" s="18"/>
      <c r="K53" s="18"/>
      <c r="L53" s="18"/>
      <c r="M53" s="18"/>
      <c r="N53" s="18"/>
      <c r="O53" s="18"/>
      <c r="P53" s="18"/>
      <c r="Q53" s="18"/>
      <c r="R53" s="18"/>
      <c r="S53" s="18"/>
    </row>
    <row r="54">
      <c r="A54" s="17" t="s">
        <v>233</v>
      </c>
      <c r="B54" s="18"/>
      <c r="C54" s="17" t="s">
        <v>8358</v>
      </c>
      <c r="D54" s="17" t="s">
        <v>8359</v>
      </c>
      <c r="E54" s="17" t="s">
        <v>8314</v>
      </c>
      <c r="F54" s="17" t="s">
        <v>8360</v>
      </c>
      <c r="G54" s="18"/>
      <c r="H54" s="18"/>
      <c r="I54" s="18"/>
      <c r="J54" s="18"/>
      <c r="K54" s="18"/>
      <c r="L54" s="18"/>
      <c r="M54" s="18"/>
      <c r="N54" s="18"/>
      <c r="O54" s="18"/>
      <c r="P54" s="18"/>
      <c r="Q54" s="18"/>
      <c r="R54" s="18"/>
      <c r="S54" s="18"/>
    </row>
    <row r="55">
      <c r="A55" s="17" t="s">
        <v>237</v>
      </c>
      <c r="B55" s="18"/>
      <c r="C55" s="17" t="s">
        <v>8361</v>
      </c>
      <c r="D55" s="17" t="s">
        <v>8362</v>
      </c>
      <c r="E55" s="17" t="s">
        <v>8266</v>
      </c>
      <c r="F55" s="17" t="s">
        <v>1862</v>
      </c>
      <c r="G55" s="17" t="s">
        <v>1832</v>
      </c>
      <c r="H55" s="17" t="s">
        <v>3588</v>
      </c>
      <c r="I55" s="17" t="s">
        <v>1833</v>
      </c>
      <c r="J55" s="18"/>
      <c r="K55" s="18"/>
      <c r="L55" s="18"/>
      <c r="M55" s="18"/>
      <c r="N55" s="18"/>
      <c r="O55" s="18"/>
      <c r="P55" s="18"/>
      <c r="Q55" s="18"/>
      <c r="R55" s="18"/>
      <c r="S55" s="18"/>
    </row>
    <row r="56">
      <c r="A56" s="17" t="s">
        <v>241</v>
      </c>
      <c r="B56" s="18"/>
      <c r="C56" s="17" t="s">
        <v>8363</v>
      </c>
      <c r="D56" s="17" t="s">
        <v>8364</v>
      </c>
      <c r="E56" s="17" t="s">
        <v>8233</v>
      </c>
      <c r="F56" s="17" t="s">
        <v>1862</v>
      </c>
      <c r="G56" s="18"/>
      <c r="H56" s="18"/>
      <c r="I56" s="18"/>
      <c r="J56" s="18"/>
      <c r="K56" s="18"/>
      <c r="L56" s="18"/>
      <c r="M56" s="18"/>
      <c r="N56" s="18"/>
      <c r="O56" s="18"/>
      <c r="P56" s="18"/>
      <c r="Q56" s="18"/>
      <c r="R56" s="18"/>
      <c r="S56" s="18"/>
    </row>
    <row r="57">
      <c r="A57" s="17" t="s">
        <v>244</v>
      </c>
      <c r="B57" s="18"/>
      <c r="C57" s="17" t="s">
        <v>8365</v>
      </c>
      <c r="D57" s="17" t="s">
        <v>8366</v>
      </c>
      <c r="E57" s="18"/>
      <c r="F57" s="17" t="s">
        <v>1840</v>
      </c>
      <c r="G57" s="17" t="s">
        <v>2031</v>
      </c>
      <c r="H57" s="17" t="s">
        <v>8237</v>
      </c>
      <c r="I57" s="17" t="s">
        <v>8367</v>
      </c>
      <c r="J57" s="18"/>
      <c r="K57" s="18"/>
      <c r="L57" s="18"/>
      <c r="M57" s="18"/>
      <c r="N57" s="18"/>
      <c r="O57" s="18"/>
      <c r="P57" s="18"/>
      <c r="Q57" s="18"/>
      <c r="R57" s="18"/>
      <c r="S57" s="18"/>
    </row>
    <row r="58">
      <c r="A58" s="17" t="s">
        <v>248</v>
      </c>
      <c r="B58" s="18"/>
      <c r="C58" s="17" t="s">
        <v>8368</v>
      </c>
      <c r="D58" s="17" t="s">
        <v>2441</v>
      </c>
      <c r="E58" s="17" t="s">
        <v>8334</v>
      </c>
      <c r="F58" s="17" t="s">
        <v>1859</v>
      </c>
      <c r="G58" s="17" t="s">
        <v>1832</v>
      </c>
      <c r="H58" s="17" t="s">
        <v>8251</v>
      </c>
      <c r="I58" s="17" t="s">
        <v>1833</v>
      </c>
      <c r="J58" s="18"/>
      <c r="K58" s="18"/>
      <c r="L58" s="18"/>
      <c r="M58" s="18"/>
      <c r="N58" s="18"/>
      <c r="O58" s="18"/>
      <c r="P58" s="18"/>
      <c r="Q58" s="18"/>
      <c r="R58" s="18"/>
      <c r="S58" s="18"/>
    </row>
    <row r="59">
      <c r="A59" s="17" t="s">
        <v>252</v>
      </c>
      <c r="B59" s="18"/>
      <c r="C59" s="17" t="s">
        <v>8283</v>
      </c>
      <c r="D59" s="17" t="s">
        <v>2011</v>
      </c>
      <c r="E59" s="17" t="s">
        <v>8349</v>
      </c>
      <c r="F59" s="17" t="s">
        <v>1862</v>
      </c>
      <c r="G59" s="17" t="s">
        <v>1832</v>
      </c>
      <c r="H59" s="17" t="s">
        <v>3588</v>
      </c>
      <c r="I59" s="17" t="s">
        <v>1833</v>
      </c>
      <c r="J59" s="18"/>
      <c r="K59" s="18"/>
      <c r="L59" s="18"/>
      <c r="M59" s="18"/>
      <c r="N59" s="18"/>
      <c r="O59" s="18"/>
      <c r="P59" s="18"/>
      <c r="Q59" s="18"/>
      <c r="R59" s="18"/>
      <c r="S59" s="18"/>
    </row>
    <row r="60">
      <c r="A60" s="17" t="s">
        <v>255</v>
      </c>
      <c r="B60" s="18"/>
      <c r="C60" s="17" t="s">
        <v>8369</v>
      </c>
      <c r="D60" s="17" t="s">
        <v>8271</v>
      </c>
      <c r="E60" s="17" t="s">
        <v>8250</v>
      </c>
      <c r="F60" s="17" t="s">
        <v>1859</v>
      </c>
      <c r="G60" s="17" t="s">
        <v>1832</v>
      </c>
      <c r="H60" s="17" t="s">
        <v>8251</v>
      </c>
      <c r="I60" s="17" t="s">
        <v>1833</v>
      </c>
      <c r="J60" s="18"/>
      <c r="K60" s="18"/>
      <c r="L60" s="18"/>
      <c r="M60" s="18"/>
      <c r="N60" s="18"/>
      <c r="O60" s="18"/>
      <c r="P60" s="18"/>
      <c r="Q60" s="18"/>
      <c r="R60" s="18"/>
      <c r="S60" s="18"/>
    </row>
    <row r="61">
      <c r="A61" s="17" t="s">
        <v>260</v>
      </c>
      <c r="B61" s="18"/>
      <c r="C61" s="17" t="s">
        <v>8370</v>
      </c>
      <c r="D61" s="17" t="s">
        <v>8371</v>
      </c>
      <c r="E61" s="17" t="s">
        <v>8236</v>
      </c>
      <c r="F61" s="17" t="s">
        <v>1862</v>
      </c>
      <c r="G61" s="17" t="s">
        <v>1832</v>
      </c>
      <c r="H61" s="17" t="s">
        <v>8372</v>
      </c>
      <c r="I61" s="17" t="s">
        <v>8367</v>
      </c>
      <c r="J61" s="18"/>
      <c r="K61" s="18"/>
      <c r="L61" s="18"/>
      <c r="M61" s="18"/>
      <c r="N61" s="18"/>
      <c r="O61" s="18"/>
      <c r="P61" s="18"/>
      <c r="Q61" s="18"/>
      <c r="R61" s="18"/>
      <c r="S61" s="18"/>
    </row>
    <row r="62">
      <c r="A62" s="17" t="s">
        <v>264</v>
      </c>
      <c r="B62" s="18"/>
      <c r="C62" s="17" t="s">
        <v>8373</v>
      </c>
      <c r="D62" s="17" t="s">
        <v>8318</v>
      </c>
      <c r="E62" s="17" t="s">
        <v>8233</v>
      </c>
      <c r="F62" s="17" t="s">
        <v>8374</v>
      </c>
      <c r="G62" s="17" t="s">
        <v>1832</v>
      </c>
      <c r="H62" s="17" t="s">
        <v>3588</v>
      </c>
      <c r="I62" s="17" t="s">
        <v>1833</v>
      </c>
      <c r="J62" s="18"/>
      <c r="K62" s="18"/>
      <c r="L62" s="18"/>
      <c r="M62" s="18"/>
      <c r="N62" s="18"/>
      <c r="O62" s="18"/>
      <c r="P62" s="18"/>
      <c r="Q62" s="18"/>
      <c r="R62" s="18"/>
      <c r="S62" s="18"/>
    </row>
    <row r="63">
      <c r="A63" s="17" t="s">
        <v>268</v>
      </c>
      <c r="B63" s="18"/>
      <c r="C63" s="17" t="s">
        <v>8375</v>
      </c>
      <c r="D63" s="17" t="s">
        <v>8376</v>
      </c>
      <c r="E63" s="17" t="s">
        <v>8266</v>
      </c>
      <c r="F63" s="17" t="s">
        <v>1862</v>
      </c>
      <c r="G63" s="17" t="s">
        <v>1832</v>
      </c>
      <c r="H63" s="17" t="s">
        <v>3588</v>
      </c>
      <c r="I63" s="17" t="s">
        <v>1833</v>
      </c>
      <c r="J63" s="18"/>
      <c r="K63" s="18"/>
      <c r="L63" s="18"/>
      <c r="M63" s="18"/>
      <c r="N63" s="18"/>
      <c r="O63" s="18"/>
      <c r="P63" s="18"/>
      <c r="Q63" s="18"/>
      <c r="R63" s="18"/>
      <c r="S63" s="18"/>
    </row>
    <row r="64">
      <c r="A64" s="17" t="s">
        <v>272</v>
      </c>
      <c r="B64" s="18"/>
      <c r="C64" s="17" t="s">
        <v>8377</v>
      </c>
      <c r="D64" s="17" t="s">
        <v>8378</v>
      </c>
      <c r="E64" s="17" t="s">
        <v>8259</v>
      </c>
      <c r="F64" s="17" t="s">
        <v>3681</v>
      </c>
      <c r="G64" s="18"/>
      <c r="H64" s="18"/>
      <c r="I64" s="18"/>
      <c r="J64" s="18"/>
      <c r="K64" s="18"/>
      <c r="L64" s="18"/>
      <c r="M64" s="18"/>
      <c r="N64" s="18"/>
      <c r="O64" s="18"/>
      <c r="P64" s="18"/>
      <c r="Q64" s="18"/>
      <c r="R64" s="18"/>
      <c r="S64" s="18"/>
    </row>
    <row r="65">
      <c r="A65" s="17" t="s">
        <v>276</v>
      </c>
      <c r="B65" s="18"/>
      <c r="C65" s="17" t="s">
        <v>8255</v>
      </c>
      <c r="D65" s="17" t="s">
        <v>8379</v>
      </c>
      <c r="E65" s="17" t="s">
        <v>8236</v>
      </c>
      <c r="F65" s="17" t="s">
        <v>1862</v>
      </c>
      <c r="G65" s="17" t="s">
        <v>1832</v>
      </c>
      <c r="H65" s="17" t="s">
        <v>3588</v>
      </c>
      <c r="I65" s="17" t="s">
        <v>1833</v>
      </c>
      <c r="J65" s="18"/>
      <c r="K65" s="18"/>
      <c r="L65" s="18"/>
      <c r="M65" s="18"/>
      <c r="N65" s="18"/>
      <c r="O65" s="18"/>
      <c r="P65" s="18"/>
      <c r="Q65" s="18"/>
      <c r="R65" s="18"/>
      <c r="S65" s="18"/>
    </row>
    <row r="66">
      <c r="A66" s="17" t="s">
        <v>280</v>
      </c>
      <c r="B66" s="18"/>
      <c r="C66" s="17" t="s">
        <v>8380</v>
      </c>
      <c r="D66" s="17" t="s">
        <v>8381</v>
      </c>
      <c r="E66" s="17" t="s">
        <v>8382</v>
      </c>
      <c r="F66" s="18"/>
      <c r="G66" s="18"/>
      <c r="H66" s="18"/>
      <c r="I66" s="18"/>
      <c r="J66" s="18"/>
      <c r="K66" s="18"/>
      <c r="L66" s="17" t="s">
        <v>1859</v>
      </c>
      <c r="M66" s="18"/>
      <c r="N66" s="18"/>
      <c r="O66" s="18"/>
      <c r="P66" s="18"/>
      <c r="Q66" s="18"/>
      <c r="R66" s="18"/>
      <c r="S66" s="18"/>
    </row>
    <row r="67">
      <c r="A67" s="17" t="s">
        <v>284</v>
      </c>
      <c r="B67" s="18"/>
      <c r="C67" s="17" t="s">
        <v>8383</v>
      </c>
      <c r="D67" s="17" t="s">
        <v>8215</v>
      </c>
      <c r="E67" s="17" t="s">
        <v>8263</v>
      </c>
      <c r="F67" s="17" t="s">
        <v>2011</v>
      </c>
      <c r="G67" s="17" t="s">
        <v>1832</v>
      </c>
      <c r="H67" s="17" t="s">
        <v>8384</v>
      </c>
      <c r="I67" s="17" t="s">
        <v>1833</v>
      </c>
      <c r="J67" s="18"/>
      <c r="K67" s="18"/>
      <c r="L67" s="18"/>
      <c r="M67" s="18"/>
      <c r="N67" s="18"/>
      <c r="O67" s="18"/>
      <c r="P67" s="18"/>
      <c r="Q67" s="18"/>
      <c r="R67" s="18"/>
      <c r="S67" s="18"/>
    </row>
    <row r="68">
      <c r="A68" s="17" t="s">
        <v>288</v>
      </c>
      <c r="B68" s="18"/>
      <c r="C68" s="17" t="s">
        <v>8385</v>
      </c>
      <c r="D68" s="17" t="s">
        <v>8386</v>
      </c>
      <c r="E68" s="17" t="s">
        <v>8236</v>
      </c>
      <c r="F68" s="17" t="s">
        <v>1831</v>
      </c>
      <c r="G68" s="18"/>
      <c r="H68" s="18"/>
      <c r="I68" s="18"/>
      <c r="J68" s="18"/>
      <c r="K68" s="18"/>
      <c r="L68" s="18"/>
      <c r="M68" s="18"/>
      <c r="N68" s="18"/>
      <c r="O68" s="18"/>
      <c r="P68" s="18"/>
      <c r="Q68" s="18"/>
      <c r="R68" s="18"/>
      <c r="S68" s="18"/>
    </row>
    <row r="69">
      <c r="A69" s="17" t="s">
        <v>292</v>
      </c>
      <c r="B69" s="18"/>
      <c r="C69" s="17" t="s">
        <v>8387</v>
      </c>
      <c r="D69" s="17" t="s">
        <v>8388</v>
      </c>
      <c r="E69" s="17" t="s">
        <v>2325</v>
      </c>
      <c r="F69" s="17" t="s">
        <v>1848</v>
      </c>
      <c r="G69" s="17" t="s">
        <v>1832</v>
      </c>
      <c r="H69" s="17" t="s">
        <v>8322</v>
      </c>
      <c r="I69" s="17" t="s">
        <v>1833</v>
      </c>
      <c r="J69" s="18"/>
      <c r="K69" s="18"/>
      <c r="L69" s="18"/>
      <c r="M69" s="18"/>
      <c r="N69" s="18"/>
      <c r="O69" s="18"/>
      <c r="P69" s="18"/>
      <c r="Q69" s="18"/>
      <c r="R69" s="18"/>
      <c r="S69" s="18"/>
    </row>
    <row r="70">
      <c r="A70" s="17" t="s">
        <v>296</v>
      </c>
      <c r="B70" s="18"/>
      <c r="C70" s="17" t="s">
        <v>8389</v>
      </c>
      <c r="D70" s="17" t="s">
        <v>8390</v>
      </c>
      <c r="E70" s="17" t="s">
        <v>8391</v>
      </c>
      <c r="F70" s="17" t="s">
        <v>1876</v>
      </c>
      <c r="G70" s="17" t="s">
        <v>1832</v>
      </c>
      <c r="H70" s="17" t="s">
        <v>8242</v>
      </c>
      <c r="I70" s="18"/>
      <c r="J70" s="18"/>
      <c r="K70" s="18"/>
      <c r="L70" s="18"/>
      <c r="M70" s="18"/>
      <c r="N70" s="18"/>
      <c r="O70" s="18"/>
      <c r="P70" s="18"/>
      <c r="Q70" s="18"/>
      <c r="R70" s="18"/>
      <c r="S70" s="18"/>
    </row>
    <row r="71">
      <c r="A71" s="17" t="s">
        <v>300</v>
      </c>
      <c r="B71" s="18"/>
      <c r="C71" s="17" t="s">
        <v>8392</v>
      </c>
      <c r="D71" s="17" t="s">
        <v>8393</v>
      </c>
      <c r="E71" s="18"/>
      <c r="F71" s="18"/>
      <c r="G71" s="18"/>
      <c r="H71" s="18"/>
      <c r="I71" s="18"/>
      <c r="J71" s="18"/>
      <c r="K71" s="17" t="s">
        <v>8394</v>
      </c>
      <c r="L71" s="18"/>
      <c r="M71" s="17" t="s">
        <v>8395</v>
      </c>
      <c r="N71" s="18"/>
      <c r="O71" s="18"/>
      <c r="P71" s="18"/>
      <c r="Q71" s="18"/>
      <c r="R71" s="18"/>
      <c r="S71" s="18"/>
    </row>
    <row r="72">
      <c r="A72" s="17" t="s">
        <v>303</v>
      </c>
      <c r="B72" s="18"/>
      <c r="C72" s="17" t="s">
        <v>8396</v>
      </c>
      <c r="D72" s="17" t="s">
        <v>8397</v>
      </c>
      <c r="E72" s="17" t="s">
        <v>8233</v>
      </c>
      <c r="F72" s="17" t="s">
        <v>2091</v>
      </c>
      <c r="G72" s="17" t="s">
        <v>1832</v>
      </c>
      <c r="H72" s="17" t="s">
        <v>8251</v>
      </c>
      <c r="I72" s="17" t="s">
        <v>1833</v>
      </c>
      <c r="J72" s="18"/>
      <c r="K72" s="18"/>
      <c r="L72" s="18"/>
      <c r="M72" s="18"/>
      <c r="N72" s="18"/>
      <c r="O72" s="18"/>
      <c r="P72" s="18"/>
      <c r="Q72" s="18"/>
      <c r="R72" s="18"/>
      <c r="S72" s="18"/>
    </row>
    <row r="73">
      <c r="A73" s="17" t="s">
        <v>307</v>
      </c>
      <c r="B73" s="18"/>
      <c r="C73" s="17" t="s">
        <v>8398</v>
      </c>
      <c r="D73" s="17" t="s">
        <v>8399</v>
      </c>
      <c r="E73" s="17" t="s">
        <v>8400</v>
      </c>
      <c r="F73" s="17" t="s">
        <v>1862</v>
      </c>
      <c r="G73" s="17" t="s">
        <v>1832</v>
      </c>
      <c r="H73" s="17" t="s">
        <v>3588</v>
      </c>
      <c r="I73" s="17" t="s">
        <v>1833</v>
      </c>
      <c r="J73" s="18"/>
      <c r="K73" s="18"/>
      <c r="L73" s="18"/>
      <c r="M73" s="18"/>
      <c r="N73" s="18"/>
      <c r="O73" s="18"/>
      <c r="P73" s="18"/>
      <c r="Q73" s="18"/>
      <c r="R73" s="18"/>
      <c r="S73" s="18"/>
    </row>
    <row r="74">
      <c r="A74" s="17" t="s">
        <v>309</v>
      </c>
      <c r="B74" s="18"/>
      <c r="C74" s="17" t="s">
        <v>8320</v>
      </c>
      <c r="D74" s="17" t="s">
        <v>8401</v>
      </c>
      <c r="E74" s="17" t="s">
        <v>8229</v>
      </c>
      <c r="F74" s="17" t="s">
        <v>1876</v>
      </c>
      <c r="G74" s="17" t="s">
        <v>1832</v>
      </c>
      <c r="H74" s="17" t="s">
        <v>8267</v>
      </c>
      <c r="I74" s="17" t="s">
        <v>1833</v>
      </c>
      <c r="J74" s="18"/>
      <c r="K74" s="18"/>
      <c r="L74" s="18"/>
      <c r="M74" s="18"/>
      <c r="N74" s="18"/>
      <c r="O74" s="18"/>
      <c r="P74" s="18"/>
      <c r="Q74" s="18"/>
      <c r="R74" s="18"/>
      <c r="S74" s="18"/>
    </row>
    <row r="75">
      <c r="A75" s="17" t="s">
        <v>313</v>
      </c>
      <c r="B75" s="18"/>
      <c r="C75" s="17" t="s">
        <v>8402</v>
      </c>
      <c r="D75" s="17" t="s">
        <v>8403</v>
      </c>
      <c r="E75" s="17" t="s">
        <v>8314</v>
      </c>
      <c r="F75" s="17" t="s">
        <v>8404</v>
      </c>
      <c r="G75" s="17" t="s">
        <v>1832</v>
      </c>
      <c r="H75" s="17" t="s">
        <v>8242</v>
      </c>
      <c r="I75" s="17" t="s">
        <v>1833</v>
      </c>
      <c r="J75" s="18"/>
      <c r="K75" s="18"/>
      <c r="L75" s="18"/>
      <c r="M75" s="18"/>
      <c r="N75" s="18"/>
      <c r="O75" s="18"/>
      <c r="P75" s="18"/>
      <c r="Q75" s="18"/>
      <c r="R75" s="18"/>
      <c r="S75" s="18"/>
    </row>
    <row r="76">
      <c r="A76" s="17" t="s">
        <v>315</v>
      </c>
      <c r="B76" s="18"/>
      <c r="C76" s="17" t="s">
        <v>8405</v>
      </c>
      <c r="D76" s="17" t="s">
        <v>8406</v>
      </c>
      <c r="E76" s="17" t="s">
        <v>8407</v>
      </c>
      <c r="F76" s="17" t="s">
        <v>1840</v>
      </c>
      <c r="G76" s="17" t="s">
        <v>1832</v>
      </c>
      <c r="H76" s="17" t="s">
        <v>8237</v>
      </c>
      <c r="I76" s="17" t="s">
        <v>1833</v>
      </c>
      <c r="J76" s="18"/>
      <c r="K76" s="18"/>
      <c r="L76" s="18"/>
      <c r="M76" s="18"/>
      <c r="N76" s="18"/>
      <c r="O76" s="18"/>
      <c r="P76" s="18"/>
      <c r="Q76" s="18"/>
      <c r="R76" s="18"/>
      <c r="S76" s="18"/>
    </row>
    <row r="77">
      <c r="A77" s="17" t="s">
        <v>318</v>
      </c>
      <c r="B77" s="18"/>
      <c r="C77" s="17" t="s">
        <v>8408</v>
      </c>
      <c r="D77" s="17" t="s">
        <v>8409</v>
      </c>
      <c r="E77" s="17" t="s">
        <v>8263</v>
      </c>
      <c r="F77" s="17" t="s">
        <v>2106</v>
      </c>
      <c r="G77" s="17" t="s">
        <v>1832</v>
      </c>
      <c r="H77" s="17" t="s">
        <v>8410</v>
      </c>
      <c r="I77" s="17" t="s">
        <v>1833</v>
      </c>
      <c r="J77" s="18"/>
      <c r="K77" s="18"/>
      <c r="L77" s="18"/>
      <c r="M77" s="18"/>
      <c r="N77" s="18"/>
      <c r="O77" s="18"/>
      <c r="P77" s="18"/>
      <c r="Q77" s="18"/>
      <c r="R77" s="18"/>
      <c r="S77" s="18"/>
    </row>
    <row r="78">
      <c r="A78" s="17" t="s">
        <v>321</v>
      </c>
      <c r="B78" s="18"/>
      <c r="C78" s="17" t="s">
        <v>8411</v>
      </c>
      <c r="D78" s="17" t="s">
        <v>8412</v>
      </c>
      <c r="E78" s="17" t="s">
        <v>8413</v>
      </c>
      <c r="F78" s="17" t="s">
        <v>1862</v>
      </c>
      <c r="G78" s="18"/>
      <c r="H78" s="18"/>
      <c r="I78" s="18"/>
      <c r="J78" s="18"/>
      <c r="K78" s="18"/>
      <c r="L78" s="18"/>
      <c r="M78" s="18"/>
      <c r="N78" s="18"/>
      <c r="O78" s="18"/>
      <c r="P78" s="18"/>
      <c r="Q78" s="18"/>
      <c r="R78" s="18"/>
      <c r="S78" s="18"/>
    </row>
    <row r="79">
      <c r="A79" s="17" t="s">
        <v>325</v>
      </c>
      <c r="B79" s="18"/>
      <c r="C79" s="17" t="s">
        <v>8414</v>
      </c>
      <c r="D79" s="17" t="s">
        <v>8281</v>
      </c>
      <c r="E79" s="17" t="s">
        <v>8236</v>
      </c>
      <c r="F79" s="17" t="s">
        <v>1867</v>
      </c>
      <c r="G79" s="17" t="s">
        <v>1832</v>
      </c>
      <c r="H79" s="17" t="s">
        <v>8304</v>
      </c>
      <c r="I79" s="17" t="s">
        <v>1833</v>
      </c>
      <c r="J79" s="18"/>
      <c r="K79" s="18"/>
      <c r="L79" s="18"/>
      <c r="M79" s="18"/>
      <c r="N79" s="18"/>
      <c r="O79" s="18"/>
      <c r="P79" s="18"/>
      <c r="Q79" s="18"/>
      <c r="R79" s="18"/>
      <c r="S79" s="18"/>
    </row>
    <row r="80">
      <c r="A80" s="17" t="s">
        <v>329</v>
      </c>
      <c r="B80" s="18"/>
      <c r="C80" s="17" t="s">
        <v>8302</v>
      </c>
      <c r="D80" s="17" t="s">
        <v>5937</v>
      </c>
      <c r="E80" s="17" t="s">
        <v>5938</v>
      </c>
      <c r="F80" s="17" t="s">
        <v>1867</v>
      </c>
      <c r="G80" s="17" t="s">
        <v>1832</v>
      </c>
      <c r="H80" s="17" t="s">
        <v>8304</v>
      </c>
      <c r="I80" s="17" t="s">
        <v>1833</v>
      </c>
      <c r="J80" s="18"/>
      <c r="K80" s="18"/>
      <c r="L80" s="18"/>
      <c r="M80" s="18"/>
      <c r="N80" s="18"/>
      <c r="O80" s="18"/>
      <c r="P80" s="18"/>
      <c r="Q80" s="18"/>
      <c r="R80" s="18"/>
      <c r="S80" s="18"/>
    </row>
    <row r="81">
      <c r="A81" s="17" t="s">
        <v>333</v>
      </c>
      <c r="B81" s="18"/>
      <c r="C81" s="17" t="s">
        <v>8415</v>
      </c>
      <c r="D81" s="17" t="s">
        <v>8416</v>
      </c>
      <c r="E81" s="17" t="s">
        <v>8412</v>
      </c>
      <c r="F81" s="17" t="s">
        <v>4413</v>
      </c>
      <c r="G81" s="17" t="s">
        <v>2031</v>
      </c>
      <c r="H81" s="17" t="s">
        <v>3588</v>
      </c>
      <c r="I81" s="17" t="s">
        <v>8367</v>
      </c>
      <c r="J81" s="18"/>
      <c r="K81" s="18"/>
      <c r="L81" s="18"/>
      <c r="M81" s="18"/>
      <c r="N81" s="18"/>
      <c r="O81" s="18"/>
      <c r="P81" s="18"/>
      <c r="Q81" s="18"/>
      <c r="R81" s="18"/>
      <c r="S81" s="18"/>
    </row>
    <row r="82">
      <c r="A82" s="17" t="s">
        <v>337</v>
      </c>
      <c r="B82" s="18"/>
      <c r="C82" s="17" t="s">
        <v>8417</v>
      </c>
      <c r="D82" s="17" t="s">
        <v>8418</v>
      </c>
      <c r="E82" s="17" t="s">
        <v>8349</v>
      </c>
      <c r="F82" s="17" t="s">
        <v>4413</v>
      </c>
      <c r="G82" s="17" t="s">
        <v>1832</v>
      </c>
      <c r="H82" s="17" t="s">
        <v>3588</v>
      </c>
      <c r="I82" s="17" t="s">
        <v>1833</v>
      </c>
      <c r="J82" s="18"/>
      <c r="K82" s="18"/>
      <c r="L82" s="18"/>
      <c r="M82" s="18"/>
      <c r="N82" s="18"/>
      <c r="O82" s="18"/>
      <c r="P82" s="18"/>
      <c r="Q82" s="18"/>
      <c r="R82" s="18"/>
      <c r="S82" s="18"/>
    </row>
    <row r="83">
      <c r="A83" s="17" t="s">
        <v>341</v>
      </c>
      <c r="B83" s="18"/>
      <c r="C83" s="17" t="s">
        <v>8385</v>
      </c>
      <c r="D83" s="17" t="s">
        <v>8419</v>
      </c>
      <c r="E83" s="17" t="s">
        <v>5938</v>
      </c>
      <c r="F83" s="17" t="s">
        <v>1848</v>
      </c>
      <c r="G83" s="17" t="s">
        <v>1832</v>
      </c>
      <c r="H83" s="17" t="s">
        <v>8242</v>
      </c>
      <c r="I83" s="17" t="s">
        <v>1833</v>
      </c>
      <c r="J83" s="18"/>
      <c r="K83" s="18"/>
      <c r="L83" s="18"/>
      <c r="M83" s="18"/>
      <c r="N83" s="18"/>
      <c r="O83" s="18"/>
      <c r="P83" s="18"/>
      <c r="Q83" s="18"/>
      <c r="R83" s="18"/>
      <c r="S83" s="18"/>
    </row>
    <row r="84">
      <c r="A84" s="17" t="s">
        <v>344</v>
      </c>
      <c r="B84" s="18"/>
      <c r="C84" s="17" t="s">
        <v>8420</v>
      </c>
      <c r="D84" s="17" t="s">
        <v>8354</v>
      </c>
      <c r="E84" s="17" t="s">
        <v>8355</v>
      </c>
      <c r="F84" s="17" t="s">
        <v>1831</v>
      </c>
      <c r="G84" s="17" t="s">
        <v>1832</v>
      </c>
      <c r="H84" s="17" t="s">
        <v>8230</v>
      </c>
      <c r="I84" s="18"/>
      <c r="J84" s="18"/>
      <c r="K84" s="18"/>
      <c r="L84" s="18"/>
      <c r="M84" s="18"/>
      <c r="N84" s="18"/>
      <c r="O84" s="18"/>
      <c r="P84" s="18"/>
      <c r="Q84" s="18"/>
      <c r="R84" s="18"/>
      <c r="S84" s="18"/>
    </row>
    <row r="85">
      <c r="A85" s="17" t="s">
        <v>347</v>
      </c>
      <c r="B85" s="18"/>
      <c r="C85" s="17" t="s">
        <v>8421</v>
      </c>
      <c r="D85" s="17" t="s">
        <v>8422</v>
      </c>
      <c r="E85" s="17" t="s">
        <v>8391</v>
      </c>
      <c r="F85" s="17" t="s">
        <v>1848</v>
      </c>
      <c r="G85" s="17" t="s">
        <v>1832</v>
      </c>
      <c r="H85" s="17" t="s">
        <v>8423</v>
      </c>
      <c r="I85" s="17" t="s">
        <v>1833</v>
      </c>
      <c r="J85" s="18"/>
      <c r="K85" s="18"/>
      <c r="L85" s="18"/>
      <c r="M85" s="18"/>
      <c r="N85" s="18"/>
      <c r="O85" s="18"/>
      <c r="P85" s="18"/>
      <c r="Q85" s="18"/>
      <c r="R85" s="18"/>
      <c r="S85" s="18"/>
    </row>
    <row r="86">
      <c r="A86" s="17" t="s">
        <v>350</v>
      </c>
      <c r="B86" s="18"/>
      <c r="C86" s="17" t="s">
        <v>8424</v>
      </c>
      <c r="D86" s="17" t="s">
        <v>8425</v>
      </c>
      <c r="E86" s="17" t="s">
        <v>8314</v>
      </c>
      <c r="F86" s="17" t="s">
        <v>1840</v>
      </c>
      <c r="G86" s="18"/>
      <c r="H86" s="18"/>
      <c r="I86" s="18"/>
      <c r="J86" s="18"/>
      <c r="K86" s="18"/>
      <c r="L86" s="18"/>
      <c r="M86" s="18"/>
      <c r="N86" s="18"/>
      <c r="O86" s="18"/>
      <c r="P86" s="18"/>
      <c r="Q86" s="18"/>
      <c r="R86" s="18"/>
      <c r="S86" s="18"/>
    </row>
    <row r="87">
      <c r="A87" s="17" t="s">
        <v>354</v>
      </c>
      <c r="B87" s="18"/>
      <c r="C87" s="17" t="s">
        <v>8426</v>
      </c>
      <c r="D87" s="17" t="s">
        <v>8427</v>
      </c>
      <c r="E87" s="17" t="s">
        <v>8428</v>
      </c>
      <c r="F87" s="17" t="s">
        <v>1848</v>
      </c>
      <c r="G87" s="18"/>
      <c r="H87" s="18"/>
      <c r="I87" s="18"/>
      <c r="J87" s="18"/>
      <c r="K87" s="18"/>
      <c r="L87" s="18"/>
      <c r="M87" s="18"/>
      <c r="N87" s="18"/>
      <c r="O87" s="18"/>
      <c r="P87" s="18"/>
      <c r="Q87" s="18"/>
      <c r="R87" s="18"/>
      <c r="S87" s="18"/>
    </row>
    <row r="88">
      <c r="A88" s="17" t="s">
        <v>358</v>
      </c>
      <c r="B88" s="18"/>
      <c r="C88" s="17" t="s">
        <v>8331</v>
      </c>
      <c r="D88" s="17" t="s">
        <v>8429</v>
      </c>
      <c r="E88" s="17" t="s">
        <v>8236</v>
      </c>
      <c r="F88" s="17" t="s">
        <v>1831</v>
      </c>
      <c r="G88" s="18"/>
      <c r="H88" s="18"/>
      <c r="I88" s="18"/>
      <c r="J88" s="18"/>
      <c r="K88" s="18"/>
      <c r="L88" s="18"/>
      <c r="M88" s="18"/>
      <c r="N88" s="18"/>
      <c r="O88" s="18"/>
      <c r="P88" s="18"/>
      <c r="Q88" s="18"/>
      <c r="R88" s="18"/>
      <c r="S88" s="18"/>
    </row>
    <row r="89">
      <c r="A89" s="17" t="s">
        <v>361</v>
      </c>
      <c r="B89" s="18"/>
      <c r="C89" s="17" t="s">
        <v>8430</v>
      </c>
      <c r="D89" s="17" t="s">
        <v>8354</v>
      </c>
      <c r="E89" s="17" t="s">
        <v>8355</v>
      </c>
      <c r="F89" s="17" t="s">
        <v>2011</v>
      </c>
      <c r="G89" s="17" t="s">
        <v>1832</v>
      </c>
      <c r="H89" s="17" t="s">
        <v>8384</v>
      </c>
      <c r="I89" s="18"/>
      <c r="J89" s="18"/>
      <c r="K89" s="18"/>
      <c r="L89" s="18"/>
      <c r="M89" s="18"/>
      <c r="N89" s="17" t="s">
        <v>8431</v>
      </c>
      <c r="O89" s="18"/>
      <c r="P89" s="18"/>
      <c r="Q89" s="18"/>
      <c r="R89" s="18"/>
      <c r="S89" s="18"/>
    </row>
    <row r="90">
      <c r="A90" s="17" t="s">
        <v>365</v>
      </c>
      <c r="B90" s="18"/>
      <c r="C90" s="17" t="s">
        <v>8385</v>
      </c>
      <c r="D90" s="17" t="s">
        <v>8432</v>
      </c>
      <c r="E90" s="17" t="s">
        <v>8433</v>
      </c>
      <c r="F90" s="17" t="s">
        <v>8434</v>
      </c>
      <c r="G90" s="17" t="s">
        <v>1832</v>
      </c>
      <c r="H90" s="17" t="s">
        <v>8435</v>
      </c>
      <c r="I90" s="17" t="s">
        <v>1833</v>
      </c>
      <c r="J90" s="18"/>
      <c r="K90" s="18"/>
      <c r="L90" s="18"/>
      <c r="M90" s="18"/>
      <c r="N90" s="18"/>
      <c r="O90" s="18"/>
      <c r="P90" s="18"/>
      <c r="Q90" s="18"/>
      <c r="R90" s="18"/>
      <c r="S90" s="18"/>
    </row>
    <row r="91">
      <c r="A91" s="17" t="s">
        <v>369</v>
      </c>
      <c r="B91" s="18"/>
      <c r="C91" s="17" t="s">
        <v>8385</v>
      </c>
      <c r="D91" s="17" t="s">
        <v>8436</v>
      </c>
      <c r="E91" s="18"/>
      <c r="F91" s="18"/>
      <c r="G91" s="18"/>
      <c r="H91" s="18"/>
      <c r="I91" s="18"/>
      <c r="J91" s="18"/>
      <c r="K91" s="17" t="s">
        <v>8338</v>
      </c>
      <c r="L91" s="18"/>
      <c r="M91" s="18"/>
      <c r="N91" s="18"/>
      <c r="O91" s="18"/>
      <c r="P91" s="18"/>
      <c r="Q91" s="18"/>
      <c r="R91" s="18"/>
      <c r="S91" s="18"/>
    </row>
    <row r="92">
      <c r="A92" s="17" t="s">
        <v>372</v>
      </c>
      <c r="B92" s="18"/>
      <c r="C92" s="17" t="s">
        <v>8437</v>
      </c>
      <c r="D92" s="17" t="s">
        <v>8297</v>
      </c>
      <c r="E92" s="17" t="s">
        <v>8266</v>
      </c>
      <c r="F92" s="17" t="s">
        <v>1876</v>
      </c>
      <c r="G92" s="17" t="s">
        <v>1832</v>
      </c>
      <c r="H92" s="17" t="s">
        <v>8267</v>
      </c>
      <c r="I92" s="17" t="s">
        <v>1833</v>
      </c>
      <c r="J92" s="18"/>
      <c r="K92" s="18"/>
      <c r="L92" s="18"/>
      <c r="M92" s="18"/>
      <c r="N92" s="18"/>
      <c r="O92" s="18"/>
      <c r="P92" s="18"/>
      <c r="Q92" s="18"/>
      <c r="R92" s="18"/>
      <c r="S92" s="18"/>
    </row>
    <row r="93">
      <c r="A93" s="17" t="s">
        <v>376</v>
      </c>
      <c r="B93" s="18"/>
      <c r="C93" s="17" t="s">
        <v>8438</v>
      </c>
      <c r="D93" s="17" t="s">
        <v>8439</v>
      </c>
      <c r="E93" s="17" t="s">
        <v>8294</v>
      </c>
      <c r="F93" s="17" t="s">
        <v>1909</v>
      </c>
      <c r="G93" s="17" t="s">
        <v>1832</v>
      </c>
      <c r="H93" s="17" t="s">
        <v>8285</v>
      </c>
      <c r="I93" s="17" t="s">
        <v>1833</v>
      </c>
      <c r="J93" s="18"/>
      <c r="K93" s="18"/>
      <c r="L93" s="18"/>
      <c r="M93" s="18"/>
      <c r="N93" s="18"/>
      <c r="O93" s="18"/>
      <c r="P93" s="18"/>
      <c r="Q93" s="18"/>
      <c r="R93" s="18"/>
      <c r="S93" s="18"/>
    </row>
    <row r="94">
      <c r="A94" s="17" t="s">
        <v>379</v>
      </c>
      <c r="B94" s="18"/>
      <c r="C94" s="18"/>
      <c r="D94" s="18"/>
      <c r="E94" s="18"/>
      <c r="F94" s="17" t="s">
        <v>3333</v>
      </c>
      <c r="G94" s="17" t="s">
        <v>1832</v>
      </c>
      <c r="H94" s="17" t="s">
        <v>8310</v>
      </c>
      <c r="I94" s="17" t="s">
        <v>1833</v>
      </c>
      <c r="J94" s="18"/>
      <c r="K94" s="18"/>
      <c r="L94" s="18"/>
      <c r="M94" s="18"/>
      <c r="N94" s="18"/>
      <c r="O94" s="17" t="s">
        <v>8440</v>
      </c>
      <c r="P94" s="17" t="s">
        <v>8441</v>
      </c>
      <c r="Q94" s="18"/>
      <c r="R94" s="18"/>
      <c r="S94" s="18"/>
    </row>
    <row r="95">
      <c r="A95" s="17" t="s">
        <v>382</v>
      </c>
      <c r="B95" s="18"/>
      <c r="C95" s="17" t="s">
        <v>8442</v>
      </c>
      <c r="D95" s="17" t="s">
        <v>8443</v>
      </c>
      <c r="E95" s="17" t="s">
        <v>8236</v>
      </c>
      <c r="F95" s="17" t="s">
        <v>1876</v>
      </c>
      <c r="G95" s="17" t="s">
        <v>1832</v>
      </c>
      <c r="H95" s="17" t="s">
        <v>8267</v>
      </c>
      <c r="I95" s="17" t="s">
        <v>1833</v>
      </c>
      <c r="J95" s="18"/>
      <c r="K95" s="18"/>
      <c r="L95" s="18"/>
      <c r="M95" s="18"/>
      <c r="N95" s="18"/>
      <c r="O95" s="18"/>
      <c r="P95" s="18"/>
      <c r="Q95" s="18"/>
      <c r="R95" s="18"/>
      <c r="S95" s="18"/>
    </row>
    <row r="96">
      <c r="A96" s="17" t="s">
        <v>386</v>
      </c>
      <c r="B96" s="18"/>
      <c r="C96" s="17" t="s">
        <v>8315</v>
      </c>
      <c r="D96" s="17" t="s">
        <v>8037</v>
      </c>
      <c r="E96" s="17" t="s">
        <v>8263</v>
      </c>
      <c r="F96" s="17" t="s">
        <v>1905</v>
      </c>
      <c r="G96" s="17" t="s">
        <v>1832</v>
      </c>
      <c r="H96" s="17" t="s">
        <v>8282</v>
      </c>
      <c r="I96" s="17" t="s">
        <v>1833</v>
      </c>
      <c r="J96" s="18"/>
      <c r="K96" s="18"/>
      <c r="L96" s="18"/>
      <c r="M96" s="18"/>
      <c r="N96" s="18"/>
      <c r="O96" s="18"/>
      <c r="P96" s="18"/>
      <c r="Q96" s="18"/>
      <c r="R96" s="18"/>
      <c r="S96" s="18"/>
    </row>
    <row r="97">
      <c r="A97" s="17" t="s">
        <v>390</v>
      </c>
      <c r="B97" s="18"/>
      <c r="C97" s="17" t="s">
        <v>8415</v>
      </c>
      <c r="D97" s="17" t="s">
        <v>8444</v>
      </c>
      <c r="E97" s="18"/>
      <c r="F97" s="17" t="s">
        <v>1831</v>
      </c>
      <c r="G97" s="17" t="s">
        <v>2031</v>
      </c>
      <c r="H97" s="17" t="s">
        <v>8230</v>
      </c>
      <c r="I97" s="17" t="s">
        <v>8367</v>
      </c>
      <c r="J97" s="18"/>
      <c r="K97" s="18"/>
      <c r="L97" s="18"/>
      <c r="M97" s="18"/>
      <c r="N97" s="18"/>
      <c r="O97" s="18"/>
      <c r="P97" s="18"/>
      <c r="Q97" s="18"/>
      <c r="R97" s="18"/>
      <c r="S97" s="18"/>
    </row>
    <row r="98">
      <c r="A98" s="17" t="s">
        <v>394</v>
      </c>
      <c r="B98" s="18"/>
      <c r="C98" s="17" t="s">
        <v>8445</v>
      </c>
      <c r="D98" s="17" t="s">
        <v>8446</v>
      </c>
      <c r="E98" s="18"/>
      <c r="F98" s="17" t="s">
        <v>1909</v>
      </c>
      <c r="G98" s="17" t="s">
        <v>1832</v>
      </c>
      <c r="H98" s="17" t="s">
        <v>8435</v>
      </c>
      <c r="I98" s="17" t="s">
        <v>1833</v>
      </c>
      <c r="J98" s="18"/>
      <c r="K98" s="18"/>
      <c r="L98" s="18"/>
      <c r="M98" s="18"/>
      <c r="N98" s="18"/>
      <c r="O98" s="18"/>
      <c r="P98" s="18"/>
      <c r="Q98" s="18"/>
      <c r="R98" s="18"/>
      <c r="S98" s="18"/>
    </row>
    <row r="99">
      <c r="A99" s="17" t="s">
        <v>398</v>
      </c>
      <c r="B99" s="18"/>
      <c r="C99" s="17" t="s">
        <v>8447</v>
      </c>
      <c r="D99" s="17" t="s">
        <v>8448</v>
      </c>
      <c r="E99" s="17" t="s">
        <v>8245</v>
      </c>
      <c r="F99" s="17" t="s">
        <v>1831</v>
      </c>
      <c r="G99" s="17" t="s">
        <v>1832</v>
      </c>
      <c r="H99" s="17" t="s">
        <v>8230</v>
      </c>
      <c r="I99" s="18"/>
      <c r="J99" s="18"/>
      <c r="K99" s="18"/>
      <c r="L99" s="18"/>
      <c r="M99" s="18"/>
      <c r="N99" s="18"/>
      <c r="O99" s="18"/>
      <c r="P99" s="18"/>
      <c r="Q99" s="18"/>
      <c r="R99" s="18"/>
      <c r="S99" s="18"/>
    </row>
    <row r="100">
      <c r="A100" s="17" t="s">
        <v>402</v>
      </c>
      <c r="B100" s="18"/>
      <c r="C100" s="17" t="s">
        <v>8449</v>
      </c>
      <c r="D100" s="17" t="s">
        <v>8450</v>
      </c>
      <c r="E100" s="17" t="s">
        <v>8236</v>
      </c>
      <c r="F100" s="17" t="s">
        <v>1862</v>
      </c>
      <c r="G100" s="17" t="s">
        <v>1832</v>
      </c>
      <c r="H100" s="17" t="s">
        <v>3588</v>
      </c>
      <c r="I100" s="17" t="s">
        <v>8367</v>
      </c>
      <c r="J100" s="18"/>
      <c r="K100" s="18"/>
      <c r="L100" s="18"/>
      <c r="M100" s="18"/>
      <c r="N100" s="18"/>
      <c r="O100" s="18"/>
      <c r="P100" s="18"/>
      <c r="Q100" s="18"/>
      <c r="R100" s="18"/>
      <c r="S100" s="18"/>
    </row>
    <row r="101">
      <c r="A101" s="17" t="s">
        <v>406</v>
      </c>
      <c r="B101" s="18"/>
      <c r="C101" s="17" t="s">
        <v>8451</v>
      </c>
      <c r="D101" s="17" t="s">
        <v>8452</v>
      </c>
      <c r="E101" s="17" t="s">
        <v>8263</v>
      </c>
      <c r="F101" s="17" t="s">
        <v>1862</v>
      </c>
      <c r="G101" s="17" t="s">
        <v>1832</v>
      </c>
      <c r="H101" s="17" t="s">
        <v>8453</v>
      </c>
      <c r="I101" s="17" t="s">
        <v>1833</v>
      </c>
      <c r="J101" s="18"/>
      <c r="K101" s="18"/>
      <c r="L101" s="18"/>
      <c r="M101" s="18"/>
      <c r="N101" s="18"/>
      <c r="O101" s="18"/>
      <c r="P101" s="18"/>
      <c r="Q101" s="18"/>
      <c r="R101" s="18"/>
      <c r="S101" s="18"/>
    </row>
    <row r="102">
      <c r="A102" s="17" t="s">
        <v>409</v>
      </c>
      <c r="B102" s="18"/>
      <c r="C102" s="17" t="s">
        <v>8454</v>
      </c>
      <c r="D102" s="17" t="s">
        <v>8455</v>
      </c>
      <c r="E102" s="17" t="s">
        <v>8236</v>
      </c>
      <c r="F102" s="17" t="s">
        <v>1862</v>
      </c>
      <c r="G102" s="17" t="s">
        <v>1832</v>
      </c>
      <c r="H102" s="17" t="s">
        <v>3588</v>
      </c>
      <c r="I102" s="17" t="s">
        <v>1833</v>
      </c>
      <c r="J102" s="18"/>
      <c r="K102" s="18"/>
      <c r="L102" s="18"/>
      <c r="M102" s="18"/>
      <c r="N102" s="18"/>
      <c r="O102" s="18"/>
      <c r="P102" s="18"/>
      <c r="Q102" s="18"/>
      <c r="R102" s="18"/>
      <c r="S102" s="18"/>
    </row>
    <row r="103">
      <c r="A103" s="17" t="s">
        <v>413</v>
      </c>
      <c r="B103" s="18"/>
      <c r="C103" s="17" t="s">
        <v>8456</v>
      </c>
      <c r="D103" s="17" t="s">
        <v>8457</v>
      </c>
      <c r="E103" s="17" t="s">
        <v>8266</v>
      </c>
      <c r="F103" s="17" t="s">
        <v>1909</v>
      </c>
      <c r="G103" s="17" t="s">
        <v>1832</v>
      </c>
      <c r="H103" s="17" t="s">
        <v>8285</v>
      </c>
      <c r="I103" s="17" t="s">
        <v>1833</v>
      </c>
      <c r="J103" s="18"/>
      <c r="K103" s="18"/>
      <c r="L103" s="18"/>
      <c r="M103" s="18"/>
      <c r="N103" s="18"/>
      <c r="O103" s="18"/>
      <c r="P103" s="18"/>
      <c r="Q103" s="18"/>
      <c r="R103" s="18"/>
      <c r="S103" s="18"/>
    </row>
    <row r="104">
      <c r="A104" s="17" t="s">
        <v>416</v>
      </c>
      <c r="B104" s="18"/>
      <c r="C104" s="17" t="s">
        <v>8458</v>
      </c>
      <c r="D104" s="17" t="s">
        <v>3638</v>
      </c>
      <c r="E104" s="17" t="s">
        <v>8259</v>
      </c>
      <c r="F104" s="17" t="s">
        <v>1862</v>
      </c>
      <c r="G104" s="18"/>
      <c r="H104" s="18"/>
      <c r="I104" s="18"/>
      <c r="J104" s="18"/>
      <c r="K104" s="18"/>
      <c r="L104" s="18"/>
      <c r="M104" s="18"/>
      <c r="N104" s="18"/>
      <c r="O104" s="18"/>
      <c r="P104" s="18"/>
      <c r="Q104" s="18"/>
      <c r="R104" s="18"/>
      <c r="S104" s="18"/>
    </row>
    <row r="105">
      <c r="A105" s="17" t="s">
        <v>419</v>
      </c>
      <c r="B105" s="18"/>
      <c r="C105" s="17" t="s">
        <v>8459</v>
      </c>
      <c r="D105" s="17" t="s">
        <v>8460</v>
      </c>
      <c r="E105" s="17" t="s">
        <v>8254</v>
      </c>
      <c r="F105" s="17" t="s">
        <v>1867</v>
      </c>
      <c r="G105" s="18"/>
      <c r="H105" s="18"/>
      <c r="I105" s="18"/>
      <c r="J105" s="18"/>
      <c r="K105" s="18"/>
      <c r="L105" s="18"/>
      <c r="M105" s="18"/>
      <c r="N105" s="18"/>
      <c r="O105" s="18"/>
      <c r="P105" s="18"/>
      <c r="Q105" s="18"/>
      <c r="R105" s="18"/>
      <c r="S105" s="18"/>
    </row>
    <row r="106">
      <c r="A106" s="17" t="s">
        <v>423</v>
      </c>
      <c r="B106" s="18"/>
      <c r="C106" s="17" t="s">
        <v>8461</v>
      </c>
      <c r="D106" s="17" t="s">
        <v>8462</v>
      </c>
      <c r="E106" s="17" t="s">
        <v>2325</v>
      </c>
      <c r="F106" s="17" t="s">
        <v>1876</v>
      </c>
      <c r="G106" s="17" t="s">
        <v>1832</v>
      </c>
      <c r="H106" s="17" t="s">
        <v>8267</v>
      </c>
      <c r="I106" s="17" t="s">
        <v>1833</v>
      </c>
      <c r="J106" s="18"/>
      <c r="K106" s="18"/>
      <c r="L106" s="18"/>
      <c r="M106" s="18"/>
      <c r="N106" s="18"/>
      <c r="O106" s="18"/>
      <c r="P106" s="18"/>
      <c r="Q106" s="18"/>
      <c r="R106" s="18"/>
      <c r="S106" s="18"/>
    </row>
    <row r="107">
      <c r="A107" s="17" t="s">
        <v>427</v>
      </c>
      <c r="B107" s="18"/>
      <c r="C107" s="17" t="s">
        <v>8463</v>
      </c>
      <c r="D107" s="17" t="s">
        <v>8464</v>
      </c>
      <c r="E107" s="17" t="s">
        <v>8259</v>
      </c>
      <c r="F107" s="17" t="s">
        <v>3681</v>
      </c>
      <c r="G107" s="18"/>
      <c r="H107" s="18"/>
      <c r="I107" s="18"/>
      <c r="J107" s="18"/>
      <c r="K107" s="18"/>
      <c r="L107" s="18"/>
      <c r="M107" s="18"/>
      <c r="N107" s="18"/>
      <c r="O107" s="18"/>
      <c r="P107" s="18"/>
      <c r="Q107" s="18"/>
      <c r="R107" s="18"/>
      <c r="S107" s="18"/>
    </row>
    <row r="108">
      <c r="A108" s="17" t="s">
        <v>431</v>
      </c>
      <c r="B108" s="18"/>
      <c r="C108" s="17" t="s">
        <v>8392</v>
      </c>
      <c r="D108" s="17" t="s">
        <v>8465</v>
      </c>
      <c r="E108" s="18"/>
      <c r="F108" s="17" t="s">
        <v>1891</v>
      </c>
      <c r="G108" s="17" t="s">
        <v>1832</v>
      </c>
      <c r="H108" s="17" t="s">
        <v>8310</v>
      </c>
      <c r="I108" s="17" t="s">
        <v>1833</v>
      </c>
      <c r="J108" s="18"/>
      <c r="K108" s="18"/>
      <c r="L108" s="18"/>
      <c r="M108" s="18"/>
      <c r="N108" s="18"/>
      <c r="O108" s="18"/>
      <c r="P108" s="18"/>
      <c r="Q108" s="18"/>
      <c r="R108" s="18"/>
      <c r="S108" s="18"/>
    </row>
    <row r="109">
      <c r="A109" s="17" t="s">
        <v>435</v>
      </c>
      <c r="B109" s="18"/>
      <c r="C109" s="17" t="s">
        <v>8466</v>
      </c>
      <c r="D109" s="17" t="s">
        <v>1848</v>
      </c>
      <c r="E109" s="17" t="s">
        <v>8355</v>
      </c>
      <c r="F109" s="17" t="s">
        <v>1848</v>
      </c>
      <c r="G109" s="17" t="s">
        <v>1832</v>
      </c>
      <c r="H109" s="17" t="s">
        <v>8242</v>
      </c>
      <c r="I109" s="17" t="s">
        <v>1833</v>
      </c>
      <c r="J109" s="18"/>
      <c r="K109" s="18"/>
      <c r="L109" s="18"/>
      <c r="M109" s="18"/>
      <c r="N109" s="18"/>
      <c r="O109" s="18"/>
      <c r="P109" s="18"/>
      <c r="Q109" s="18"/>
      <c r="R109" s="18"/>
      <c r="S109" s="18"/>
    </row>
    <row r="110">
      <c r="A110" s="17" t="s">
        <v>439</v>
      </c>
      <c r="B110" s="18"/>
      <c r="C110" s="17" t="s">
        <v>8392</v>
      </c>
      <c r="D110" s="17" t="s">
        <v>8467</v>
      </c>
      <c r="E110" s="17" t="s">
        <v>8468</v>
      </c>
      <c r="F110" s="17" t="s">
        <v>1867</v>
      </c>
      <c r="G110" s="18"/>
      <c r="H110" s="18"/>
      <c r="I110" s="18"/>
      <c r="J110" s="18"/>
      <c r="K110" s="18"/>
      <c r="L110" s="18"/>
      <c r="M110" s="18"/>
      <c r="N110" s="18"/>
      <c r="O110" s="18"/>
      <c r="P110" s="18"/>
      <c r="Q110" s="18"/>
      <c r="R110" s="18"/>
      <c r="S110" s="18"/>
    </row>
    <row r="111">
      <c r="A111" s="17" t="s">
        <v>443</v>
      </c>
      <c r="B111" s="18"/>
      <c r="C111" s="17" t="s">
        <v>8469</v>
      </c>
      <c r="D111" s="17" t="s">
        <v>8297</v>
      </c>
      <c r="E111" s="17" t="s">
        <v>8468</v>
      </c>
      <c r="F111" s="17" t="s">
        <v>2011</v>
      </c>
      <c r="G111" s="17" t="s">
        <v>1832</v>
      </c>
      <c r="H111" s="17" t="s">
        <v>8384</v>
      </c>
      <c r="I111" s="17" t="s">
        <v>1833</v>
      </c>
      <c r="J111" s="18"/>
      <c r="K111" s="18"/>
      <c r="L111" s="18"/>
      <c r="M111" s="18"/>
      <c r="N111" s="18"/>
      <c r="O111" s="18"/>
      <c r="P111" s="18"/>
      <c r="Q111" s="18"/>
      <c r="R111" s="18"/>
      <c r="S111" s="18"/>
    </row>
    <row r="112">
      <c r="A112" s="17" t="s">
        <v>447</v>
      </c>
      <c r="B112" s="18"/>
      <c r="C112" s="17" t="s">
        <v>8392</v>
      </c>
      <c r="D112" s="17" t="s">
        <v>8470</v>
      </c>
      <c r="E112" s="17" t="s">
        <v>2325</v>
      </c>
      <c r="F112" s="17" t="s">
        <v>1862</v>
      </c>
      <c r="G112" s="17" t="s">
        <v>1832</v>
      </c>
      <c r="H112" s="17" t="s">
        <v>3588</v>
      </c>
      <c r="I112" s="17" t="s">
        <v>1833</v>
      </c>
      <c r="J112" s="18"/>
      <c r="K112" s="18"/>
      <c r="L112" s="18"/>
      <c r="M112" s="18"/>
      <c r="N112" s="18"/>
      <c r="O112" s="18"/>
      <c r="P112" s="18"/>
      <c r="Q112" s="18"/>
      <c r="R112" s="18"/>
      <c r="S112" s="18"/>
    </row>
    <row r="113">
      <c r="A113" s="17" t="s">
        <v>450</v>
      </c>
      <c r="B113" s="18"/>
      <c r="C113" s="17" t="s">
        <v>8302</v>
      </c>
      <c r="D113" s="17" t="s">
        <v>8471</v>
      </c>
      <c r="E113" s="17" t="s">
        <v>8307</v>
      </c>
      <c r="F113" s="17" t="s">
        <v>4413</v>
      </c>
      <c r="G113" s="18"/>
      <c r="H113" s="18"/>
      <c r="I113" s="18"/>
      <c r="J113" s="18"/>
      <c r="K113" s="18"/>
      <c r="L113" s="18"/>
      <c r="M113" s="18"/>
      <c r="N113" s="18"/>
      <c r="O113" s="18"/>
      <c r="P113" s="18"/>
      <c r="Q113" s="18"/>
      <c r="R113" s="18"/>
      <c r="S113" s="18"/>
    </row>
    <row r="114">
      <c r="A114" s="17" t="s">
        <v>454</v>
      </c>
      <c r="B114" s="18"/>
      <c r="C114" s="17" t="s">
        <v>8472</v>
      </c>
      <c r="D114" s="17" t="s">
        <v>8473</v>
      </c>
      <c r="E114" s="17" t="s">
        <v>8245</v>
      </c>
      <c r="F114" s="17" t="s">
        <v>3652</v>
      </c>
      <c r="G114" s="17" t="s">
        <v>1832</v>
      </c>
      <c r="H114" s="17" t="s">
        <v>8304</v>
      </c>
      <c r="I114" s="17" t="s">
        <v>1833</v>
      </c>
      <c r="J114" s="18"/>
      <c r="K114" s="18"/>
      <c r="L114" s="18"/>
      <c r="M114" s="18"/>
      <c r="N114" s="18"/>
      <c r="O114" s="18"/>
      <c r="P114" s="18"/>
      <c r="Q114" s="18"/>
      <c r="R114" s="18"/>
      <c r="S114" s="18"/>
    </row>
    <row r="115">
      <c r="A115" s="17" t="s">
        <v>458</v>
      </c>
      <c r="B115" s="18"/>
      <c r="C115" s="17" t="s">
        <v>8474</v>
      </c>
      <c r="D115" s="17" t="s">
        <v>8475</v>
      </c>
      <c r="E115" s="17" t="s">
        <v>8263</v>
      </c>
      <c r="F115" s="17" t="s">
        <v>1831</v>
      </c>
      <c r="G115" s="17" t="s">
        <v>1832</v>
      </c>
      <c r="H115" s="17" t="s">
        <v>8230</v>
      </c>
      <c r="I115" s="17" t="s">
        <v>1833</v>
      </c>
      <c r="J115" s="18"/>
      <c r="K115" s="18"/>
      <c r="L115" s="18"/>
      <c r="M115" s="18"/>
      <c r="N115" s="18"/>
      <c r="O115" s="18"/>
      <c r="P115" s="18"/>
      <c r="Q115" s="18"/>
      <c r="R115" s="18"/>
      <c r="S115" s="18"/>
    </row>
    <row r="116">
      <c r="A116" s="17" t="s">
        <v>461</v>
      </c>
      <c r="B116" s="18"/>
      <c r="C116" s="17" t="s">
        <v>8476</v>
      </c>
      <c r="D116" s="17" t="s">
        <v>8477</v>
      </c>
      <c r="E116" s="17" t="s">
        <v>8478</v>
      </c>
      <c r="F116" s="17" t="s">
        <v>2502</v>
      </c>
      <c r="G116" s="17" t="s">
        <v>1832</v>
      </c>
      <c r="H116" s="17" t="s">
        <v>8479</v>
      </c>
      <c r="I116" s="17" t="s">
        <v>3657</v>
      </c>
      <c r="J116" s="18"/>
      <c r="K116" s="18"/>
      <c r="L116" s="18"/>
      <c r="M116" s="18"/>
      <c r="N116" s="18"/>
      <c r="O116" s="18"/>
      <c r="P116" s="18"/>
      <c r="Q116" s="18"/>
      <c r="R116" s="18"/>
      <c r="S116" s="18"/>
    </row>
    <row r="117">
      <c r="A117" s="17" t="s">
        <v>465</v>
      </c>
      <c r="B117" s="18"/>
      <c r="C117" s="17" t="s">
        <v>8480</v>
      </c>
      <c r="D117" s="17" t="s">
        <v>8481</v>
      </c>
      <c r="E117" s="17" t="s">
        <v>8233</v>
      </c>
      <c r="F117" s="17" t="s">
        <v>2252</v>
      </c>
      <c r="G117" s="17" t="s">
        <v>1832</v>
      </c>
      <c r="H117" s="17" t="s">
        <v>8435</v>
      </c>
      <c r="I117" s="17" t="s">
        <v>1833</v>
      </c>
      <c r="J117" s="18"/>
      <c r="K117" s="18"/>
      <c r="L117" s="18"/>
      <c r="M117" s="18"/>
      <c r="N117" s="18"/>
      <c r="O117" s="18"/>
      <c r="P117" s="18"/>
      <c r="Q117" s="18"/>
      <c r="R117" s="18"/>
      <c r="S117" s="18"/>
    </row>
    <row r="118">
      <c r="A118" s="17" t="s">
        <v>469</v>
      </c>
      <c r="B118" s="18"/>
      <c r="C118" s="17" t="s">
        <v>8482</v>
      </c>
      <c r="D118" s="17" t="s">
        <v>8483</v>
      </c>
      <c r="E118" s="17" t="s">
        <v>8259</v>
      </c>
      <c r="F118" s="17" t="s">
        <v>2011</v>
      </c>
      <c r="G118" s="18"/>
      <c r="H118" s="18"/>
      <c r="I118" s="18"/>
      <c r="J118" s="18"/>
      <c r="K118" s="18"/>
      <c r="L118" s="18"/>
      <c r="M118" s="18"/>
      <c r="N118" s="18"/>
      <c r="O118" s="18"/>
      <c r="P118" s="18"/>
      <c r="Q118" s="18"/>
      <c r="R118" s="18"/>
      <c r="S118" s="18"/>
    </row>
    <row r="119">
      <c r="A119" s="17" t="s">
        <v>473</v>
      </c>
      <c r="B119" s="18"/>
      <c r="C119" s="17" t="s">
        <v>8484</v>
      </c>
      <c r="D119" s="17" t="s">
        <v>8485</v>
      </c>
      <c r="E119" s="17" t="s">
        <v>8325</v>
      </c>
      <c r="F119" s="17" t="s">
        <v>1848</v>
      </c>
      <c r="G119" s="18"/>
      <c r="H119" s="18"/>
      <c r="I119" s="18"/>
      <c r="J119" s="18"/>
      <c r="K119" s="18"/>
      <c r="L119" s="18"/>
      <c r="M119" s="18"/>
      <c r="N119" s="18"/>
      <c r="O119" s="18"/>
      <c r="P119" s="18"/>
      <c r="Q119" s="18"/>
      <c r="R119" s="18"/>
      <c r="S119" s="18"/>
    </row>
    <row r="120">
      <c r="A120" s="17" t="s">
        <v>477</v>
      </c>
      <c r="B120" s="18"/>
      <c r="C120" s="17" t="s">
        <v>8486</v>
      </c>
      <c r="D120" s="17" t="s">
        <v>8487</v>
      </c>
      <c r="E120" s="17" t="s">
        <v>8233</v>
      </c>
      <c r="F120" s="17" t="s">
        <v>2262</v>
      </c>
      <c r="G120" s="17" t="s">
        <v>1832</v>
      </c>
      <c r="H120" s="18"/>
      <c r="I120" s="18"/>
      <c r="J120" s="18"/>
      <c r="K120" s="18"/>
      <c r="L120" s="18"/>
      <c r="M120" s="18"/>
      <c r="N120" s="18"/>
      <c r="O120" s="18"/>
      <c r="P120" s="18"/>
      <c r="Q120" s="18"/>
      <c r="R120" s="18"/>
      <c r="S120" s="18"/>
    </row>
    <row r="121">
      <c r="A121" s="17" t="s">
        <v>481</v>
      </c>
      <c r="B121" s="18"/>
      <c r="C121" s="17" t="s">
        <v>8488</v>
      </c>
      <c r="D121" s="17" t="s">
        <v>8489</v>
      </c>
      <c r="E121" s="17" t="s">
        <v>8254</v>
      </c>
      <c r="F121" s="17" t="s">
        <v>3681</v>
      </c>
      <c r="G121" s="18"/>
      <c r="H121" s="18"/>
      <c r="I121" s="18"/>
      <c r="J121" s="18"/>
      <c r="K121" s="18"/>
      <c r="L121" s="18"/>
      <c r="M121" s="18"/>
      <c r="N121" s="18"/>
      <c r="O121" s="18"/>
      <c r="P121" s="18"/>
      <c r="Q121" s="18"/>
      <c r="R121" s="18"/>
      <c r="S121" s="18"/>
    </row>
    <row r="122">
      <c r="A122" s="17" t="s">
        <v>485</v>
      </c>
      <c r="B122" s="18"/>
      <c r="C122" s="17" t="s">
        <v>8268</v>
      </c>
      <c r="D122" s="17" t="s">
        <v>8490</v>
      </c>
      <c r="E122" s="17" t="s">
        <v>8233</v>
      </c>
      <c r="F122" s="17" t="s">
        <v>1876</v>
      </c>
      <c r="G122" s="17" t="s">
        <v>1832</v>
      </c>
      <c r="H122" s="17" t="s">
        <v>8267</v>
      </c>
      <c r="I122" s="17" t="s">
        <v>1833</v>
      </c>
      <c r="J122" s="18"/>
      <c r="K122" s="18"/>
      <c r="L122" s="18"/>
      <c r="M122" s="18"/>
      <c r="N122" s="18"/>
      <c r="O122" s="18"/>
      <c r="P122" s="18"/>
      <c r="Q122" s="18"/>
      <c r="R122" s="18"/>
      <c r="S122" s="18"/>
    </row>
    <row r="123">
      <c r="A123" s="17" t="s">
        <v>489</v>
      </c>
      <c r="B123" s="18"/>
      <c r="C123" s="17" t="s">
        <v>8491</v>
      </c>
      <c r="D123" s="17" t="s">
        <v>8492</v>
      </c>
      <c r="E123" s="18"/>
      <c r="F123" s="18"/>
      <c r="G123" s="18"/>
      <c r="H123" s="18"/>
      <c r="I123" s="18"/>
      <c r="J123" s="18"/>
      <c r="K123" s="18"/>
      <c r="L123" s="18"/>
      <c r="M123" s="18"/>
      <c r="N123" s="18"/>
      <c r="O123" s="18"/>
      <c r="P123" s="18"/>
      <c r="Q123" s="18"/>
      <c r="R123" s="18"/>
      <c r="S123" s="18"/>
    </row>
    <row r="124">
      <c r="A124" s="17" t="s">
        <v>492</v>
      </c>
      <c r="B124" s="18"/>
      <c r="C124" s="17" t="s">
        <v>8493</v>
      </c>
      <c r="D124" s="17" t="s">
        <v>8494</v>
      </c>
      <c r="E124" s="17" t="s">
        <v>8382</v>
      </c>
      <c r="F124" s="17" t="s">
        <v>1848</v>
      </c>
      <c r="G124" s="17" t="s">
        <v>1832</v>
      </c>
      <c r="H124" s="17" t="s">
        <v>8242</v>
      </c>
      <c r="I124" s="17" t="s">
        <v>1833</v>
      </c>
      <c r="J124" s="18"/>
      <c r="K124" s="18"/>
      <c r="L124" s="18"/>
      <c r="M124" s="18"/>
      <c r="N124" s="18"/>
      <c r="O124" s="18"/>
      <c r="P124" s="18"/>
      <c r="Q124" s="18"/>
      <c r="R124" s="18"/>
      <c r="S124" s="18"/>
    </row>
    <row r="125">
      <c r="A125" s="17" t="s">
        <v>496</v>
      </c>
      <c r="B125" s="18"/>
      <c r="C125" s="17" t="s">
        <v>8495</v>
      </c>
      <c r="D125" s="17" t="s">
        <v>8343</v>
      </c>
      <c r="E125" s="17" t="s">
        <v>8349</v>
      </c>
      <c r="F125" s="17" t="s">
        <v>1859</v>
      </c>
      <c r="G125" s="17" t="s">
        <v>1832</v>
      </c>
      <c r="H125" s="17" t="s">
        <v>8251</v>
      </c>
      <c r="I125" s="17" t="s">
        <v>1833</v>
      </c>
      <c r="J125" s="18"/>
      <c r="K125" s="18"/>
      <c r="L125" s="18"/>
      <c r="M125" s="18"/>
      <c r="N125" s="18"/>
      <c r="O125" s="18"/>
      <c r="P125" s="18"/>
      <c r="Q125" s="18"/>
      <c r="R125" s="18"/>
      <c r="S125" s="18"/>
    </row>
    <row r="126">
      <c r="A126" s="17" t="s">
        <v>500</v>
      </c>
      <c r="B126" s="18"/>
      <c r="C126" s="17" t="s">
        <v>8496</v>
      </c>
      <c r="D126" s="17" t="s">
        <v>8497</v>
      </c>
      <c r="E126" s="17" t="s">
        <v>8263</v>
      </c>
      <c r="F126" s="17" t="s">
        <v>4413</v>
      </c>
      <c r="G126" s="17" t="s">
        <v>2031</v>
      </c>
      <c r="H126" s="17" t="s">
        <v>8453</v>
      </c>
      <c r="I126" s="17" t="s">
        <v>8367</v>
      </c>
      <c r="J126" s="18"/>
      <c r="K126" s="18"/>
      <c r="L126" s="18"/>
      <c r="M126" s="18"/>
      <c r="N126" s="18"/>
      <c r="O126" s="18"/>
      <c r="P126" s="18"/>
      <c r="Q126" s="18"/>
      <c r="R126" s="18"/>
      <c r="S126" s="18"/>
    </row>
    <row r="127">
      <c r="A127" s="17" t="s">
        <v>503</v>
      </c>
      <c r="B127" s="18"/>
      <c r="C127" s="17" t="s">
        <v>8498</v>
      </c>
      <c r="D127" s="17" t="s">
        <v>8499</v>
      </c>
      <c r="E127" s="17" t="s">
        <v>8500</v>
      </c>
      <c r="F127" s="17" t="s">
        <v>4757</v>
      </c>
      <c r="G127" s="18"/>
      <c r="H127" s="18"/>
      <c r="I127" s="18"/>
      <c r="J127" s="18"/>
      <c r="K127" s="18"/>
      <c r="L127" s="18"/>
      <c r="M127" s="18"/>
      <c r="N127" s="18"/>
      <c r="O127" s="18"/>
      <c r="P127" s="18"/>
      <c r="Q127" s="18"/>
      <c r="R127" s="18"/>
      <c r="S127" s="18"/>
    </row>
    <row r="128">
      <c r="A128" s="17" t="s">
        <v>507</v>
      </c>
      <c r="B128" s="18"/>
      <c r="C128" s="17" t="s">
        <v>8227</v>
      </c>
      <c r="D128" s="17" t="s">
        <v>8501</v>
      </c>
      <c r="E128" s="17" t="s">
        <v>8307</v>
      </c>
      <c r="F128" s="17" t="s">
        <v>4413</v>
      </c>
      <c r="G128" s="18"/>
      <c r="H128" s="18"/>
      <c r="I128" s="18"/>
      <c r="J128" s="18"/>
      <c r="K128" s="18"/>
      <c r="L128" s="18"/>
      <c r="M128" s="18"/>
      <c r="N128" s="18"/>
      <c r="O128" s="18"/>
      <c r="P128" s="18"/>
      <c r="Q128" s="18"/>
      <c r="R128" s="18"/>
      <c r="S128" s="18"/>
    </row>
    <row r="129">
      <c r="A129" s="17" t="s">
        <v>511</v>
      </c>
      <c r="B129" s="18"/>
      <c r="C129" s="17" t="s">
        <v>8502</v>
      </c>
      <c r="D129" s="17" t="s">
        <v>8503</v>
      </c>
      <c r="E129" s="17" t="s">
        <v>8236</v>
      </c>
      <c r="F129" s="17" t="s">
        <v>2502</v>
      </c>
      <c r="G129" s="17" t="s">
        <v>1832</v>
      </c>
      <c r="H129" s="17" t="s">
        <v>8504</v>
      </c>
      <c r="I129" s="17" t="s">
        <v>1833</v>
      </c>
      <c r="J129" s="18"/>
      <c r="K129" s="18"/>
      <c r="L129" s="18"/>
      <c r="M129" s="18"/>
      <c r="N129" s="18"/>
      <c r="O129" s="18"/>
      <c r="P129" s="18"/>
      <c r="Q129" s="18"/>
      <c r="R129" s="18"/>
      <c r="S129" s="18"/>
    </row>
    <row r="130">
      <c r="A130" s="17" t="s">
        <v>515</v>
      </c>
      <c r="B130" s="18"/>
      <c r="C130" s="17" t="s">
        <v>8505</v>
      </c>
      <c r="D130" s="17" t="s">
        <v>8506</v>
      </c>
      <c r="E130" s="17" t="s">
        <v>8250</v>
      </c>
      <c r="F130" s="17" t="s">
        <v>2299</v>
      </c>
      <c r="G130" s="17" t="s">
        <v>2300</v>
      </c>
      <c r="H130" s="17" t="s">
        <v>8507</v>
      </c>
      <c r="I130" s="17" t="s">
        <v>1833</v>
      </c>
      <c r="J130" s="18"/>
      <c r="K130" s="18"/>
      <c r="L130" s="17" t="s">
        <v>8508</v>
      </c>
      <c r="M130" s="18"/>
      <c r="N130" s="18"/>
      <c r="O130" s="18"/>
      <c r="P130" s="18"/>
      <c r="Q130" s="17" t="s">
        <v>8037</v>
      </c>
      <c r="R130" s="17" t="s">
        <v>8509</v>
      </c>
      <c r="S130" s="18"/>
    </row>
    <row r="131">
      <c r="A131" s="17" t="s">
        <v>519</v>
      </c>
      <c r="B131" s="18"/>
      <c r="C131" s="17" t="s">
        <v>8510</v>
      </c>
      <c r="D131" s="17" t="s">
        <v>8477</v>
      </c>
      <c r="E131" s="17" t="s">
        <v>8349</v>
      </c>
      <c r="F131" s="17" t="s">
        <v>2502</v>
      </c>
      <c r="G131" s="17" t="s">
        <v>1832</v>
      </c>
      <c r="H131" s="17" t="s">
        <v>8479</v>
      </c>
      <c r="I131" s="17" t="s">
        <v>1833</v>
      </c>
      <c r="J131" s="18"/>
      <c r="K131" s="18"/>
      <c r="L131" s="18"/>
      <c r="M131" s="18"/>
      <c r="N131" s="18"/>
      <c r="O131" s="18"/>
      <c r="P131" s="18"/>
      <c r="Q131" s="18"/>
      <c r="R131" s="18"/>
      <c r="S131" s="18"/>
    </row>
    <row r="132">
      <c r="A132" s="17" t="s">
        <v>523</v>
      </c>
      <c r="B132" s="18"/>
      <c r="C132" s="18"/>
      <c r="D132" s="17" t="s">
        <v>8511</v>
      </c>
      <c r="E132" s="17" t="s">
        <v>3587</v>
      </c>
      <c r="F132" s="17" t="s">
        <v>2106</v>
      </c>
      <c r="G132" s="18"/>
      <c r="H132" s="18"/>
      <c r="I132" s="18"/>
      <c r="J132" s="18"/>
      <c r="K132" s="18"/>
      <c r="L132" s="18"/>
      <c r="M132" s="18"/>
      <c r="N132" s="18"/>
      <c r="O132" s="18"/>
      <c r="P132" s="18"/>
      <c r="Q132" s="18"/>
      <c r="R132" s="18"/>
      <c r="S132" s="18"/>
    </row>
    <row r="133">
      <c r="A133" s="17" t="s">
        <v>527</v>
      </c>
      <c r="B133" s="18"/>
      <c r="C133" s="17" t="s">
        <v>8512</v>
      </c>
      <c r="D133" s="17" t="s">
        <v>8354</v>
      </c>
      <c r="E133" s="17" t="s">
        <v>8355</v>
      </c>
      <c r="F133" s="17" t="s">
        <v>2312</v>
      </c>
      <c r="G133" s="17" t="s">
        <v>1832</v>
      </c>
      <c r="H133" s="18"/>
      <c r="I133" s="18"/>
      <c r="J133" s="18"/>
      <c r="K133" s="18"/>
      <c r="L133" s="18"/>
      <c r="M133" s="18"/>
      <c r="N133" s="18"/>
      <c r="O133" s="18"/>
      <c r="P133" s="18"/>
      <c r="Q133" s="18"/>
      <c r="R133" s="18"/>
      <c r="S133" s="18"/>
    </row>
    <row r="134">
      <c r="A134" s="17" t="s">
        <v>531</v>
      </c>
      <c r="B134" s="18"/>
      <c r="C134" s="17" t="s">
        <v>8513</v>
      </c>
      <c r="D134" s="17" t="s">
        <v>1831</v>
      </c>
      <c r="E134" s="17" t="s">
        <v>8236</v>
      </c>
      <c r="F134" s="17" t="s">
        <v>1831</v>
      </c>
      <c r="G134" s="17" t="s">
        <v>1832</v>
      </c>
      <c r="H134" s="17" t="s">
        <v>8230</v>
      </c>
      <c r="I134" s="17" t="s">
        <v>1833</v>
      </c>
      <c r="J134" s="18"/>
      <c r="K134" s="18"/>
      <c r="L134" s="18"/>
      <c r="M134" s="18"/>
      <c r="N134" s="18"/>
      <c r="O134" s="18"/>
      <c r="P134" s="18"/>
      <c r="Q134" s="18"/>
      <c r="R134" s="18"/>
      <c r="S134" s="18"/>
    </row>
    <row r="135">
      <c r="A135" s="17" t="s">
        <v>534</v>
      </c>
      <c r="B135" s="18"/>
      <c r="C135" s="17" t="s">
        <v>8514</v>
      </c>
      <c r="D135" s="17" t="s">
        <v>8515</v>
      </c>
      <c r="E135" s="17" t="s">
        <v>8236</v>
      </c>
      <c r="F135" s="17" t="s">
        <v>1876</v>
      </c>
      <c r="G135" s="17" t="s">
        <v>1832</v>
      </c>
      <c r="H135" s="17" t="s">
        <v>8267</v>
      </c>
      <c r="I135" s="17" t="s">
        <v>1833</v>
      </c>
      <c r="J135" s="18"/>
      <c r="K135" s="18"/>
      <c r="L135" s="18"/>
      <c r="M135" s="18"/>
      <c r="N135" s="18"/>
      <c r="O135" s="18"/>
      <c r="P135" s="18"/>
      <c r="Q135" s="18"/>
      <c r="R135" s="18"/>
      <c r="S135" s="18"/>
    </row>
    <row r="136">
      <c r="A136" s="17" t="s">
        <v>538</v>
      </c>
      <c r="B136" s="18"/>
      <c r="C136" s="17" t="s">
        <v>8311</v>
      </c>
      <c r="D136" s="17" t="s">
        <v>8262</v>
      </c>
      <c r="E136" s="17" t="s">
        <v>8263</v>
      </c>
      <c r="F136" s="17" t="s">
        <v>1867</v>
      </c>
      <c r="G136" s="17" t="s">
        <v>1832</v>
      </c>
      <c r="H136" s="17" t="s">
        <v>8237</v>
      </c>
      <c r="I136" s="17" t="s">
        <v>1833</v>
      </c>
      <c r="J136" s="18"/>
      <c r="K136" s="18"/>
      <c r="L136" s="18"/>
      <c r="M136" s="18"/>
      <c r="N136" s="18"/>
      <c r="O136" s="18"/>
      <c r="P136" s="18"/>
      <c r="Q136" s="18"/>
      <c r="R136" s="18"/>
      <c r="S136" s="18"/>
    </row>
    <row r="137">
      <c r="A137" s="17" t="s">
        <v>542</v>
      </c>
      <c r="B137" s="18"/>
      <c r="C137" s="17" t="s">
        <v>8375</v>
      </c>
      <c r="D137" s="17" t="s">
        <v>8516</v>
      </c>
      <c r="E137" s="17" t="s">
        <v>8270</v>
      </c>
      <c r="F137" s="17" t="s">
        <v>1862</v>
      </c>
      <c r="G137" s="17" t="s">
        <v>1832</v>
      </c>
      <c r="H137" s="17" t="s">
        <v>8453</v>
      </c>
      <c r="I137" s="17" t="s">
        <v>1833</v>
      </c>
      <c r="J137" s="18"/>
      <c r="K137" s="18"/>
      <c r="L137" s="18"/>
      <c r="M137" s="18"/>
      <c r="N137" s="18"/>
      <c r="O137" s="18"/>
      <c r="P137" s="18"/>
      <c r="Q137" s="18"/>
      <c r="R137" s="18"/>
      <c r="S137" s="18"/>
    </row>
    <row r="138">
      <c r="A138" s="17" t="s">
        <v>546</v>
      </c>
      <c r="B138" s="18"/>
      <c r="C138" s="17" t="s">
        <v>8392</v>
      </c>
      <c r="D138" s="17" t="s">
        <v>8289</v>
      </c>
      <c r="E138" s="17" t="s">
        <v>8517</v>
      </c>
      <c r="F138" s="17" t="s">
        <v>1876</v>
      </c>
      <c r="G138" s="17" t="s">
        <v>1832</v>
      </c>
      <c r="H138" s="17" t="s">
        <v>8267</v>
      </c>
      <c r="I138" s="17" t="s">
        <v>1833</v>
      </c>
      <c r="J138" s="18"/>
      <c r="K138" s="18"/>
      <c r="L138" s="18"/>
      <c r="M138" s="18"/>
      <c r="N138" s="18"/>
      <c r="O138" s="18"/>
      <c r="P138" s="18"/>
      <c r="Q138" s="18"/>
      <c r="R138" s="18"/>
      <c r="S138" s="18"/>
    </row>
    <row r="139">
      <c r="A139" s="17" t="s">
        <v>552</v>
      </c>
      <c r="B139" s="18"/>
      <c r="C139" s="17" t="s">
        <v>8518</v>
      </c>
      <c r="D139" s="17" t="s">
        <v>8519</v>
      </c>
      <c r="E139" s="17" t="s">
        <v>8352</v>
      </c>
      <c r="F139" s="17" t="s">
        <v>1862</v>
      </c>
      <c r="G139" s="17" t="s">
        <v>1832</v>
      </c>
      <c r="H139" s="17" t="s">
        <v>3588</v>
      </c>
      <c r="I139" s="18"/>
      <c r="J139" s="18"/>
      <c r="K139" s="18"/>
      <c r="L139" s="18"/>
      <c r="M139" s="18"/>
      <c r="N139" s="18"/>
      <c r="O139" s="18"/>
      <c r="P139" s="18"/>
      <c r="Q139" s="18"/>
      <c r="R139" s="18"/>
      <c r="S139" s="18"/>
    </row>
    <row r="140">
      <c r="A140" s="17" t="s">
        <v>555</v>
      </c>
      <c r="B140" s="18"/>
      <c r="C140" s="17" t="s">
        <v>8280</v>
      </c>
      <c r="D140" s="17" t="s">
        <v>8281</v>
      </c>
      <c r="E140" s="17" t="s">
        <v>8314</v>
      </c>
      <c r="F140" s="17" t="s">
        <v>1867</v>
      </c>
      <c r="G140" s="17" t="s">
        <v>1832</v>
      </c>
      <c r="H140" s="17" t="s">
        <v>8304</v>
      </c>
      <c r="I140" s="17" t="s">
        <v>1833</v>
      </c>
      <c r="J140" s="18"/>
      <c r="K140" s="18"/>
      <c r="L140" s="18"/>
      <c r="M140" s="18"/>
      <c r="N140" s="18"/>
      <c r="O140" s="18"/>
      <c r="P140" s="18"/>
      <c r="Q140" s="18"/>
      <c r="R140" s="18"/>
      <c r="S140" s="18"/>
    </row>
    <row r="141">
      <c r="A141" s="17" t="s">
        <v>559</v>
      </c>
      <c r="B141" s="18"/>
      <c r="C141" s="17" t="s">
        <v>8280</v>
      </c>
      <c r="D141" s="17" t="s">
        <v>8520</v>
      </c>
      <c r="E141" s="18"/>
      <c r="F141" s="18"/>
      <c r="G141" s="18"/>
      <c r="H141" s="18"/>
      <c r="I141" s="18"/>
      <c r="J141" s="18"/>
      <c r="K141" s="18"/>
      <c r="L141" s="18"/>
      <c r="M141" s="18"/>
      <c r="N141" s="18"/>
      <c r="O141" s="18"/>
      <c r="P141" s="18"/>
      <c r="Q141" s="18"/>
      <c r="R141" s="18"/>
      <c r="S141" s="18"/>
    </row>
    <row r="142">
      <c r="A142" s="17" t="s">
        <v>562</v>
      </c>
      <c r="B142" s="18"/>
      <c r="C142" s="17" t="s">
        <v>8514</v>
      </c>
      <c r="D142" s="17" t="s">
        <v>8287</v>
      </c>
      <c r="E142" s="17" t="s">
        <v>8236</v>
      </c>
      <c r="F142" s="17" t="s">
        <v>1876</v>
      </c>
      <c r="G142" s="17" t="s">
        <v>1832</v>
      </c>
      <c r="H142" s="17" t="s">
        <v>8267</v>
      </c>
      <c r="I142" s="17" t="s">
        <v>1833</v>
      </c>
      <c r="J142" s="18"/>
      <c r="K142" s="18"/>
      <c r="L142" s="18"/>
      <c r="M142" s="18"/>
      <c r="N142" s="18"/>
      <c r="O142" s="18"/>
      <c r="P142" s="18"/>
      <c r="Q142" s="18"/>
      <c r="R142" s="18"/>
      <c r="S142" s="18"/>
    </row>
    <row r="143">
      <c r="A143" s="17" t="s">
        <v>566</v>
      </c>
      <c r="B143" s="18"/>
      <c r="C143" s="17" t="s">
        <v>8521</v>
      </c>
      <c r="D143" s="17" t="s">
        <v>8522</v>
      </c>
      <c r="E143" s="17" t="s">
        <v>8233</v>
      </c>
      <c r="F143" s="17" t="s">
        <v>1862</v>
      </c>
      <c r="G143" s="17" t="s">
        <v>1832</v>
      </c>
      <c r="H143" s="17" t="s">
        <v>8453</v>
      </c>
      <c r="I143" s="17" t="s">
        <v>1833</v>
      </c>
      <c r="J143" s="18"/>
      <c r="K143" s="18"/>
      <c r="L143" s="18"/>
      <c r="M143" s="18"/>
      <c r="N143" s="18"/>
      <c r="O143" s="18"/>
      <c r="P143" s="18"/>
      <c r="Q143" s="18"/>
      <c r="R143" s="18"/>
      <c r="S143" s="18"/>
    </row>
    <row r="144">
      <c r="A144" s="17" t="s">
        <v>568</v>
      </c>
      <c r="B144" s="18"/>
      <c r="C144" s="17" t="s">
        <v>8521</v>
      </c>
      <c r="D144" s="17" t="s">
        <v>8522</v>
      </c>
      <c r="E144" s="18"/>
      <c r="F144" s="17" t="s">
        <v>1862</v>
      </c>
      <c r="G144" s="17" t="s">
        <v>1832</v>
      </c>
      <c r="H144" s="17" t="s">
        <v>8453</v>
      </c>
      <c r="I144" s="17" t="s">
        <v>1833</v>
      </c>
      <c r="J144" s="18"/>
      <c r="K144" s="18"/>
      <c r="L144" s="18"/>
      <c r="M144" s="18"/>
      <c r="N144" s="18"/>
      <c r="O144" s="18"/>
      <c r="P144" s="18"/>
      <c r="Q144" s="18"/>
      <c r="R144" s="18"/>
      <c r="S144" s="18"/>
    </row>
    <row r="145">
      <c r="A145" s="17" t="s">
        <v>571</v>
      </c>
      <c r="B145" s="18"/>
      <c r="C145" s="17" t="s">
        <v>8486</v>
      </c>
      <c r="D145" s="17" t="s">
        <v>8401</v>
      </c>
      <c r="E145" s="17" t="s">
        <v>8229</v>
      </c>
      <c r="F145" s="17" t="s">
        <v>1876</v>
      </c>
      <c r="G145" s="17" t="s">
        <v>1832</v>
      </c>
      <c r="H145" s="17" t="s">
        <v>8267</v>
      </c>
      <c r="I145" s="17" t="s">
        <v>1833</v>
      </c>
      <c r="J145" s="18"/>
      <c r="K145" s="18"/>
      <c r="L145" s="18"/>
      <c r="M145" s="18"/>
      <c r="N145" s="18"/>
      <c r="O145" s="18"/>
      <c r="P145" s="18"/>
      <c r="Q145" s="18"/>
      <c r="R145" s="18"/>
      <c r="S145" s="18"/>
    </row>
    <row r="146">
      <c r="A146" s="17" t="s">
        <v>574</v>
      </c>
      <c r="B146" s="18"/>
      <c r="C146" s="17" t="s">
        <v>8326</v>
      </c>
      <c r="D146" s="17" t="s">
        <v>8523</v>
      </c>
      <c r="E146" s="18"/>
      <c r="F146" s="17" t="s">
        <v>2252</v>
      </c>
      <c r="G146" s="17" t="s">
        <v>1832</v>
      </c>
      <c r="H146" s="17" t="s">
        <v>8435</v>
      </c>
      <c r="I146" s="17" t="s">
        <v>1833</v>
      </c>
      <c r="J146" s="18"/>
      <c r="K146" s="18"/>
      <c r="L146" s="18"/>
      <c r="M146" s="18"/>
      <c r="N146" s="18"/>
      <c r="O146" s="18"/>
      <c r="P146" s="18"/>
      <c r="Q146" s="18"/>
      <c r="R146" s="18"/>
      <c r="S146" s="18"/>
    </row>
    <row r="147">
      <c r="A147" s="17" t="s">
        <v>578</v>
      </c>
      <c r="B147" s="18"/>
      <c r="C147" s="17" t="s">
        <v>8414</v>
      </c>
      <c r="D147" s="17" t="s">
        <v>8524</v>
      </c>
      <c r="E147" s="17" t="s">
        <v>8525</v>
      </c>
      <c r="F147" s="17" t="s">
        <v>1867</v>
      </c>
      <c r="G147" s="18"/>
      <c r="H147" s="18"/>
      <c r="I147" s="18"/>
      <c r="J147" s="18"/>
      <c r="K147" s="18"/>
      <c r="L147" s="18"/>
      <c r="M147" s="18"/>
      <c r="N147" s="18"/>
      <c r="O147" s="18"/>
      <c r="P147" s="18"/>
      <c r="Q147" s="18"/>
      <c r="R147" s="18"/>
      <c r="S147" s="18"/>
    </row>
    <row r="148">
      <c r="A148" s="17" t="s">
        <v>582</v>
      </c>
      <c r="B148" s="18"/>
      <c r="C148" s="17" t="s">
        <v>8526</v>
      </c>
      <c r="D148" s="17" t="s">
        <v>8527</v>
      </c>
      <c r="E148" s="18"/>
      <c r="F148" s="17" t="s">
        <v>1831</v>
      </c>
      <c r="G148" s="18"/>
      <c r="H148" s="18"/>
      <c r="I148" s="18"/>
      <c r="J148" s="18"/>
      <c r="K148" s="18"/>
      <c r="L148" s="18"/>
      <c r="M148" s="18"/>
      <c r="N148" s="18"/>
      <c r="O148" s="18"/>
      <c r="P148" s="18"/>
      <c r="Q148" s="18"/>
      <c r="R148" s="18"/>
      <c r="S148" s="18"/>
    </row>
    <row r="149">
      <c r="A149" s="17" t="s">
        <v>586</v>
      </c>
      <c r="B149" s="18"/>
      <c r="C149" s="17" t="s">
        <v>8528</v>
      </c>
      <c r="D149" s="17" t="s">
        <v>8262</v>
      </c>
      <c r="E149" s="17" t="s">
        <v>8352</v>
      </c>
      <c r="F149" s="17" t="s">
        <v>1867</v>
      </c>
      <c r="G149" s="17" t="s">
        <v>1832</v>
      </c>
      <c r="H149" s="17" t="s">
        <v>8304</v>
      </c>
      <c r="I149" s="17" t="s">
        <v>1833</v>
      </c>
      <c r="J149" s="18"/>
      <c r="K149" s="18"/>
      <c r="L149" s="18"/>
      <c r="M149" s="18"/>
      <c r="N149" s="18"/>
      <c r="O149" s="18"/>
      <c r="P149" s="18"/>
      <c r="Q149" s="18"/>
      <c r="R149" s="18"/>
      <c r="S149" s="18"/>
    </row>
    <row r="150">
      <c r="A150" s="17" t="s">
        <v>590</v>
      </c>
      <c r="B150" s="18"/>
      <c r="C150" s="17" t="s">
        <v>8529</v>
      </c>
      <c r="D150" s="17" t="s">
        <v>8530</v>
      </c>
      <c r="E150" s="17" t="s">
        <v>3739</v>
      </c>
      <c r="F150" s="17" t="s">
        <v>2252</v>
      </c>
      <c r="G150" s="17" t="s">
        <v>1832</v>
      </c>
      <c r="H150" s="17" t="s">
        <v>8435</v>
      </c>
      <c r="I150" s="17" t="s">
        <v>1833</v>
      </c>
      <c r="J150" s="18"/>
      <c r="K150" s="18"/>
      <c r="L150" s="18"/>
      <c r="M150" s="18"/>
      <c r="N150" s="18"/>
      <c r="O150" s="18"/>
      <c r="P150" s="18"/>
      <c r="Q150" s="18"/>
      <c r="R150" s="18"/>
      <c r="S150" s="18"/>
    </row>
    <row r="151">
      <c r="A151" s="17" t="s">
        <v>593</v>
      </c>
      <c r="B151" s="18"/>
      <c r="C151" s="17" t="s">
        <v>8370</v>
      </c>
      <c r="D151" s="17" t="s">
        <v>8531</v>
      </c>
      <c r="E151" s="17" t="s">
        <v>8276</v>
      </c>
      <c r="F151" s="17" t="s">
        <v>4413</v>
      </c>
      <c r="G151" s="18"/>
      <c r="H151" s="18"/>
      <c r="I151" s="18"/>
      <c r="J151" s="18"/>
      <c r="K151" s="18"/>
      <c r="L151" s="18"/>
      <c r="M151" s="18"/>
      <c r="N151" s="18"/>
      <c r="O151" s="18"/>
      <c r="P151" s="18"/>
      <c r="Q151" s="18"/>
      <c r="R151" s="18"/>
      <c r="S151" s="18"/>
    </row>
    <row r="152">
      <c r="A152" s="17" t="s">
        <v>597</v>
      </c>
      <c r="B152" s="18"/>
      <c r="C152" s="17" t="s">
        <v>8532</v>
      </c>
      <c r="D152" s="17" t="s">
        <v>8297</v>
      </c>
      <c r="E152" s="17" t="s">
        <v>8259</v>
      </c>
      <c r="F152" s="17" t="s">
        <v>1862</v>
      </c>
      <c r="G152" s="17" t="s">
        <v>1832</v>
      </c>
      <c r="H152" s="17" t="s">
        <v>8237</v>
      </c>
      <c r="I152" s="17" t="s">
        <v>1833</v>
      </c>
      <c r="J152" s="18"/>
      <c r="K152" s="18"/>
      <c r="L152" s="18"/>
      <c r="M152" s="18"/>
      <c r="N152" s="18"/>
      <c r="O152" s="18"/>
      <c r="P152" s="18"/>
      <c r="Q152" s="18"/>
      <c r="R152" s="18"/>
      <c r="S152" s="18"/>
    </row>
    <row r="153">
      <c r="A153" s="17" t="s">
        <v>600</v>
      </c>
      <c r="B153" s="18"/>
      <c r="C153" s="17" t="s">
        <v>8532</v>
      </c>
      <c r="D153" s="17" t="s">
        <v>8533</v>
      </c>
      <c r="E153" s="18"/>
      <c r="F153" s="17" t="s">
        <v>4413</v>
      </c>
      <c r="G153" s="18"/>
      <c r="H153" s="18"/>
      <c r="I153" s="18"/>
      <c r="J153" s="18"/>
      <c r="K153" s="18"/>
      <c r="L153" s="18"/>
      <c r="M153" s="18"/>
      <c r="N153" s="18"/>
      <c r="O153" s="18"/>
      <c r="P153" s="18"/>
      <c r="Q153" s="18"/>
      <c r="R153" s="18"/>
      <c r="S153" s="18"/>
    </row>
    <row r="154">
      <c r="A154" s="17" t="s">
        <v>603</v>
      </c>
      <c r="B154" s="18"/>
      <c r="C154" s="17" t="s">
        <v>8472</v>
      </c>
      <c r="D154" s="17" t="s">
        <v>8534</v>
      </c>
      <c r="E154" s="17" t="s">
        <v>8259</v>
      </c>
      <c r="F154" s="17" t="s">
        <v>3681</v>
      </c>
      <c r="G154" s="18"/>
      <c r="H154" s="18"/>
      <c r="I154" s="18"/>
      <c r="J154" s="18"/>
      <c r="K154" s="18"/>
      <c r="L154" s="18"/>
      <c r="M154" s="18"/>
      <c r="N154" s="18"/>
      <c r="O154" s="18"/>
      <c r="P154" s="18"/>
      <c r="Q154" s="18"/>
      <c r="R154" s="18"/>
      <c r="S154" s="18"/>
    </row>
    <row r="155">
      <c r="A155" s="17" t="s">
        <v>607</v>
      </c>
      <c r="B155" s="18"/>
      <c r="C155" s="17" t="s">
        <v>8535</v>
      </c>
      <c r="D155" s="17" t="s">
        <v>8536</v>
      </c>
      <c r="E155" s="17" t="s">
        <v>8236</v>
      </c>
      <c r="F155" s="17" t="s">
        <v>1876</v>
      </c>
      <c r="G155" s="17" t="s">
        <v>1832</v>
      </c>
      <c r="H155" s="17" t="s">
        <v>8267</v>
      </c>
      <c r="I155" s="17" t="s">
        <v>1833</v>
      </c>
      <c r="J155" s="18"/>
      <c r="K155" s="18"/>
      <c r="L155" s="18"/>
      <c r="M155" s="18"/>
      <c r="N155" s="18"/>
      <c r="O155" s="18"/>
      <c r="P155" s="18"/>
      <c r="Q155" s="18"/>
      <c r="R155" s="18"/>
      <c r="S155" s="18"/>
    </row>
    <row r="156">
      <c r="A156" s="17" t="s">
        <v>611</v>
      </c>
      <c r="B156" s="18"/>
      <c r="C156" s="17" t="s">
        <v>8537</v>
      </c>
      <c r="D156" s="17" t="s">
        <v>8538</v>
      </c>
      <c r="E156" s="17" t="s">
        <v>8229</v>
      </c>
      <c r="F156" s="17" t="s">
        <v>1848</v>
      </c>
      <c r="G156" s="17" t="s">
        <v>1832</v>
      </c>
      <c r="H156" s="17" t="s">
        <v>8322</v>
      </c>
      <c r="I156" s="17" t="s">
        <v>1833</v>
      </c>
      <c r="J156" s="18"/>
      <c r="K156" s="18"/>
      <c r="L156" s="18"/>
      <c r="M156" s="18"/>
      <c r="N156" s="18"/>
      <c r="O156" s="18"/>
      <c r="P156" s="18"/>
      <c r="Q156" s="18"/>
      <c r="R156" s="18"/>
      <c r="S156" s="18"/>
    </row>
    <row r="157">
      <c r="A157" s="17" t="s">
        <v>615</v>
      </c>
      <c r="B157" s="18"/>
      <c r="C157" s="17" t="s">
        <v>8385</v>
      </c>
      <c r="D157" s="17" t="s">
        <v>8539</v>
      </c>
      <c r="E157" s="17" t="s">
        <v>2325</v>
      </c>
      <c r="F157" s="17" t="s">
        <v>1831</v>
      </c>
      <c r="G157" s="17" t="s">
        <v>2400</v>
      </c>
      <c r="H157" s="17" t="s">
        <v>8230</v>
      </c>
      <c r="I157" s="18"/>
      <c r="J157" s="18"/>
      <c r="K157" s="18"/>
      <c r="L157" s="18"/>
      <c r="M157" s="18"/>
      <c r="N157" s="18"/>
      <c r="O157" s="18"/>
      <c r="P157" s="18"/>
      <c r="Q157" s="18"/>
      <c r="R157" s="18"/>
      <c r="S157" s="18"/>
    </row>
    <row r="158">
      <c r="A158" s="17" t="s">
        <v>619</v>
      </c>
      <c r="B158" s="18"/>
      <c r="C158" s="17" t="s">
        <v>8540</v>
      </c>
      <c r="D158" s="17" t="s">
        <v>8541</v>
      </c>
      <c r="E158" s="17" t="s">
        <v>8542</v>
      </c>
      <c r="F158" s="17" t="s">
        <v>8543</v>
      </c>
      <c r="G158" s="17" t="s">
        <v>1832</v>
      </c>
      <c r="H158" s="17" t="s">
        <v>8267</v>
      </c>
      <c r="I158" s="17" t="s">
        <v>1833</v>
      </c>
      <c r="J158" s="18"/>
      <c r="K158" s="18"/>
      <c r="L158" s="18"/>
      <c r="M158" s="18"/>
      <c r="N158" s="18"/>
      <c r="O158" s="18"/>
      <c r="P158" s="18"/>
      <c r="Q158" s="18"/>
      <c r="R158" s="18"/>
      <c r="S158" s="18"/>
    </row>
    <row r="159">
      <c r="A159" s="17" t="s">
        <v>622</v>
      </c>
      <c r="B159" s="18"/>
      <c r="C159" s="17" t="s">
        <v>8445</v>
      </c>
      <c r="D159" s="17" t="s">
        <v>1862</v>
      </c>
      <c r="E159" s="17" t="s">
        <v>8236</v>
      </c>
      <c r="F159" s="17" t="s">
        <v>1867</v>
      </c>
      <c r="G159" s="17" t="s">
        <v>1832</v>
      </c>
      <c r="H159" s="17" t="s">
        <v>8304</v>
      </c>
      <c r="I159" s="17" t="s">
        <v>1833</v>
      </c>
      <c r="J159" s="18"/>
      <c r="K159" s="18"/>
      <c r="L159" s="18"/>
      <c r="M159" s="18"/>
      <c r="N159" s="18"/>
      <c r="O159" s="18"/>
      <c r="P159" s="18"/>
      <c r="Q159" s="18"/>
      <c r="R159" s="18"/>
      <c r="S159" s="18"/>
    </row>
    <row r="160">
      <c r="A160" s="17" t="s">
        <v>625</v>
      </c>
      <c r="B160" s="18"/>
      <c r="C160" s="17" t="s">
        <v>8445</v>
      </c>
      <c r="D160" s="17" t="s">
        <v>1862</v>
      </c>
      <c r="E160" s="17" t="s">
        <v>8314</v>
      </c>
      <c r="F160" s="17" t="s">
        <v>4614</v>
      </c>
      <c r="G160" s="18"/>
      <c r="H160" s="18"/>
      <c r="I160" s="18"/>
      <c r="J160" s="18"/>
      <c r="K160" s="18"/>
      <c r="L160" s="18"/>
      <c r="M160" s="18"/>
      <c r="N160" s="18"/>
      <c r="O160" s="18"/>
      <c r="P160" s="18"/>
      <c r="Q160" s="18"/>
      <c r="R160" s="18"/>
      <c r="S160" s="18"/>
    </row>
    <row r="161">
      <c r="A161" s="17" t="s">
        <v>627</v>
      </c>
      <c r="B161" s="18"/>
      <c r="C161" s="17" t="s">
        <v>8544</v>
      </c>
      <c r="D161" s="17" t="s">
        <v>8545</v>
      </c>
      <c r="E161" s="17" t="s">
        <v>8236</v>
      </c>
      <c r="F161" s="17" t="s">
        <v>1831</v>
      </c>
      <c r="G161" s="17" t="s">
        <v>1832</v>
      </c>
      <c r="H161" s="17" t="s">
        <v>8230</v>
      </c>
      <c r="I161" s="17" t="s">
        <v>1833</v>
      </c>
      <c r="J161" s="18"/>
      <c r="K161" s="18"/>
      <c r="L161" s="18"/>
      <c r="M161" s="18"/>
      <c r="N161" s="18"/>
      <c r="O161" s="18"/>
      <c r="P161" s="18"/>
      <c r="Q161" s="18"/>
      <c r="R161" s="18"/>
      <c r="S161" s="18"/>
    </row>
    <row r="162">
      <c r="A162" s="17" t="s">
        <v>631</v>
      </c>
      <c r="B162" s="18"/>
      <c r="C162" s="17" t="s">
        <v>8546</v>
      </c>
      <c r="D162" s="17" t="s">
        <v>8547</v>
      </c>
      <c r="E162" s="18"/>
      <c r="F162" s="17" t="s">
        <v>2415</v>
      </c>
      <c r="G162" s="17" t="s">
        <v>1832</v>
      </c>
      <c r="H162" s="17" t="s">
        <v>8548</v>
      </c>
      <c r="I162" s="17" t="s">
        <v>1833</v>
      </c>
      <c r="J162" s="18"/>
      <c r="K162" s="18"/>
      <c r="L162" s="18"/>
      <c r="M162" s="18"/>
      <c r="N162" s="18"/>
      <c r="O162" s="18"/>
      <c r="P162" s="18"/>
      <c r="Q162" s="18"/>
      <c r="R162" s="18"/>
      <c r="S162" s="18"/>
    </row>
    <row r="163">
      <c r="A163" s="17" t="s">
        <v>639</v>
      </c>
      <c r="B163" s="18"/>
      <c r="C163" s="17" t="s">
        <v>8549</v>
      </c>
      <c r="D163" s="17" t="s">
        <v>8550</v>
      </c>
      <c r="E163" s="17" t="s">
        <v>8266</v>
      </c>
      <c r="F163" s="17" t="s">
        <v>2312</v>
      </c>
      <c r="G163" s="17" t="s">
        <v>1832</v>
      </c>
      <c r="H163" s="18"/>
      <c r="I163" s="18"/>
      <c r="J163" s="18"/>
      <c r="K163" s="18"/>
      <c r="L163" s="18"/>
      <c r="M163" s="18"/>
      <c r="N163" s="18"/>
      <c r="O163" s="18"/>
      <c r="P163" s="18"/>
      <c r="Q163" s="18"/>
      <c r="R163" s="18"/>
      <c r="S163" s="18"/>
    </row>
    <row r="164">
      <c r="A164" s="17" t="s">
        <v>642</v>
      </c>
      <c r="B164" s="18"/>
      <c r="C164" s="17" t="s">
        <v>8551</v>
      </c>
      <c r="D164" s="17" t="s">
        <v>8552</v>
      </c>
      <c r="E164" s="17" t="s">
        <v>3587</v>
      </c>
      <c r="F164" s="17" t="s">
        <v>1862</v>
      </c>
      <c r="G164" s="17" t="s">
        <v>1832</v>
      </c>
      <c r="H164" s="17" t="s">
        <v>3588</v>
      </c>
      <c r="I164" s="17" t="s">
        <v>1833</v>
      </c>
      <c r="J164" s="18"/>
      <c r="K164" s="18"/>
      <c r="L164" s="18"/>
      <c r="M164" s="18"/>
      <c r="N164" s="18"/>
      <c r="O164" s="18"/>
      <c r="P164" s="18"/>
      <c r="Q164" s="18"/>
      <c r="R164" s="18"/>
      <c r="S164" s="18"/>
    </row>
    <row r="165">
      <c r="A165" s="17" t="s">
        <v>646</v>
      </c>
      <c r="B165" s="18"/>
      <c r="C165" s="17" t="s">
        <v>8320</v>
      </c>
      <c r="D165" s="17" t="s">
        <v>8553</v>
      </c>
      <c r="E165" s="17" t="s">
        <v>1808</v>
      </c>
      <c r="F165" s="17" t="s">
        <v>1862</v>
      </c>
      <c r="G165" s="17" t="s">
        <v>1832</v>
      </c>
      <c r="H165" s="17" t="s">
        <v>8453</v>
      </c>
      <c r="I165" s="18"/>
      <c r="J165" s="18"/>
      <c r="K165" s="18"/>
      <c r="L165" s="18"/>
      <c r="M165" s="18"/>
      <c r="N165" s="18"/>
      <c r="O165" s="18"/>
      <c r="P165" s="18"/>
      <c r="Q165" s="18"/>
      <c r="R165" s="18"/>
      <c r="S165" s="18"/>
    </row>
    <row r="166">
      <c r="A166" s="17" t="s">
        <v>649</v>
      </c>
      <c r="B166" s="18"/>
      <c r="C166" s="17" t="s">
        <v>8554</v>
      </c>
      <c r="D166" s="17" t="s">
        <v>8297</v>
      </c>
      <c r="E166" s="17" t="s">
        <v>8236</v>
      </c>
      <c r="F166" s="17" t="s">
        <v>1876</v>
      </c>
      <c r="G166" s="17" t="s">
        <v>1832</v>
      </c>
      <c r="H166" s="17" t="s">
        <v>8267</v>
      </c>
      <c r="I166" s="17" t="s">
        <v>1833</v>
      </c>
      <c r="J166" s="18"/>
      <c r="K166" s="18"/>
      <c r="L166" s="18"/>
      <c r="M166" s="18"/>
      <c r="N166" s="18"/>
      <c r="O166" s="18"/>
      <c r="P166" s="18"/>
      <c r="Q166" s="18"/>
      <c r="R166" s="18"/>
      <c r="S166" s="18"/>
    </row>
    <row r="167">
      <c r="A167" s="17" t="s">
        <v>653</v>
      </c>
      <c r="B167" s="18"/>
      <c r="C167" s="17" t="s">
        <v>8292</v>
      </c>
      <c r="D167" s="17" t="s">
        <v>8555</v>
      </c>
      <c r="E167" s="17" t="s">
        <v>8270</v>
      </c>
      <c r="F167" s="17" t="s">
        <v>1862</v>
      </c>
      <c r="G167" s="17" t="s">
        <v>1832</v>
      </c>
      <c r="H167" s="17" t="s">
        <v>3588</v>
      </c>
      <c r="I167" s="17" t="s">
        <v>1833</v>
      </c>
      <c r="J167" s="18"/>
      <c r="K167" s="18"/>
      <c r="L167" s="18"/>
      <c r="M167" s="18"/>
      <c r="N167" s="18"/>
      <c r="O167" s="18"/>
      <c r="P167" s="18"/>
      <c r="Q167" s="18"/>
      <c r="R167" s="18"/>
      <c r="S167" s="18"/>
    </row>
    <row r="168">
      <c r="A168" s="17" t="s">
        <v>657</v>
      </c>
      <c r="B168" s="18"/>
      <c r="C168" s="17" t="s">
        <v>8556</v>
      </c>
      <c r="D168" s="17" t="s">
        <v>8557</v>
      </c>
      <c r="E168" s="17" t="s">
        <v>8250</v>
      </c>
      <c r="F168" s="17" t="s">
        <v>8558</v>
      </c>
      <c r="G168" s="17" t="s">
        <v>1832</v>
      </c>
      <c r="H168" s="17" t="s">
        <v>8559</v>
      </c>
      <c r="I168" s="17" t="s">
        <v>1833</v>
      </c>
      <c r="J168" s="18"/>
      <c r="K168" s="18"/>
      <c r="L168" s="18"/>
      <c r="M168" s="18"/>
      <c r="N168" s="18"/>
      <c r="O168" s="18"/>
      <c r="P168" s="18"/>
      <c r="Q168" s="18"/>
      <c r="R168" s="18"/>
      <c r="S168" s="18"/>
    </row>
    <row r="169">
      <c r="A169" s="17" t="s">
        <v>660</v>
      </c>
      <c r="B169" s="18"/>
      <c r="C169" s="17" t="s">
        <v>8560</v>
      </c>
      <c r="D169" s="17" t="s">
        <v>2494</v>
      </c>
      <c r="E169" s="17" t="s">
        <v>2325</v>
      </c>
      <c r="F169" s="17" t="s">
        <v>1867</v>
      </c>
      <c r="G169" s="17" t="s">
        <v>1832</v>
      </c>
      <c r="H169" s="17" t="s">
        <v>8304</v>
      </c>
      <c r="I169" s="17" t="s">
        <v>1833</v>
      </c>
      <c r="J169" s="18"/>
      <c r="K169" s="18"/>
      <c r="L169" s="18"/>
      <c r="M169" s="18"/>
      <c r="N169" s="18"/>
      <c r="O169" s="18"/>
      <c r="P169" s="18"/>
      <c r="Q169" s="18"/>
      <c r="R169" s="18"/>
      <c r="S169" s="18"/>
    </row>
    <row r="170">
      <c r="A170" s="17" t="s">
        <v>663</v>
      </c>
      <c r="B170" s="18"/>
      <c r="C170" s="17" t="s">
        <v>8561</v>
      </c>
      <c r="D170" s="17" t="s">
        <v>8562</v>
      </c>
      <c r="E170" s="17" t="s">
        <v>8352</v>
      </c>
      <c r="F170" s="17" t="s">
        <v>2011</v>
      </c>
      <c r="G170" s="17" t="s">
        <v>1832</v>
      </c>
      <c r="H170" s="17" t="s">
        <v>8384</v>
      </c>
      <c r="I170" s="18"/>
      <c r="J170" s="18"/>
      <c r="K170" s="18"/>
      <c r="L170" s="18"/>
      <c r="M170" s="18"/>
      <c r="N170" s="18"/>
      <c r="O170" s="18"/>
      <c r="P170" s="18"/>
      <c r="Q170" s="18"/>
      <c r="R170" s="18"/>
      <c r="S170" s="18"/>
    </row>
    <row r="171">
      <c r="A171" s="17" t="s">
        <v>667</v>
      </c>
      <c r="B171" s="18"/>
      <c r="C171" s="17" t="s">
        <v>8243</v>
      </c>
      <c r="D171" s="17" t="s">
        <v>8563</v>
      </c>
      <c r="E171" s="17" t="s">
        <v>8236</v>
      </c>
      <c r="F171" s="17" t="s">
        <v>1831</v>
      </c>
      <c r="G171" s="17" t="s">
        <v>1832</v>
      </c>
      <c r="H171" s="17" t="s">
        <v>8230</v>
      </c>
      <c r="I171" s="18"/>
      <c r="J171" s="18"/>
      <c r="K171" s="18"/>
      <c r="L171" s="18"/>
      <c r="M171" s="18"/>
      <c r="N171" s="18"/>
      <c r="O171" s="18"/>
      <c r="P171" s="18"/>
      <c r="Q171" s="18"/>
      <c r="R171" s="18"/>
      <c r="S171" s="18"/>
    </row>
    <row r="172">
      <c r="A172" s="17" t="s">
        <v>671</v>
      </c>
      <c r="B172" s="18"/>
      <c r="C172" s="17" t="s">
        <v>8246</v>
      </c>
      <c r="D172" s="17" t="s">
        <v>8564</v>
      </c>
      <c r="E172" s="17" t="s">
        <v>8325</v>
      </c>
      <c r="F172" s="17" t="s">
        <v>4413</v>
      </c>
      <c r="G172" s="18"/>
      <c r="H172" s="18"/>
      <c r="I172" s="18"/>
      <c r="J172" s="18"/>
      <c r="K172" s="18"/>
      <c r="L172" s="18"/>
      <c r="M172" s="18"/>
      <c r="N172" s="18"/>
      <c r="O172" s="18"/>
      <c r="P172" s="18"/>
      <c r="Q172" s="18"/>
      <c r="R172" s="18"/>
      <c r="S172" s="18"/>
    </row>
    <row r="173">
      <c r="A173" s="17" t="s">
        <v>675</v>
      </c>
      <c r="B173" s="18"/>
      <c r="C173" s="17" t="s">
        <v>8392</v>
      </c>
      <c r="D173" s="17" t="s">
        <v>8565</v>
      </c>
      <c r="E173" s="18"/>
      <c r="F173" s="17" t="s">
        <v>2892</v>
      </c>
      <c r="G173" s="17" t="s">
        <v>1832</v>
      </c>
      <c r="H173" s="17" t="s">
        <v>8237</v>
      </c>
      <c r="I173" s="17" t="s">
        <v>1833</v>
      </c>
      <c r="J173" s="18"/>
      <c r="K173" s="18"/>
      <c r="L173" s="18"/>
      <c r="M173" s="18"/>
      <c r="N173" s="18"/>
      <c r="O173" s="18"/>
      <c r="P173" s="18"/>
      <c r="Q173" s="18"/>
      <c r="R173" s="18"/>
      <c r="S173" s="18"/>
    </row>
    <row r="174">
      <c r="A174" s="17" t="s">
        <v>679</v>
      </c>
      <c r="B174" s="18"/>
      <c r="C174" s="17" t="s">
        <v>8486</v>
      </c>
      <c r="D174" s="17" t="s">
        <v>8566</v>
      </c>
      <c r="E174" s="17" t="s">
        <v>8236</v>
      </c>
      <c r="F174" s="17" t="s">
        <v>1923</v>
      </c>
      <c r="G174" s="17" t="s">
        <v>1832</v>
      </c>
      <c r="H174" s="17" t="s">
        <v>8295</v>
      </c>
      <c r="I174" s="17" t="s">
        <v>1833</v>
      </c>
      <c r="J174" s="18"/>
      <c r="K174" s="18"/>
      <c r="L174" s="18"/>
      <c r="M174" s="18"/>
      <c r="N174" s="18"/>
      <c r="O174" s="18"/>
      <c r="P174" s="18"/>
      <c r="Q174" s="18"/>
      <c r="R174" s="18"/>
      <c r="S174" s="18"/>
    </row>
    <row r="175">
      <c r="A175" s="17" t="s">
        <v>682</v>
      </c>
      <c r="B175" s="18"/>
      <c r="C175" s="17" t="s">
        <v>8380</v>
      </c>
      <c r="D175" s="17" t="s">
        <v>8567</v>
      </c>
      <c r="E175" s="17" t="s">
        <v>8236</v>
      </c>
      <c r="F175" s="17" t="s">
        <v>1876</v>
      </c>
      <c r="G175" s="17" t="s">
        <v>1832</v>
      </c>
      <c r="H175" s="17" t="s">
        <v>8267</v>
      </c>
      <c r="I175" s="17" t="s">
        <v>1833</v>
      </c>
      <c r="J175" s="18"/>
      <c r="K175" s="18"/>
      <c r="L175" s="18"/>
      <c r="M175" s="18"/>
      <c r="N175" s="18"/>
      <c r="O175" s="18"/>
      <c r="P175" s="18"/>
      <c r="Q175" s="18"/>
      <c r="R175" s="18"/>
      <c r="S175" s="18"/>
    </row>
    <row r="176">
      <c r="A176" s="17" t="s">
        <v>685</v>
      </c>
      <c r="B176" s="18"/>
      <c r="C176" s="17" t="s">
        <v>8437</v>
      </c>
      <c r="D176" s="17" t="s">
        <v>8568</v>
      </c>
      <c r="E176" s="17" t="s">
        <v>8569</v>
      </c>
      <c r="F176" s="18"/>
      <c r="G176" s="18"/>
      <c r="H176" s="18"/>
      <c r="I176" s="18"/>
      <c r="J176" s="18"/>
      <c r="K176" s="18"/>
      <c r="L176" s="18"/>
      <c r="M176" s="18"/>
      <c r="N176" s="18"/>
      <c r="O176" s="18"/>
      <c r="P176" s="18"/>
      <c r="Q176" s="18"/>
      <c r="R176" s="18"/>
      <c r="S176" s="18"/>
    </row>
    <row r="177">
      <c r="A177" s="17" t="s">
        <v>689</v>
      </c>
      <c r="B177" s="18"/>
      <c r="C177" s="17" t="s">
        <v>8570</v>
      </c>
      <c r="D177" s="17" t="s">
        <v>2475</v>
      </c>
      <c r="E177" s="17" t="s">
        <v>8307</v>
      </c>
      <c r="F177" s="17" t="s">
        <v>2011</v>
      </c>
      <c r="G177" s="18"/>
      <c r="H177" s="18"/>
      <c r="I177" s="18"/>
      <c r="J177" s="18"/>
      <c r="K177" s="18"/>
      <c r="L177" s="18"/>
      <c r="M177" s="18"/>
      <c r="N177" s="18"/>
      <c r="O177" s="18"/>
      <c r="P177" s="18"/>
      <c r="Q177" s="18"/>
      <c r="R177" s="18"/>
      <c r="S177" s="18"/>
    </row>
    <row r="178">
      <c r="A178" s="17" t="s">
        <v>693</v>
      </c>
      <c r="B178" s="18"/>
      <c r="C178" s="17" t="s">
        <v>8458</v>
      </c>
      <c r="D178" s="17" t="s">
        <v>8571</v>
      </c>
      <c r="E178" s="17" t="s">
        <v>8229</v>
      </c>
      <c r="F178" s="17" t="s">
        <v>1862</v>
      </c>
      <c r="G178" s="17" t="s">
        <v>1832</v>
      </c>
      <c r="H178" s="17" t="s">
        <v>3588</v>
      </c>
      <c r="I178" s="17" t="s">
        <v>1833</v>
      </c>
      <c r="J178" s="18"/>
      <c r="K178" s="18"/>
      <c r="L178" s="18"/>
      <c r="M178" s="18"/>
      <c r="N178" s="18"/>
      <c r="O178" s="18"/>
      <c r="P178" s="18"/>
      <c r="Q178" s="18"/>
      <c r="R178" s="18"/>
      <c r="S178" s="18"/>
    </row>
    <row r="179">
      <c r="A179" s="17" t="s">
        <v>697</v>
      </c>
      <c r="B179" s="18"/>
      <c r="C179" s="17" t="s">
        <v>8572</v>
      </c>
      <c r="D179" s="17" t="s">
        <v>8573</v>
      </c>
      <c r="E179" s="18"/>
      <c r="F179" s="17" t="s">
        <v>1859</v>
      </c>
      <c r="G179" s="17" t="s">
        <v>1832</v>
      </c>
      <c r="H179" s="17" t="s">
        <v>8251</v>
      </c>
      <c r="I179" s="17" t="s">
        <v>1833</v>
      </c>
      <c r="J179" s="18"/>
      <c r="K179" s="18"/>
      <c r="L179" s="18"/>
      <c r="M179" s="18"/>
      <c r="N179" s="18"/>
      <c r="O179" s="18"/>
      <c r="P179" s="18"/>
      <c r="Q179" s="18"/>
      <c r="R179" s="18"/>
      <c r="S179" s="18"/>
    </row>
    <row r="180">
      <c r="A180" s="17" t="s">
        <v>701</v>
      </c>
      <c r="B180" s="18"/>
      <c r="C180" s="17" t="s">
        <v>8243</v>
      </c>
      <c r="D180" s="17" t="s">
        <v>8574</v>
      </c>
      <c r="E180" s="17" t="s">
        <v>8319</v>
      </c>
      <c r="F180" s="17" t="s">
        <v>1862</v>
      </c>
      <c r="G180" s="17" t="s">
        <v>1832</v>
      </c>
      <c r="H180" s="17" t="s">
        <v>3588</v>
      </c>
      <c r="I180" s="17" t="s">
        <v>1833</v>
      </c>
      <c r="J180" s="18"/>
      <c r="K180" s="18"/>
      <c r="L180" s="18"/>
      <c r="M180" s="18"/>
      <c r="N180" s="18"/>
      <c r="O180" s="18"/>
      <c r="P180" s="18"/>
      <c r="Q180" s="18"/>
      <c r="R180" s="18"/>
      <c r="S180" s="18"/>
    </row>
    <row r="181">
      <c r="A181" s="17" t="s">
        <v>704</v>
      </c>
      <c r="B181" s="18"/>
      <c r="C181" s="17" t="s">
        <v>8575</v>
      </c>
      <c r="D181" s="17" t="s">
        <v>8576</v>
      </c>
      <c r="E181" s="17" t="s">
        <v>8266</v>
      </c>
      <c r="F181" s="17" t="s">
        <v>1876</v>
      </c>
      <c r="G181" s="17" t="s">
        <v>1832</v>
      </c>
      <c r="H181" s="17" t="s">
        <v>8267</v>
      </c>
      <c r="I181" s="17" t="s">
        <v>1833</v>
      </c>
      <c r="J181" s="18"/>
      <c r="K181" s="18"/>
      <c r="L181" s="18"/>
      <c r="M181" s="18"/>
      <c r="N181" s="18"/>
      <c r="O181" s="18"/>
      <c r="P181" s="18"/>
      <c r="Q181" s="18"/>
      <c r="R181" s="18"/>
      <c r="S181" s="18"/>
    </row>
    <row r="182">
      <c r="A182" s="17" t="s">
        <v>708</v>
      </c>
      <c r="B182" s="18"/>
      <c r="C182" s="17" t="s">
        <v>8577</v>
      </c>
      <c r="D182" s="17" t="s">
        <v>1983</v>
      </c>
      <c r="E182" s="17" t="s">
        <v>8236</v>
      </c>
      <c r="F182" s="17" t="s">
        <v>8578</v>
      </c>
      <c r="G182" s="18"/>
      <c r="H182" s="18"/>
      <c r="I182" s="18"/>
      <c r="J182" s="18"/>
      <c r="K182" s="18"/>
      <c r="L182" s="18"/>
      <c r="M182" s="18"/>
      <c r="N182" s="18"/>
      <c r="O182" s="18"/>
      <c r="P182" s="18"/>
      <c r="Q182" s="18"/>
      <c r="R182" s="18"/>
      <c r="S182" s="18"/>
    </row>
    <row r="183">
      <c r="A183" s="17" t="s">
        <v>712</v>
      </c>
      <c r="B183" s="18"/>
      <c r="C183" s="17" t="s">
        <v>8579</v>
      </c>
      <c r="D183" s="17" t="s">
        <v>8580</v>
      </c>
      <c r="E183" s="17" t="s">
        <v>8236</v>
      </c>
      <c r="F183" s="17" t="s">
        <v>1862</v>
      </c>
      <c r="G183" s="17" t="s">
        <v>1832</v>
      </c>
      <c r="H183" s="17" t="s">
        <v>3588</v>
      </c>
      <c r="I183" s="17" t="s">
        <v>8367</v>
      </c>
      <c r="J183" s="18"/>
      <c r="K183" s="18"/>
      <c r="L183" s="18"/>
      <c r="M183" s="18"/>
      <c r="N183" s="18"/>
      <c r="O183" s="18"/>
      <c r="P183" s="18"/>
      <c r="Q183" s="18"/>
      <c r="R183" s="18"/>
      <c r="S183" s="18"/>
    </row>
    <row r="184">
      <c r="A184" s="17" t="s">
        <v>716</v>
      </c>
      <c r="B184" s="18"/>
      <c r="C184" s="17" t="s">
        <v>8537</v>
      </c>
      <c r="D184" s="17" t="s">
        <v>8581</v>
      </c>
      <c r="E184" s="17" t="s">
        <v>8259</v>
      </c>
      <c r="F184" s="17" t="s">
        <v>2252</v>
      </c>
      <c r="G184" s="18"/>
      <c r="H184" s="18"/>
      <c r="I184" s="18"/>
      <c r="J184" s="18"/>
      <c r="K184" s="18"/>
      <c r="L184" s="18"/>
      <c r="M184" s="18"/>
      <c r="N184" s="18"/>
      <c r="O184" s="18"/>
      <c r="P184" s="18"/>
      <c r="Q184" s="18"/>
      <c r="R184" s="18"/>
      <c r="S184" s="18"/>
    </row>
    <row r="185">
      <c r="A185" s="17" t="s">
        <v>720</v>
      </c>
      <c r="B185" s="18"/>
      <c r="C185" s="17" t="s">
        <v>8582</v>
      </c>
      <c r="D185" s="17" t="s">
        <v>8583</v>
      </c>
      <c r="E185" s="17" t="s">
        <v>8236</v>
      </c>
      <c r="F185" s="17" t="s">
        <v>2502</v>
      </c>
      <c r="G185" s="18"/>
      <c r="H185" s="18"/>
      <c r="I185" s="18"/>
      <c r="J185" s="18"/>
      <c r="K185" s="18"/>
      <c r="L185" s="18"/>
      <c r="M185" s="18"/>
      <c r="N185" s="18"/>
      <c r="O185" s="18"/>
      <c r="P185" s="18"/>
      <c r="Q185" s="18"/>
      <c r="R185" s="18"/>
      <c r="S185" s="18"/>
    </row>
    <row r="186">
      <c r="A186" s="17" t="s">
        <v>724</v>
      </c>
      <c r="B186" s="18"/>
      <c r="C186" s="17" t="s">
        <v>8584</v>
      </c>
      <c r="D186" s="17" t="s">
        <v>8585</v>
      </c>
      <c r="E186" s="17" t="s">
        <v>8266</v>
      </c>
      <c r="F186" s="17" t="s">
        <v>1876</v>
      </c>
      <c r="G186" s="18"/>
      <c r="H186" s="18"/>
      <c r="I186" s="18"/>
      <c r="J186" s="18"/>
      <c r="K186" s="18"/>
      <c r="L186" s="18"/>
      <c r="M186" s="18"/>
      <c r="N186" s="18"/>
      <c r="O186" s="18"/>
      <c r="P186" s="18"/>
      <c r="Q186" s="18"/>
      <c r="R186" s="18"/>
      <c r="S186" s="18"/>
    </row>
    <row r="187">
      <c r="A187" s="17" t="s">
        <v>728</v>
      </c>
      <c r="B187" s="18"/>
      <c r="C187" s="17" t="s">
        <v>8495</v>
      </c>
      <c r="D187" s="17" t="s">
        <v>8586</v>
      </c>
      <c r="E187" s="17" t="s">
        <v>8413</v>
      </c>
      <c r="F187" s="17" t="s">
        <v>3681</v>
      </c>
      <c r="G187" s="18"/>
      <c r="H187" s="18"/>
      <c r="I187" s="18"/>
      <c r="J187" s="18"/>
      <c r="K187" s="18"/>
      <c r="L187" s="18"/>
      <c r="M187" s="18"/>
      <c r="N187" s="18"/>
      <c r="O187" s="18"/>
      <c r="P187" s="18"/>
      <c r="Q187" s="18"/>
      <c r="R187" s="18"/>
      <c r="S187" s="18"/>
    </row>
    <row r="188">
      <c r="A188" s="17" t="s">
        <v>732</v>
      </c>
      <c r="B188" s="18"/>
      <c r="C188" s="17" t="s">
        <v>8528</v>
      </c>
      <c r="D188" s="17" t="s">
        <v>8587</v>
      </c>
      <c r="E188" s="17" t="s">
        <v>8349</v>
      </c>
      <c r="F188" s="17" t="s">
        <v>1876</v>
      </c>
      <c r="G188" s="17" t="s">
        <v>1832</v>
      </c>
      <c r="H188" s="17" t="s">
        <v>8267</v>
      </c>
      <c r="I188" s="17" t="s">
        <v>1833</v>
      </c>
      <c r="J188" s="18"/>
      <c r="K188" s="18"/>
      <c r="L188" s="18"/>
      <c r="M188" s="18"/>
      <c r="N188" s="18"/>
      <c r="O188" s="18"/>
      <c r="P188" s="18"/>
      <c r="Q188" s="18"/>
      <c r="R188" s="18"/>
      <c r="S188" s="18"/>
    </row>
    <row r="189">
      <c r="A189" s="17" t="s">
        <v>736</v>
      </c>
      <c r="B189" s="18"/>
      <c r="C189" s="17" t="s">
        <v>8588</v>
      </c>
      <c r="D189" s="17" t="s">
        <v>8573</v>
      </c>
      <c r="E189" s="18"/>
      <c r="F189" s="17" t="s">
        <v>1859</v>
      </c>
      <c r="G189" s="17" t="s">
        <v>1832</v>
      </c>
      <c r="H189" s="17" t="s">
        <v>8251</v>
      </c>
      <c r="I189" s="17" t="s">
        <v>1833</v>
      </c>
      <c r="J189" s="18"/>
      <c r="K189" s="18"/>
      <c r="L189" s="18"/>
      <c r="M189" s="18"/>
      <c r="N189" s="18"/>
      <c r="O189" s="18"/>
      <c r="P189" s="18"/>
      <c r="Q189" s="18"/>
      <c r="R189" s="18"/>
      <c r="S189" s="18"/>
    </row>
    <row r="190">
      <c r="A190" s="17" t="s">
        <v>740</v>
      </c>
      <c r="B190" s="18"/>
      <c r="C190" s="17" t="s">
        <v>8589</v>
      </c>
      <c r="D190" s="17" t="s">
        <v>8590</v>
      </c>
      <c r="E190" s="17" t="s">
        <v>8591</v>
      </c>
      <c r="F190" s="17" t="s">
        <v>8592</v>
      </c>
      <c r="G190" s="17" t="s">
        <v>1832</v>
      </c>
      <c r="H190" s="17" t="s">
        <v>8304</v>
      </c>
      <c r="I190" s="17" t="s">
        <v>1833</v>
      </c>
      <c r="J190" s="18"/>
      <c r="K190" s="18"/>
      <c r="L190" s="17" t="s">
        <v>8593</v>
      </c>
      <c r="M190" s="18"/>
      <c r="N190" s="18"/>
      <c r="O190" s="18"/>
      <c r="P190" s="18"/>
      <c r="Q190" s="18"/>
      <c r="R190" s="18"/>
      <c r="S190" s="18"/>
    </row>
    <row r="191">
      <c r="A191" s="17" t="s">
        <v>744</v>
      </c>
      <c r="B191" s="18"/>
      <c r="C191" s="17" t="s">
        <v>8594</v>
      </c>
      <c r="D191" s="17" t="s">
        <v>8595</v>
      </c>
      <c r="E191" s="17" t="s">
        <v>8325</v>
      </c>
      <c r="F191" s="17" t="s">
        <v>1862</v>
      </c>
      <c r="G191" s="18"/>
      <c r="H191" s="18"/>
      <c r="I191" s="18"/>
      <c r="J191" s="18"/>
      <c r="K191" s="18"/>
      <c r="L191" s="18"/>
      <c r="M191" s="18"/>
      <c r="N191" s="18"/>
      <c r="O191" s="18"/>
      <c r="P191" s="18"/>
      <c r="Q191" s="18"/>
      <c r="R191" s="18"/>
      <c r="S191" s="18"/>
    </row>
    <row r="192">
      <c r="A192" s="17" t="s">
        <v>748</v>
      </c>
      <c r="B192" s="18"/>
      <c r="C192" s="17" t="s">
        <v>8320</v>
      </c>
      <c r="D192" s="17" t="s">
        <v>8596</v>
      </c>
      <c r="E192" s="17" t="s">
        <v>8229</v>
      </c>
      <c r="F192" s="17" t="s">
        <v>3681</v>
      </c>
      <c r="G192" s="17" t="s">
        <v>1832</v>
      </c>
      <c r="H192" s="17" t="s">
        <v>8267</v>
      </c>
      <c r="I192" s="17" t="s">
        <v>1833</v>
      </c>
      <c r="J192" s="18"/>
      <c r="K192" s="18"/>
      <c r="L192" s="18"/>
      <c r="M192" s="18"/>
      <c r="N192" s="18"/>
      <c r="O192" s="18"/>
      <c r="P192" s="18"/>
      <c r="Q192" s="18"/>
      <c r="R192" s="18"/>
      <c r="S192" s="18"/>
    </row>
    <row r="193">
      <c r="A193" s="17" t="s">
        <v>751</v>
      </c>
      <c r="B193" s="18"/>
      <c r="C193" s="17" t="s">
        <v>8597</v>
      </c>
      <c r="D193" s="17" t="s">
        <v>8598</v>
      </c>
      <c r="E193" s="17" t="s">
        <v>2325</v>
      </c>
      <c r="F193" s="17" t="s">
        <v>1862</v>
      </c>
      <c r="G193" s="17" t="s">
        <v>1832</v>
      </c>
      <c r="H193" s="17" t="s">
        <v>8453</v>
      </c>
      <c r="I193" s="17" t="s">
        <v>1833</v>
      </c>
      <c r="J193" s="18"/>
      <c r="K193" s="18"/>
      <c r="L193" s="18"/>
      <c r="M193" s="18"/>
      <c r="N193" s="18"/>
      <c r="O193" s="18"/>
      <c r="P193" s="18"/>
      <c r="Q193" s="18"/>
      <c r="R193" s="18"/>
      <c r="S193" s="18"/>
    </row>
    <row r="194">
      <c r="A194" s="17" t="s">
        <v>755</v>
      </c>
      <c r="B194" s="18"/>
      <c r="C194" s="17" t="s">
        <v>8599</v>
      </c>
      <c r="D194" s="17" t="s">
        <v>8600</v>
      </c>
      <c r="E194" s="17" t="s">
        <v>8236</v>
      </c>
      <c r="F194" s="17" t="s">
        <v>1876</v>
      </c>
      <c r="G194" s="17" t="s">
        <v>1832</v>
      </c>
      <c r="H194" s="17" t="s">
        <v>8267</v>
      </c>
      <c r="I194" s="17" t="s">
        <v>1833</v>
      </c>
      <c r="J194" s="18"/>
      <c r="K194" s="18"/>
      <c r="L194" s="18"/>
      <c r="M194" s="18"/>
      <c r="N194" s="18"/>
      <c r="O194" s="18"/>
      <c r="P194" s="18"/>
      <c r="Q194" s="18"/>
      <c r="R194" s="18"/>
      <c r="S194" s="18"/>
    </row>
    <row r="195">
      <c r="A195" s="17" t="s">
        <v>759</v>
      </c>
      <c r="B195" s="18"/>
      <c r="C195" s="17" t="s">
        <v>8601</v>
      </c>
      <c r="D195" s="17" t="s">
        <v>8602</v>
      </c>
      <c r="E195" s="17" t="s">
        <v>8263</v>
      </c>
      <c r="F195" s="17" t="s">
        <v>1862</v>
      </c>
      <c r="G195" s="17" t="s">
        <v>1832</v>
      </c>
      <c r="H195" s="17" t="s">
        <v>8453</v>
      </c>
      <c r="I195" s="17" t="s">
        <v>1833</v>
      </c>
      <c r="J195" s="17" t="s">
        <v>8037</v>
      </c>
      <c r="K195" s="18"/>
      <c r="L195" s="18"/>
      <c r="M195" s="18"/>
      <c r="N195" s="18"/>
      <c r="O195" s="18"/>
      <c r="P195" s="18"/>
      <c r="Q195" s="18"/>
      <c r="R195" s="18"/>
      <c r="S195" s="18"/>
    </row>
    <row r="196">
      <c r="A196" s="17" t="s">
        <v>763</v>
      </c>
      <c r="B196" s="18"/>
      <c r="C196" s="17" t="s">
        <v>8603</v>
      </c>
      <c r="D196" s="17" t="s">
        <v>8604</v>
      </c>
      <c r="E196" s="17" t="s">
        <v>8352</v>
      </c>
      <c r="F196" s="17" t="s">
        <v>1867</v>
      </c>
      <c r="G196" s="18"/>
      <c r="H196" s="18"/>
      <c r="I196" s="18"/>
      <c r="J196" s="18"/>
      <c r="K196" s="18"/>
      <c r="L196" s="18"/>
      <c r="M196" s="18"/>
      <c r="N196" s="18"/>
      <c r="O196" s="18"/>
      <c r="P196" s="18"/>
      <c r="Q196" s="18"/>
      <c r="R196" s="18"/>
      <c r="S196" s="18"/>
    </row>
    <row r="197">
      <c r="A197" s="17" t="s">
        <v>767</v>
      </c>
      <c r="B197" s="18"/>
      <c r="C197" s="17" t="s">
        <v>8375</v>
      </c>
      <c r="D197" s="17" t="s">
        <v>8605</v>
      </c>
      <c r="E197" s="17" t="s">
        <v>8517</v>
      </c>
      <c r="F197" s="17" t="s">
        <v>1862</v>
      </c>
      <c r="G197" s="17" t="s">
        <v>1832</v>
      </c>
      <c r="H197" s="17" t="s">
        <v>3588</v>
      </c>
      <c r="I197" s="17" t="s">
        <v>1833</v>
      </c>
      <c r="J197" s="18"/>
      <c r="K197" s="18"/>
      <c r="L197" s="18"/>
      <c r="M197" s="18"/>
      <c r="N197" s="18"/>
      <c r="O197" s="18"/>
      <c r="P197" s="18"/>
      <c r="Q197" s="18"/>
      <c r="R197" s="18"/>
      <c r="S197" s="18"/>
    </row>
    <row r="198">
      <c r="A198" s="17" t="s">
        <v>770</v>
      </c>
      <c r="B198" s="18"/>
      <c r="C198" s="17" t="s">
        <v>8606</v>
      </c>
      <c r="D198" s="17" t="s">
        <v>8605</v>
      </c>
      <c r="E198" s="17" t="s">
        <v>8517</v>
      </c>
      <c r="F198" s="17" t="s">
        <v>1862</v>
      </c>
      <c r="G198" s="17" t="s">
        <v>1832</v>
      </c>
      <c r="H198" s="17" t="s">
        <v>3588</v>
      </c>
      <c r="I198" s="17" t="s">
        <v>1833</v>
      </c>
      <c r="J198" s="18"/>
      <c r="K198" s="18"/>
      <c r="L198" s="18"/>
      <c r="M198" s="18"/>
      <c r="N198" s="18"/>
      <c r="O198" s="18"/>
      <c r="P198" s="18"/>
      <c r="Q198" s="18"/>
      <c r="R198" s="18"/>
      <c r="S198" s="18"/>
    </row>
    <row r="199">
      <c r="A199" s="17" t="s">
        <v>773</v>
      </c>
      <c r="B199" s="18"/>
      <c r="C199" s="17" t="s">
        <v>8280</v>
      </c>
      <c r="D199" s="17" t="s">
        <v>8607</v>
      </c>
      <c r="E199" s="17" t="s">
        <v>3587</v>
      </c>
      <c r="F199" s="17" t="s">
        <v>3730</v>
      </c>
      <c r="G199" s="17" t="s">
        <v>2400</v>
      </c>
      <c r="H199" s="17" t="s">
        <v>8304</v>
      </c>
      <c r="I199" s="17" t="s">
        <v>1833</v>
      </c>
      <c r="J199" s="18"/>
      <c r="K199" s="18"/>
      <c r="L199" s="18"/>
      <c r="M199" s="18"/>
      <c r="N199" s="18"/>
      <c r="O199" s="18"/>
      <c r="P199" s="18"/>
      <c r="Q199" s="18"/>
      <c r="R199" s="18"/>
      <c r="S199" s="18"/>
    </row>
    <row r="200">
      <c r="A200" s="17" t="s">
        <v>777</v>
      </c>
      <c r="B200" s="18"/>
      <c r="C200" s="17" t="s">
        <v>8551</v>
      </c>
      <c r="D200" s="17" t="s">
        <v>8608</v>
      </c>
      <c r="E200" s="17" t="s">
        <v>8233</v>
      </c>
      <c r="F200" s="17" t="s">
        <v>1876</v>
      </c>
      <c r="G200" s="17" t="s">
        <v>1832</v>
      </c>
      <c r="H200" s="17" t="s">
        <v>8267</v>
      </c>
      <c r="I200" s="17" t="s">
        <v>1833</v>
      </c>
      <c r="J200" s="18"/>
      <c r="K200" s="18"/>
      <c r="L200" s="18"/>
      <c r="M200" s="18"/>
      <c r="N200" s="18"/>
      <c r="O200" s="18"/>
      <c r="P200" s="18"/>
      <c r="Q200" s="18"/>
      <c r="R200" s="18"/>
      <c r="S200" s="18"/>
    </row>
    <row r="201">
      <c r="A201" s="17" t="s">
        <v>779</v>
      </c>
      <c r="B201" s="18"/>
      <c r="C201" s="17" t="s">
        <v>8609</v>
      </c>
      <c r="D201" s="17" t="s">
        <v>8610</v>
      </c>
      <c r="E201" s="18"/>
      <c r="F201" s="17" t="s">
        <v>7506</v>
      </c>
      <c r="G201" s="17" t="s">
        <v>1832</v>
      </c>
      <c r="H201" s="18"/>
      <c r="I201" s="18"/>
      <c r="J201" s="18"/>
      <c r="K201" s="18"/>
      <c r="L201" s="18"/>
      <c r="M201" s="18"/>
      <c r="N201" s="18"/>
      <c r="O201" s="18"/>
      <c r="P201" s="18"/>
      <c r="Q201" s="18"/>
      <c r="R201" s="18"/>
      <c r="S201" s="18"/>
    </row>
    <row r="202">
      <c r="A202" s="17" t="s">
        <v>782</v>
      </c>
      <c r="B202" s="18"/>
      <c r="C202" s="17" t="s">
        <v>8611</v>
      </c>
      <c r="D202" s="17" t="s">
        <v>8612</v>
      </c>
      <c r="E202" s="17" t="s">
        <v>8229</v>
      </c>
      <c r="F202" s="17" t="s">
        <v>1848</v>
      </c>
      <c r="G202" s="17" t="s">
        <v>2031</v>
      </c>
      <c r="H202" s="18"/>
      <c r="I202" s="18"/>
      <c r="J202" s="18"/>
      <c r="K202" s="18"/>
      <c r="L202" s="18"/>
      <c r="M202" s="18"/>
      <c r="N202" s="18"/>
      <c r="O202" s="18"/>
      <c r="P202" s="18"/>
      <c r="Q202" s="18"/>
      <c r="R202" s="18"/>
      <c r="S202" s="18"/>
    </row>
    <row r="203">
      <c r="A203" s="17" t="s">
        <v>786</v>
      </c>
      <c r="B203" s="18"/>
      <c r="C203" s="17" t="s">
        <v>8613</v>
      </c>
      <c r="D203" s="17" t="s">
        <v>8614</v>
      </c>
      <c r="E203" s="17" t="s">
        <v>8259</v>
      </c>
      <c r="F203" s="17" t="s">
        <v>1831</v>
      </c>
      <c r="G203" s="18"/>
      <c r="H203" s="18"/>
      <c r="I203" s="18"/>
      <c r="J203" s="18"/>
      <c r="K203" s="18"/>
      <c r="L203" s="18"/>
      <c r="M203" s="18"/>
      <c r="N203" s="18"/>
      <c r="O203" s="18"/>
      <c r="P203" s="18"/>
      <c r="Q203" s="18"/>
      <c r="R203" s="18"/>
      <c r="S203" s="18"/>
    </row>
    <row r="204">
      <c r="A204" s="17" t="s">
        <v>790</v>
      </c>
      <c r="B204" s="18"/>
      <c r="C204" s="18"/>
      <c r="D204" s="18"/>
      <c r="E204" s="18"/>
      <c r="F204" s="17" t="s">
        <v>1867</v>
      </c>
      <c r="G204" s="17" t="s">
        <v>1832</v>
      </c>
      <c r="H204" s="18"/>
      <c r="I204" s="18"/>
      <c r="J204" s="18"/>
      <c r="K204" s="18"/>
      <c r="L204" s="18"/>
      <c r="M204" s="18"/>
      <c r="N204" s="18"/>
      <c r="O204" s="18"/>
      <c r="P204" s="18"/>
      <c r="Q204" s="18"/>
      <c r="R204" s="18"/>
      <c r="S204" s="17" t="s">
        <v>8615</v>
      </c>
    </row>
    <row r="205">
      <c r="A205" s="17" t="s">
        <v>794</v>
      </c>
      <c r="B205" s="18"/>
      <c r="C205" s="17" t="s">
        <v>8616</v>
      </c>
      <c r="D205" s="17" t="s">
        <v>3206</v>
      </c>
      <c r="E205" s="17" t="s">
        <v>8259</v>
      </c>
      <c r="F205" s="17" t="s">
        <v>3681</v>
      </c>
      <c r="G205" s="18"/>
      <c r="H205" s="18"/>
      <c r="I205" s="18"/>
      <c r="J205" s="18"/>
      <c r="K205" s="18"/>
      <c r="L205" s="18"/>
      <c r="M205" s="18"/>
      <c r="N205" s="18"/>
      <c r="O205" s="18"/>
      <c r="P205" s="18"/>
      <c r="Q205" s="18"/>
      <c r="R205" s="18"/>
      <c r="S205" s="18"/>
    </row>
    <row r="206">
      <c r="A206" s="17" t="s">
        <v>797</v>
      </c>
      <c r="B206" s="18"/>
      <c r="C206" s="17" t="s">
        <v>8617</v>
      </c>
      <c r="D206" s="17" t="s">
        <v>8618</v>
      </c>
      <c r="E206" s="17" t="s">
        <v>8619</v>
      </c>
      <c r="F206" s="17" t="s">
        <v>1848</v>
      </c>
      <c r="G206" s="18"/>
      <c r="H206" s="18"/>
      <c r="I206" s="18"/>
      <c r="J206" s="18"/>
      <c r="K206" s="18"/>
      <c r="L206" s="18"/>
      <c r="M206" s="18"/>
      <c r="N206" s="18"/>
      <c r="O206" s="18"/>
      <c r="P206" s="18"/>
      <c r="Q206" s="18"/>
      <c r="R206" s="18"/>
      <c r="S206" s="18"/>
    </row>
    <row r="207">
      <c r="A207" s="17" t="s">
        <v>801</v>
      </c>
      <c r="B207" s="18"/>
      <c r="C207" s="17" t="s">
        <v>8620</v>
      </c>
      <c r="D207" s="17" t="s">
        <v>8318</v>
      </c>
      <c r="E207" s="17" t="s">
        <v>8233</v>
      </c>
      <c r="F207" s="17" t="s">
        <v>1862</v>
      </c>
      <c r="G207" s="17" t="s">
        <v>1832</v>
      </c>
      <c r="H207" s="17" t="s">
        <v>3588</v>
      </c>
      <c r="I207" s="17" t="s">
        <v>1833</v>
      </c>
      <c r="J207" s="18"/>
      <c r="K207" s="18"/>
      <c r="L207" s="18"/>
      <c r="M207" s="18"/>
      <c r="N207" s="18"/>
      <c r="O207" s="18"/>
      <c r="P207" s="18"/>
      <c r="Q207" s="18"/>
      <c r="R207" s="18"/>
      <c r="S207" s="18"/>
    </row>
    <row r="208">
      <c r="A208" s="17" t="s">
        <v>805</v>
      </c>
      <c r="B208" s="18"/>
      <c r="C208" s="17" t="s">
        <v>8283</v>
      </c>
      <c r="D208" s="17" t="s">
        <v>8621</v>
      </c>
      <c r="E208" s="17" t="s">
        <v>8270</v>
      </c>
      <c r="F208" s="17" t="s">
        <v>1862</v>
      </c>
      <c r="G208" s="18"/>
      <c r="H208" s="18"/>
      <c r="I208" s="18"/>
      <c r="J208" s="18"/>
      <c r="K208" s="18"/>
      <c r="L208" s="18"/>
      <c r="M208" s="18"/>
      <c r="N208" s="18"/>
      <c r="O208" s="18"/>
      <c r="P208" s="18"/>
      <c r="Q208" s="18"/>
      <c r="R208" s="18"/>
      <c r="S208" s="18"/>
    </row>
    <row r="209">
      <c r="A209" s="17" t="s">
        <v>809</v>
      </c>
      <c r="B209" s="18"/>
      <c r="C209" s="17" t="s">
        <v>8597</v>
      </c>
      <c r="D209" s="17" t="s">
        <v>8622</v>
      </c>
      <c r="E209" s="17" t="s">
        <v>8236</v>
      </c>
      <c r="F209" s="17" t="s">
        <v>2011</v>
      </c>
      <c r="G209" s="17" t="s">
        <v>1832</v>
      </c>
      <c r="H209" s="17" t="s">
        <v>8384</v>
      </c>
      <c r="I209" s="17" t="s">
        <v>1833</v>
      </c>
      <c r="J209" s="18"/>
      <c r="K209" s="18"/>
      <c r="L209" s="18"/>
      <c r="M209" s="18"/>
      <c r="N209" s="18"/>
      <c r="O209" s="18"/>
      <c r="P209" s="18"/>
      <c r="Q209" s="18"/>
      <c r="R209" s="18"/>
      <c r="S209" s="18"/>
    </row>
    <row r="210">
      <c r="A210" s="17" t="s">
        <v>812</v>
      </c>
      <c r="B210" s="18"/>
      <c r="C210" s="17" t="s">
        <v>8623</v>
      </c>
      <c r="D210" s="17" t="s">
        <v>8624</v>
      </c>
      <c r="E210" s="17" t="s">
        <v>8236</v>
      </c>
      <c r="F210" s="17" t="s">
        <v>1876</v>
      </c>
      <c r="G210" s="17" t="s">
        <v>1832</v>
      </c>
      <c r="H210" s="17" t="s">
        <v>8267</v>
      </c>
      <c r="I210" s="17" t="s">
        <v>1833</v>
      </c>
      <c r="J210" s="18"/>
      <c r="K210" s="18"/>
      <c r="L210" s="18"/>
      <c r="M210" s="18"/>
      <c r="N210" s="18"/>
      <c r="O210" s="18"/>
      <c r="P210" s="18"/>
      <c r="Q210" s="18"/>
      <c r="R210" s="18"/>
      <c r="S210" s="18"/>
    </row>
    <row r="211">
      <c r="A211" s="17" t="s">
        <v>816</v>
      </c>
      <c r="B211" s="18"/>
      <c r="C211" s="17" t="s">
        <v>8625</v>
      </c>
      <c r="D211" s="17" t="s">
        <v>8626</v>
      </c>
      <c r="E211" s="17" t="s">
        <v>8233</v>
      </c>
      <c r="F211" s="17" t="s">
        <v>8627</v>
      </c>
      <c r="G211" s="18"/>
      <c r="H211" s="18"/>
      <c r="I211" s="18"/>
      <c r="J211" s="18"/>
      <c r="K211" s="18"/>
      <c r="L211" s="18"/>
      <c r="M211" s="18"/>
      <c r="N211" s="18"/>
      <c r="O211" s="18"/>
      <c r="P211" s="18"/>
      <c r="Q211" s="18"/>
      <c r="R211" s="18"/>
      <c r="S211" s="18"/>
    </row>
    <row r="212">
      <c r="A212" s="17" t="s">
        <v>820</v>
      </c>
      <c r="B212" s="18"/>
      <c r="C212" s="17" t="s">
        <v>8589</v>
      </c>
      <c r="D212" s="17" t="s">
        <v>8628</v>
      </c>
      <c r="E212" s="17" t="s">
        <v>8233</v>
      </c>
      <c r="F212" s="17" t="s">
        <v>1840</v>
      </c>
      <c r="G212" s="17" t="s">
        <v>1832</v>
      </c>
      <c r="H212" s="17" t="s">
        <v>8237</v>
      </c>
      <c r="I212" s="17" t="s">
        <v>1833</v>
      </c>
      <c r="J212" s="18"/>
      <c r="K212" s="18"/>
      <c r="L212" s="18"/>
      <c r="M212" s="18"/>
      <c r="N212" s="18"/>
      <c r="O212" s="18"/>
      <c r="P212" s="18"/>
      <c r="Q212" s="18"/>
      <c r="R212" s="18"/>
      <c r="S212" s="18"/>
    </row>
    <row r="213">
      <c r="A213" s="17" t="s">
        <v>824</v>
      </c>
      <c r="B213" s="18"/>
      <c r="C213" s="17" t="s">
        <v>8629</v>
      </c>
      <c r="D213" s="17" t="s">
        <v>8630</v>
      </c>
      <c r="E213" s="17" t="s">
        <v>8349</v>
      </c>
      <c r="F213" s="17" t="s">
        <v>1876</v>
      </c>
      <c r="G213" s="17" t="s">
        <v>1832</v>
      </c>
      <c r="H213" s="17" t="s">
        <v>8267</v>
      </c>
      <c r="I213" s="17" t="s">
        <v>1833</v>
      </c>
      <c r="J213" s="18"/>
      <c r="K213" s="18"/>
      <c r="L213" s="18"/>
      <c r="M213" s="18"/>
      <c r="N213" s="18"/>
      <c r="O213" s="18"/>
      <c r="P213" s="18"/>
      <c r="Q213" s="18"/>
      <c r="R213" s="18"/>
      <c r="S213" s="18"/>
    </row>
    <row r="214">
      <c r="A214" s="17" t="s">
        <v>827</v>
      </c>
      <c r="B214" s="18"/>
      <c r="C214" s="17" t="s">
        <v>8368</v>
      </c>
      <c r="D214" s="17" t="s">
        <v>8631</v>
      </c>
      <c r="E214" s="17" t="s">
        <v>8236</v>
      </c>
      <c r="F214" s="17" t="s">
        <v>1859</v>
      </c>
      <c r="G214" s="17" t="s">
        <v>1832</v>
      </c>
      <c r="H214" s="17" t="s">
        <v>8251</v>
      </c>
      <c r="I214" s="17" t="s">
        <v>1833</v>
      </c>
      <c r="J214" s="18"/>
      <c r="K214" s="18"/>
      <c r="L214" s="18"/>
      <c r="M214" s="18"/>
      <c r="N214" s="18"/>
      <c r="O214" s="18"/>
      <c r="P214" s="18"/>
      <c r="Q214" s="18"/>
      <c r="R214" s="18"/>
      <c r="S214" s="18"/>
    </row>
    <row r="215">
      <c r="A215" s="17" t="s">
        <v>829</v>
      </c>
      <c r="B215" s="18"/>
      <c r="C215" s="17" t="s">
        <v>8264</v>
      </c>
      <c r="D215" s="17" t="s">
        <v>8632</v>
      </c>
      <c r="E215" s="17" t="s">
        <v>8236</v>
      </c>
      <c r="F215" s="17" t="s">
        <v>1859</v>
      </c>
      <c r="G215" s="17" t="s">
        <v>1832</v>
      </c>
      <c r="H215" s="17" t="s">
        <v>8251</v>
      </c>
      <c r="I215" s="17" t="s">
        <v>1833</v>
      </c>
      <c r="J215" s="18"/>
      <c r="K215" s="18"/>
      <c r="L215" s="18"/>
      <c r="M215" s="18"/>
      <c r="N215" s="18"/>
      <c r="O215" s="18"/>
      <c r="P215" s="18"/>
      <c r="Q215" s="18"/>
      <c r="R215" s="18"/>
      <c r="S215" s="18"/>
    </row>
    <row r="216">
      <c r="A216" s="17" t="s">
        <v>833</v>
      </c>
      <c r="B216" s="18"/>
      <c r="C216" s="17" t="s">
        <v>8493</v>
      </c>
      <c r="D216" s="17" t="s">
        <v>8633</v>
      </c>
      <c r="E216" s="17" t="s">
        <v>2325</v>
      </c>
      <c r="F216" s="17" t="s">
        <v>8634</v>
      </c>
      <c r="G216" s="18"/>
      <c r="H216" s="18"/>
      <c r="I216" s="18"/>
      <c r="J216" s="18"/>
      <c r="K216" s="18"/>
      <c r="L216" s="18"/>
      <c r="M216" s="18"/>
      <c r="N216" s="18"/>
      <c r="O216" s="18"/>
      <c r="P216" s="18"/>
      <c r="Q216" s="18"/>
      <c r="R216" s="18"/>
      <c r="S216" s="18"/>
    </row>
    <row r="217">
      <c r="A217" s="17" t="s">
        <v>837</v>
      </c>
      <c r="B217" s="18"/>
      <c r="C217" s="17" t="s">
        <v>8635</v>
      </c>
      <c r="D217" s="17" t="s">
        <v>8636</v>
      </c>
      <c r="E217" s="17" t="s">
        <v>8266</v>
      </c>
      <c r="F217" s="17" t="s">
        <v>2252</v>
      </c>
      <c r="G217" s="17" t="s">
        <v>1832</v>
      </c>
      <c r="H217" s="17" t="s">
        <v>8435</v>
      </c>
      <c r="I217" s="17" t="s">
        <v>1833</v>
      </c>
      <c r="J217" s="18"/>
      <c r="K217" s="18"/>
      <c r="L217" s="18"/>
      <c r="M217" s="18"/>
      <c r="N217" s="18"/>
      <c r="O217" s="18"/>
      <c r="P217" s="18"/>
      <c r="Q217" s="18"/>
      <c r="R217" s="18"/>
      <c r="S217" s="18"/>
    </row>
    <row r="218">
      <c r="A218" s="17" t="s">
        <v>841</v>
      </c>
      <c r="B218" s="18"/>
      <c r="C218" s="17" t="s">
        <v>8296</v>
      </c>
      <c r="D218" s="17" t="s">
        <v>8637</v>
      </c>
      <c r="E218" s="17" t="s">
        <v>8229</v>
      </c>
      <c r="F218" s="17" t="s">
        <v>1862</v>
      </c>
      <c r="G218" s="18"/>
      <c r="H218" s="18"/>
      <c r="I218" s="18"/>
      <c r="J218" s="18"/>
      <c r="K218" s="18"/>
      <c r="L218" s="18"/>
      <c r="M218" s="18"/>
      <c r="N218" s="18"/>
      <c r="O218" s="18"/>
      <c r="P218" s="18"/>
      <c r="Q218" s="18"/>
      <c r="R218" s="18"/>
      <c r="S218" s="18"/>
    </row>
    <row r="219">
      <c r="A219" s="17" t="s">
        <v>845</v>
      </c>
      <c r="B219" s="18"/>
      <c r="C219" s="17" t="s">
        <v>8415</v>
      </c>
      <c r="D219" s="17" t="s">
        <v>8638</v>
      </c>
      <c r="E219" s="17" t="s">
        <v>8229</v>
      </c>
      <c r="F219" s="17" t="s">
        <v>1840</v>
      </c>
      <c r="G219" s="17" t="s">
        <v>1832</v>
      </c>
      <c r="H219" s="17" t="s">
        <v>8237</v>
      </c>
      <c r="I219" s="17" t="s">
        <v>1833</v>
      </c>
      <c r="J219" s="18"/>
      <c r="K219" s="18"/>
      <c r="L219" s="18"/>
      <c r="M219" s="18"/>
      <c r="N219" s="18"/>
      <c r="O219" s="18"/>
      <c r="P219" s="18"/>
      <c r="Q219" s="18"/>
      <c r="R219" s="18"/>
      <c r="S219" s="18"/>
    </row>
    <row r="220">
      <c r="A220" s="17" t="s">
        <v>849</v>
      </c>
      <c r="B220" s="18"/>
      <c r="C220" s="17" t="s">
        <v>8639</v>
      </c>
      <c r="D220" s="17" t="s">
        <v>8640</v>
      </c>
      <c r="E220" s="17" t="s">
        <v>8254</v>
      </c>
      <c r="F220" s="17" t="s">
        <v>1831</v>
      </c>
      <c r="G220" s="18"/>
      <c r="H220" s="18"/>
      <c r="I220" s="18"/>
      <c r="J220" s="18"/>
      <c r="K220" s="18"/>
      <c r="L220" s="18"/>
      <c r="M220" s="18"/>
      <c r="N220" s="18"/>
      <c r="O220" s="18"/>
      <c r="P220" s="18"/>
      <c r="Q220" s="18"/>
      <c r="R220" s="18"/>
      <c r="S220" s="18"/>
    </row>
    <row r="221">
      <c r="A221" s="17" t="s">
        <v>852</v>
      </c>
      <c r="B221" s="18"/>
      <c r="C221" s="17" t="s">
        <v>8641</v>
      </c>
      <c r="D221" s="17" t="s">
        <v>8642</v>
      </c>
      <c r="E221" s="17" t="s">
        <v>8236</v>
      </c>
      <c r="F221" s="17" t="s">
        <v>2631</v>
      </c>
      <c r="G221" s="17" t="s">
        <v>1832</v>
      </c>
      <c r="H221" s="17" t="s">
        <v>8643</v>
      </c>
      <c r="I221" s="17" t="s">
        <v>1833</v>
      </c>
      <c r="J221" s="18"/>
      <c r="K221" s="18"/>
      <c r="L221" s="18"/>
      <c r="M221" s="18"/>
      <c r="N221" s="18"/>
      <c r="O221" s="18"/>
      <c r="P221" s="18"/>
      <c r="Q221" s="18"/>
      <c r="R221" s="18"/>
      <c r="S221" s="18"/>
    </row>
    <row r="222">
      <c r="A222" s="17" t="s">
        <v>856</v>
      </c>
      <c r="B222" s="18"/>
      <c r="C222" s="17" t="s">
        <v>8603</v>
      </c>
      <c r="D222" s="17" t="s">
        <v>8644</v>
      </c>
      <c r="E222" s="17" t="s">
        <v>8263</v>
      </c>
      <c r="F222" s="17" t="s">
        <v>1867</v>
      </c>
      <c r="G222" s="17" t="s">
        <v>1832</v>
      </c>
      <c r="H222" s="17" t="s">
        <v>8304</v>
      </c>
      <c r="I222" s="17" t="s">
        <v>1833</v>
      </c>
      <c r="J222" s="18"/>
      <c r="K222" s="18"/>
      <c r="L222" s="18"/>
      <c r="M222" s="18"/>
      <c r="N222" s="18"/>
      <c r="O222" s="18"/>
      <c r="P222" s="18"/>
      <c r="Q222" s="18"/>
      <c r="R222" s="18"/>
      <c r="S222" s="18"/>
    </row>
    <row r="223">
      <c r="A223" s="17" t="s">
        <v>860</v>
      </c>
      <c r="B223" s="18"/>
      <c r="C223" s="17" t="s">
        <v>8645</v>
      </c>
      <c r="D223" s="17" t="s">
        <v>8646</v>
      </c>
      <c r="E223" s="18"/>
      <c r="F223" s="17" t="s">
        <v>1876</v>
      </c>
      <c r="G223" s="17" t="s">
        <v>1832</v>
      </c>
      <c r="H223" s="17" t="s">
        <v>8267</v>
      </c>
      <c r="I223" s="17" t="s">
        <v>8367</v>
      </c>
      <c r="J223" s="18"/>
      <c r="K223" s="18"/>
      <c r="L223" s="18"/>
      <c r="M223" s="18"/>
      <c r="N223" s="18"/>
      <c r="O223" s="18"/>
      <c r="P223" s="18"/>
      <c r="Q223" s="18"/>
      <c r="R223" s="18"/>
      <c r="S223" s="18"/>
    </row>
    <row r="224">
      <c r="A224" s="17" t="s">
        <v>864</v>
      </c>
      <c r="B224" s="18"/>
      <c r="C224" s="17" t="s">
        <v>8575</v>
      </c>
      <c r="D224" s="17" t="s">
        <v>8647</v>
      </c>
      <c r="E224" s="18"/>
      <c r="F224" s="18"/>
      <c r="G224" s="18"/>
      <c r="H224" s="18"/>
      <c r="I224" s="18"/>
      <c r="J224" s="18"/>
      <c r="K224" s="18"/>
      <c r="L224" s="18"/>
      <c r="M224" s="18"/>
      <c r="N224" s="18"/>
      <c r="O224" s="18"/>
      <c r="P224" s="18"/>
      <c r="Q224" s="18"/>
      <c r="R224" s="18"/>
      <c r="S224" s="18"/>
    </row>
    <row r="225">
      <c r="A225" s="17" t="s">
        <v>871</v>
      </c>
      <c r="B225" s="18"/>
      <c r="C225" s="17" t="s">
        <v>8603</v>
      </c>
      <c r="D225" s="17" t="s">
        <v>8648</v>
      </c>
      <c r="E225" s="17" t="s">
        <v>8229</v>
      </c>
      <c r="F225" s="17" t="s">
        <v>1848</v>
      </c>
      <c r="G225" s="17" t="s">
        <v>1832</v>
      </c>
      <c r="H225" s="17" t="s">
        <v>8322</v>
      </c>
      <c r="I225" s="17" t="s">
        <v>1833</v>
      </c>
      <c r="J225" s="18"/>
      <c r="K225" s="18"/>
      <c r="L225" s="18"/>
      <c r="M225" s="18"/>
      <c r="N225" s="18"/>
      <c r="O225" s="18"/>
      <c r="P225" s="18"/>
      <c r="Q225" s="18"/>
      <c r="R225" s="18"/>
      <c r="S225" s="18"/>
    </row>
    <row r="226">
      <c r="A226" s="17" t="s">
        <v>875</v>
      </c>
      <c r="B226" s="18"/>
      <c r="C226" s="17" t="s">
        <v>8458</v>
      </c>
      <c r="D226" s="17" t="s">
        <v>8649</v>
      </c>
      <c r="E226" s="17" t="s">
        <v>8650</v>
      </c>
      <c r="F226" s="17" t="s">
        <v>1876</v>
      </c>
      <c r="G226" s="17" t="s">
        <v>2031</v>
      </c>
      <c r="H226" s="17" t="s">
        <v>8267</v>
      </c>
      <c r="I226" s="17" t="s">
        <v>1833</v>
      </c>
      <c r="J226" s="18"/>
      <c r="K226" s="18"/>
      <c r="L226" s="18"/>
      <c r="M226" s="18"/>
      <c r="N226" s="18"/>
      <c r="O226" s="18"/>
      <c r="P226" s="18"/>
      <c r="Q226" s="18"/>
      <c r="R226" s="18"/>
      <c r="S226" s="18"/>
    </row>
    <row r="227">
      <c r="A227" s="17" t="s">
        <v>878</v>
      </c>
      <c r="B227" s="18"/>
      <c r="C227" s="17" t="s">
        <v>8651</v>
      </c>
      <c r="D227" s="17" t="s">
        <v>8652</v>
      </c>
      <c r="E227" s="17" t="s">
        <v>8349</v>
      </c>
      <c r="F227" s="17" t="s">
        <v>1862</v>
      </c>
      <c r="G227" s="17" t="s">
        <v>1832</v>
      </c>
      <c r="H227" s="17" t="s">
        <v>3588</v>
      </c>
      <c r="I227" s="17" t="s">
        <v>1833</v>
      </c>
      <c r="J227" s="18"/>
      <c r="K227" s="18"/>
      <c r="L227" s="18"/>
      <c r="M227" s="18"/>
      <c r="N227" s="18"/>
      <c r="O227" s="18"/>
      <c r="P227" s="18"/>
      <c r="Q227" s="18"/>
      <c r="R227" s="18"/>
      <c r="S227" s="18"/>
    </row>
    <row r="228">
      <c r="A228" s="17" t="s">
        <v>882</v>
      </c>
      <c r="B228" s="18"/>
      <c r="C228" s="17" t="s">
        <v>8389</v>
      </c>
      <c r="D228" s="17" t="s">
        <v>8481</v>
      </c>
      <c r="E228" s="17" t="s">
        <v>8233</v>
      </c>
      <c r="F228" s="17" t="s">
        <v>2252</v>
      </c>
      <c r="G228" s="17" t="s">
        <v>1832</v>
      </c>
      <c r="H228" s="17" t="s">
        <v>8435</v>
      </c>
      <c r="I228" s="17" t="s">
        <v>1833</v>
      </c>
      <c r="J228" s="18"/>
      <c r="K228" s="18"/>
      <c r="L228" s="18"/>
      <c r="M228" s="18"/>
      <c r="N228" s="18"/>
      <c r="O228" s="18"/>
      <c r="P228" s="18"/>
      <c r="Q228" s="18"/>
      <c r="R228" s="18"/>
      <c r="S228" s="18"/>
    </row>
    <row r="229">
      <c r="A229" s="17" t="s">
        <v>886</v>
      </c>
      <c r="B229" s="18"/>
      <c r="C229" s="17" t="s">
        <v>8459</v>
      </c>
      <c r="D229" s="17" t="s">
        <v>8653</v>
      </c>
      <c r="E229" s="17" t="s">
        <v>8236</v>
      </c>
      <c r="F229" s="17" t="s">
        <v>1876</v>
      </c>
      <c r="G229" s="17" t="s">
        <v>1832</v>
      </c>
      <c r="H229" s="17" t="s">
        <v>8267</v>
      </c>
      <c r="I229" s="17" t="s">
        <v>1833</v>
      </c>
      <c r="J229" s="18"/>
      <c r="K229" s="18"/>
      <c r="L229" s="18"/>
      <c r="M229" s="18"/>
      <c r="N229" s="18"/>
      <c r="O229" s="18"/>
      <c r="P229" s="18"/>
      <c r="Q229" s="18"/>
      <c r="R229" s="18"/>
      <c r="S229" s="18"/>
    </row>
    <row r="230">
      <c r="A230" s="17" t="s">
        <v>890</v>
      </c>
      <c r="B230" s="18"/>
      <c r="C230" s="17" t="s">
        <v>8654</v>
      </c>
      <c r="D230" s="17" t="s">
        <v>8655</v>
      </c>
      <c r="E230" s="17" t="s">
        <v>8334</v>
      </c>
      <c r="F230" s="17" t="s">
        <v>1862</v>
      </c>
      <c r="G230" s="17" t="s">
        <v>2666</v>
      </c>
      <c r="H230" s="17" t="s">
        <v>8453</v>
      </c>
      <c r="I230" s="17" t="s">
        <v>1833</v>
      </c>
      <c r="J230" s="18"/>
      <c r="K230" s="18"/>
      <c r="L230" s="18"/>
      <c r="M230" s="18"/>
      <c r="N230" s="18"/>
      <c r="O230" s="18"/>
      <c r="P230" s="18"/>
      <c r="Q230" s="18"/>
      <c r="R230" s="18"/>
      <c r="S230" s="18"/>
    </row>
    <row r="231">
      <c r="A231" s="17" t="s">
        <v>894</v>
      </c>
      <c r="B231" s="18"/>
      <c r="C231" s="17" t="s">
        <v>8656</v>
      </c>
      <c r="D231" s="17" t="s">
        <v>2892</v>
      </c>
      <c r="E231" s="17" t="s">
        <v>8270</v>
      </c>
      <c r="F231" s="17" t="s">
        <v>1876</v>
      </c>
      <c r="G231" s="17" t="s">
        <v>1832</v>
      </c>
      <c r="H231" s="17" t="s">
        <v>8267</v>
      </c>
      <c r="I231" s="17" t="s">
        <v>1833</v>
      </c>
      <c r="J231" s="18"/>
      <c r="K231" s="18"/>
      <c r="L231" s="18"/>
      <c r="M231" s="18"/>
      <c r="N231" s="18"/>
      <c r="O231" s="18"/>
      <c r="P231" s="18"/>
      <c r="Q231" s="18"/>
      <c r="R231" s="18"/>
      <c r="S231" s="18"/>
    </row>
    <row r="232">
      <c r="A232" s="17" t="s">
        <v>898</v>
      </c>
      <c r="B232" s="18"/>
      <c r="C232" s="17" t="s">
        <v>8657</v>
      </c>
      <c r="D232" s="17" t="s">
        <v>8297</v>
      </c>
      <c r="E232" s="18"/>
      <c r="F232" s="17" t="s">
        <v>8658</v>
      </c>
      <c r="G232" s="17" t="s">
        <v>1832</v>
      </c>
      <c r="H232" s="17" t="s">
        <v>8659</v>
      </c>
      <c r="I232" s="17" t="s">
        <v>1833</v>
      </c>
      <c r="J232" s="18"/>
      <c r="K232" s="18"/>
      <c r="L232" s="18"/>
      <c r="M232" s="18"/>
      <c r="N232" s="18"/>
      <c r="O232" s="18"/>
      <c r="P232" s="18"/>
      <c r="Q232" s="18"/>
      <c r="R232" s="18"/>
      <c r="S232" s="18"/>
    </row>
    <row r="233">
      <c r="A233" s="17" t="s">
        <v>902</v>
      </c>
      <c r="B233" s="18"/>
      <c r="C233" s="17" t="s">
        <v>8660</v>
      </c>
      <c r="D233" s="17" t="s">
        <v>8661</v>
      </c>
      <c r="E233" s="17" t="s">
        <v>8233</v>
      </c>
      <c r="F233" s="17" t="s">
        <v>1862</v>
      </c>
      <c r="G233" s="17" t="s">
        <v>1832</v>
      </c>
      <c r="H233" s="17" t="s">
        <v>3588</v>
      </c>
      <c r="I233" s="17" t="s">
        <v>1833</v>
      </c>
      <c r="J233" s="18"/>
      <c r="K233" s="18"/>
      <c r="L233" s="18"/>
      <c r="M233" s="18"/>
      <c r="N233" s="18"/>
      <c r="O233" s="18"/>
      <c r="P233" s="18"/>
      <c r="Q233" s="18"/>
      <c r="R233" s="18"/>
      <c r="S233" s="18"/>
    </row>
    <row r="234">
      <c r="A234" s="17" t="s">
        <v>906</v>
      </c>
      <c r="B234" s="18"/>
      <c r="C234" s="17" t="s">
        <v>8662</v>
      </c>
      <c r="D234" s="17" t="s">
        <v>8663</v>
      </c>
      <c r="E234" s="17" t="s">
        <v>8276</v>
      </c>
      <c r="F234" s="17" t="s">
        <v>4413</v>
      </c>
      <c r="G234" s="18"/>
      <c r="H234" s="18"/>
      <c r="I234" s="18"/>
      <c r="J234" s="18"/>
      <c r="K234" s="18"/>
      <c r="L234" s="18"/>
      <c r="M234" s="18"/>
      <c r="N234" s="18"/>
      <c r="O234" s="18"/>
      <c r="P234" s="18"/>
      <c r="Q234" s="18"/>
      <c r="R234" s="18"/>
      <c r="S234" s="18"/>
    </row>
    <row r="235">
      <c r="A235" s="17" t="s">
        <v>910</v>
      </c>
      <c r="B235" s="18"/>
      <c r="C235" s="17" t="s">
        <v>8664</v>
      </c>
      <c r="D235" s="17" t="s">
        <v>8665</v>
      </c>
      <c r="E235" s="17" t="s">
        <v>8349</v>
      </c>
      <c r="F235" s="17" t="s">
        <v>2502</v>
      </c>
      <c r="G235" s="17" t="s">
        <v>1832</v>
      </c>
      <c r="H235" s="18"/>
      <c r="I235" s="18"/>
      <c r="J235" s="18"/>
      <c r="K235" s="18"/>
      <c r="L235" s="18"/>
      <c r="M235" s="18"/>
      <c r="N235" s="18"/>
      <c r="O235" s="18"/>
      <c r="P235" s="18"/>
      <c r="Q235" s="18"/>
      <c r="R235" s="18"/>
      <c r="S235" s="18"/>
    </row>
    <row r="236">
      <c r="A236" s="17" t="s">
        <v>914</v>
      </c>
      <c r="B236" s="18"/>
      <c r="C236" s="17" t="s">
        <v>8315</v>
      </c>
      <c r="D236" s="17" t="s">
        <v>8666</v>
      </c>
      <c r="E236" s="17" t="s">
        <v>8543</v>
      </c>
      <c r="F236" s="18"/>
      <c r="G236" s="18"/>
      <c r="H236" s="18"/>
      <c r="I236" s="18"/>
      <c r="J236" s="18"/>
      <c r="K236" s="18"/>
      <c r="L236" s="18"/>
      <c r="M236" s="18"/>
      <c r="N236" s="18"/>
      <c r="O236" s="18"/>
      <c r="P236" s="18"/>
      <c r="Q236" s="18"/>
      <c r="R236" s="18"/>
      <c r="S236" s="18"/>
    </row>
    <row r="237">
      <c r="A237" s="17" t="s">
        <v>917</v>
      </c>
      <c r="B237" s="18"/>
      <c r="C237" s="17" t="s">
        <v>8667</v>
      </c>
      <c r="D237" s="17" t="s">
        <v>8668</v>
      </c>
      <c r="E237" s="17" t="s">
        <v>8233</v>
      </c>
      <c r="F237" s="17" t="s">
        <v>1848</v>
      </c>
      <c r="G237" s="18"/>
      <c r="H237" s="18"/>
      <c r="I237" s="18"/>
      <c r="J237" s="18"/>
      <c r="K237" s="18"/>
      <c r="L237" s="18"/>
      <c r="M237" s="18"/>
      <c r="N237" s="18"/>
      <c r="O237" s="18"/>
      <c r="P237" s="18"/>
      <c r="Q237" s="18"/>
      <c r="R237" s="18"/>
      <c r="S237" s="18"/>
    </row>
    <row r="238">
      <c r="A238" s="17" t="s">
        <v>921</v>
      </c>
      <c r="B238" s="18"/>
      <c r="C238" s="17" t="s">
        <v>8669</v>
      </c>
      <c r="D238" s="17" t="s">
        <v>8670</v>
      </c>
      <c r="E238" s="17" t="s">
        <v>8236</v>
      </c>
      <c r="F238" s="17" t="s">
        <v>1876</v>
      </c>
      <c r="G238" s="17" t="s">
        <v>1832</v>
      </c>
      <c r="H238" s="17" t="s">
        <v>8267</v>
      </c>
      <c r="I238" s="17" t="s">
        <v>1833</v>
      </c>
      <c r="J238" s="18"/>
      <c r="K238" s="18"/>
      <c r="L238" s="18"/>
      <c r="M238" s="18"/>
      <c r="N238" s="18"/>
      <c r="O238" s="18"/>
      <c r="P238" s="18"/>
      <c r="Q238" s="18"/>
      <c r="R238" s="18"/>
      <c r="S238" s="18"/>
    </row>
    <row r="239">
      <c r="A239" s="17" t="s">
        <v>925</v>
      </c>
      <c r="B239" s="18"/>
      <c r="C239" s="17" t="s">
        <v>8671</v>
      </c>
      <c r="D239" s="17" t="s">
        <v>8672</v>
      </c>
      <c r="E239" s="17" t="s">
        <v>8270</v>
      </c>
      <c r="F239" s="17" t="s">
        <v>1862</v>
      </c>
      <c r="G239" s="17" t="s">
        <v>1832</v>
      </c>
      <c r="H239" s="17" t="s">
        <v>3588</v>
      </c>
      <c r="I239" s="17" t="s">
        <v>1833</v>
      </c>
      <c r="J239" s="18"/>
      <c r="K239" s="18"/>
      <c r="L239" s="18"/>
      <c r="M239" s="18"/>
      <c r="N239" s="18"/>
      <c r="O239" s="18"/>
      <c r="P239" s="18"/>
      <c r="Q239" s="18"/>
      <c r="R239" s="18"/>
      <c r="S239" s="18"/>
    </row>
    <row r="240">
      <c r="A240" s="17" t="s">
        <v>929</v>
      </c>
      <c r="B240" s="18"/>
      <c r="C240" s="17" t="s">
        <v>8673</v>
      </c>
      <c r="D240" s="17" t="s">
        <v>8281</v>
      </c>
      <c r="E240" s="17" t="s">
        <v>8236</v>
      </c>
      <c r="F240" s="17" t="s">
        <v>1867</v>
      </c>
      <c r="G240" s="18"/>
      <c r="H240" s="18"/>
      <c r="I240" s="18"/>
      <c r="J240" s="18"/>
      <c r="K240" s="18"/>
      <c r="L240" s="18"/>
      <c r="M240" s="18"/>
      <c r="N240" s="18"/>
      <c r="O240" s="18"/>
      <c r="P240" s="18"/>
      <c r="Q240" s="18"/>
      <c r="R240" s="18"/>
      <c r="S240" s="18"/>
    </row>
    <row r="241">
      <c r="A241" s="17" t="s">
        <v>933</v>
      </c>
      <c r="B241" s="18"/>
      <c r="C241" s="17" t="s">
        <v>8674</v>
      </c>
      <c r="D241" s="17" t="s">
        <v>8675</v>
      </c>
      <c r="E241" s="17" t="s">
        <v>8236</v>
      </c>
      <c r="F241" s="17" t="s">
        <v>1891</v>
      </c>
      <c r="G241" s="17" t="s">
        <v>1832</v>
      </c>
      <c r="H241" s="17" t="s">
        <v>8295</v>
      </c>
      <c r="I241" s="17" t="s">
        <v>1833</v>
      </c>
      <c r="J241" s="18"/>
      <c r="K241" s="18"/>
      <c r="L241" s="18"/>
      <c r="M241" s="18"/>
      <c r="N241" s="18"/>
      <c r="O241" s="18"/>
      <c r="P241" s="18"/>
      <c r="Q241" s="18"/>
      <c r="R241" s="18"/>
      <c r="S241" s="18"/>
    </row>
    <row r="242">
      <c r="A242" s="17" t="s">
        <v>937</v>
      </c>
      <c r="B242" s="18"/>
      <c r="C242" s="17" t="s">
        <v>8676</v>
      </c>
      <c r="D242" s="17" t="s">
        <v>3638</v>
      </c>
      <c r="E242" s="17" t="s">
        <v>8236</v>
      </c>
      <c r="F242" s="17" t="s">
        <v>1876</v>
      </c>
      <c r="G242" s="18"/>
      <c r="H242" s="18"/>
      <c r="I242" s="18"/>
      <c r="J242" s="17" t="s">
        <v>8327</v>
      </c>
      <c r="K242" s="18"/>
      <c r="L242" s="18"/>
      <c r="M242" s="18"/>
      <c r="N242" s="18"/>
      <c r="O242" s="18"/>
      <c r="P242" s="18"/>
      <c r="Q242" s="18"/>
      <c r="R242" s="18"/>
      <c r="S242" s="18"/>
    </row>
    <row r="243">
      <c r="A243" s="17" t="s">
        <v>941</v>
      </c>
      <c r="B243" s="18"/>
      <c r="C243" s="17" t="s">
        <v>8392</v>
      </c>
      <c r="D243" s="17" t="s">
        <v>8677</v>
      </c>
      <c r="E243" s="18"/>
      <c r="F243" s="18"/>
      <c r="G243" s="18"/>
      <c r="H243" s="18"/>
      <c r="I243" s="18"/>
      <c r="J243" s="18"/>
      <c r="K243" s="18"/>
      <c r="L243" s="18"/>
      <c r="M243" s="18"/>
      <c r="N243" s="18"/>
      <c r="O243" s="18"/>
      <c r="P243" s="18"/>
      <c r="Q243" s="18"/>
      <c r="R243" s="18"/>
      <c r="S243" s="18"/>
    </row>
    <row r="244">
      <c r="A244" s="17" t="s">
        <v>943</v>
      </c>
      <c r="B244" s="18"/>
      <c r="C244" s="17" t="s">
        <v>8383</v>
      </c>
      <c r="D244" s="17" t="s">
        <v>8678</v>
      </c>
      <c r="E244" s="18"/>
      <c r="F244" s="17" t="s">
        <v>8679</v>
      </c>
      <c r="G244" s="17" t="s">
        <v>1832</v>
      </c>
      <c r="H244" s="17" t="s">
        <v>3588</v>
      </c>
      <c r="I244" s="17" t="s">
        <v>1833</v>
      </c>
      <c r="J244" s="18"/>
      <c r="K244" s="18"/>
      <c r="L244" s="18"/>
      <c r="M244" s="18"/>
      <c r="N244" s="18"/>
      <c r="O244" s="18"/>
      <c r="P244" s="18"/>
      <c r="Q244" s="18"/>
      <c r="R244" s="18"/>
      <c r="S244" s="18"/>
    </row>
    <row r="245">
      <c r="A245" s="17" t="s">
        <v>947</v>
      </c>
      <c r="B245" s="18"/>
      <c r="C245" s="17" t="s">
        <v>8680</v>
      </c>
      <c r="D245" s="17" t="s">
        <v>8388</v>
      </c>
      <c r="E245" s="17" t="s">
        <v>8307</v>
      </c>
      <c r="F245" s="17" t="s">
        <v>1848</v>
      </c>
      <c r="G245" s="18"/>
      <c r="H245" s="18"/>
      <c r="I245" s="18"/>
      <c r="J245" s="18"/>
      <c r="K245" s="18"/>
      <c r="L245" s="18"/>
      <c r="M245" s="18"/>
      <c r="N245" s="18"/>
      <c r="O245" s="18"/>
      <c r="P245" s="18"/>
      <c r="Q245" s="18"/>
      <c r="R245" s="18"/>
      <c r="S245" s="18"/>
    </row>
    <row r="246">
      <c r="A246" s="17" t="s">
        <v>951</v>
      </c>
      <c r="B246" s="18"/>
      <c r="C246" s="17" t="s">
        <v>8681</v>
      </c>
      <c r="D246" s="17" t="s">
        <v>8682</v>
      </c>
      <c r="E246" s="17" t="s">
        <v>8263</v>
      </c>
      <c r="F246" s="17" t="s">
        <v>1876</v>
      </c>
      <c r="G246" s="17" t="s">
        <v>1832</v>
      </c>
      <c r="H246" s="17" t="s">
        <v>8267</v>
      </c>
      <c r="I246" s="17" t="s">
        <v>1833</v>
      </c>
      <c r="J246" s="18"/>
      <c r="K246" s="18"/>
      <c r="L246" s="18"/>
      <c r="M246" s="18"/>
      <c r="N246" s="18"/>
      <c r="O246" s="18"/>
      <c r="P246" s="18"/>
      <c r="Q246" s="18"/>
      <c r="R246" s="18"/>
      <c r="S246" s="18"/>
    </row>
    <row r="247">
      <c r="A247" s="17" t="s">
        <v>954</v>
      </c>
      <c r="B247" s="18"/>
      <c r="C247" s="17" t="s">
        <v>8589</v>
      </c>
      <c r="D247" s="17" t="s">
        <v>8683</v>
      </c>
      <c r="E247" s="18"/>
      <c r="F247" s="17" t="s">
        <v>1859</v>
      </c>
      <c r="G247" s="17" t="s">
        <v>1832</v>
      </c>
      <c r="H247" s="17" t="s">
        <v>8251</v>
      </c>
      <c r="I247" s="17" t="s">
        <v>1833</v>
      </c>
      <c r="J247" s="18"/>
      <c r="K247" s="18"/>
      <c r="L247" s="18"/>
      <c r="M247" s="18"/>
      <c r="N247" s="18"/>
      <c r="O247" s="18"/>
      <c r="P247" s="18"/>
      <c r="Q247" s="18"/>
      <c r="R247" s="18"/>
      <c r="S247" s="18"/>
    </row>
    <row r="248">
      <c r="A248" s="17" t="s">
        <v>958</v>
      </c>
      <c r="B248" s="18"/>
      <c r="C248" s="17" t="s">
        <v>8684</v>
      </c>
      <c r="D248" s="17" t="s">
        <v>8685</v>
      </c>
      <c r="E248" s="17" t="s">
        <v>8349</v>
      </c>
      <c r="F248" s="17" t="s">
        <v>1840</v>
      </c>
      <c r="G248" s="17" t="s">
        <v>1832</v>
      </c>
      <c r="H248" s="17" t="s">
        <v>8237</v>
      </c>
      <c r="I248" s="17" t="s">
        <v>1833</v>
      </c>
      <c r="J248" s="18"/>
      <c r="K248" s="18"/>
      <c r="L248" s="18"/>
      <c r="M248" s="18"/>
      <c r="N248" s="18"/>
      <c r="O248" s="18"/>
      <c r="P248" s="18"/>
      <c r="Q248" s="18"/>
      <c r="R248" s="18"/>
      <c r="S248" s="18"/>
    </row>
    <row r="249">
      <c r="A249" s="17" t="s">
        <v>961</v>
      </c>
      <c r="B249" s="18"/>
      <c r="C249" s="18"/>
      <c r="D249" s="18"/>
      <c r="E249" s="18"/>
      <c r="F249" s="17" t="s">
        <v>1859</v>
      </c>
      <c r="G249" s="17" t="s">
        <v>1832</v>
      </c>
      <c r="H249" s="17" t="s">
        <v>8686</v>
      </c>
      <c r="I249" s="17" t="s">
        <v>1833</v>
      </c>
      <c r="J249" s="18"/>
      <c r="K249" s="18"/>
      <c r="L249" s="18"/>
      <c r="M249" s="18"/>
      <c r="N249" s="18"/>
      <c r="O249" s="17" t="s">
        <v>8440</v>
      </c>
      <c r="P249" s="17" t="s">
        <v>8687</v>
      </c>
      <c r="Q249" s="18"/>
      <c r="R249" s="18"/>
      <c r="S249" s="18"/>
    </row>
    <row r="250">
      <c r="A250" s="17" t="s">
        <v>964</v>
      </c>
      <c r="B250" s="18"/>
      <c r="C250" s="17" t="s">
        <v>8688</v>
      </c>
      <c r="D250" s="17" t="s">
        <v>8689</v>
      </c>
      <c r="E250" s="17" t="s">
        <v>2325</v>
      </c>
      <c r="F250" s="17" t="s">
        <v>1862</v>
      </c>
      <c r="G250" s="17" t="s">
        <v>1832</v>
      </c>
      <c r="H250" s="17" t="s">
        <v>8453</v>
      </c>
      <c r="I250" s="17" t="s">
        <v>1833</v>
      </c>
      <c r="J250" s="18"/>
      <c r="K250" s="18"/>
      <c r="L250" s="18"/>
      <c r="M250" s="18"/>
      <c r="N250" s="18"/>
      <c r="O250" s="18"/>
      <c r="P250" s="18"/>
      <c r="Q250" s="18"/>
      <c r="R250" s="18"/>
      <c r="S250" s="18"/>
    </row>
    <row r="251">
      <c r="A251" s="17" t="s">
        <v>967</v>
      </c>
      <c r="B251" s="18"/>
      <c r="C251" s="17" t="s">
        <v>8690</v>
      </c>
      <c r="D251" s="17" t="s">
        <v>8573</v>
      </c>
      <c r="E251" s="18"/>
      <c r="F251" s="17" t="s">
        <v>1859</v>
      </c>
      <c r="G251" s="17" t="s">
        <v>1832</v>
      </c>
      <c r="H251" s="17" t="s">
        <v>8251</v>
      </c>
      <c r="I251" s="17" t="s">
        <v>1833</v>
      </c>
      <c r="J251" s="18"/>
      <c r="K251" s="18"/>
      <c r="L251" s="17" t="s">
        <v>8691</v>
      </c>
      <c r="M251" s="18"/>
      <c r="N251" s="18"/>
      <c r="O251" s="18"/>
      <c r="P251" s="18"/>
      <c r="Q251" s="18"/>
      <c r="R251" s="17" t="s">
        <v>4370</v>
      </c>
      <c r="S251" s="18"/>
    </row>
    <row r="252">
      <c r="A252" s="17" t="s">
        <v>970</v>
      </c>
      <c r="B252" s="18"/>
      <c r="C252" s="17" t="s">
        <v>8692</v>
      </c>
      <c r="D252" s="17" t="s">
        <v>8517</v>
      </c>
      <c r="E252" s="17" t="s">
        <v>8236</v>
      </c>
      <c r="F252" s="17" t="s">
        <v>2252</v>
      </c>
      <c r="G252" s="17" t="s">
        <v>1832</v>
      </c>
      <c r="H252" s="17" t="s">
        <v>8435</v>
      </c>
      <c r="I252" s="17" t="s">
        <v>1833</v>
      </c>
      <c r="J252" s="18"/>
      <c r="K252" s="18"/>
      <c r="L252" s="18"/>
      <c r="M252" s="18"/>
      <c r="N252" s="18"/>
      <c r="O252" s="18"/>
      <c r="P252" s="18"/>
      <c r="Q252" s="18"/>
      <c r="R252" s="18"/>
      <c r="S252" s="18"/>
    </row>
    <row r="253">
      <c r="A253" s="17" t="s">
        <v>974</v>
      </c>
      <c r="B253" s="18"/>
      <c r="C253" s="17" t="s">
        <v>8693</v>
      </c>
      <c r="D253" s="17" t="s">
        <v>8694</v>
      </c>
      <c r="E253" s="17" t="s">
        <v>8266</v>
      </c>
      <c r="F253" s="17" t="s">
        <v>1876</v>
      </c>
      <c r="G253" s="17" t="s">
        <v>1832</v>
      </c>
      <c r="H253" s="17" t="s">
        <v>8267</v>
      </c>
      <c r="I253" s="17" t="s">
        <v>1833</v>
      </c>
      <c r="J253" s="18"/>
      <c r="K253" s="18"/>
      <c r="L253" s="18"/>
      <c r="M253" s="18"/>
      <c r="N253" s="18"/>
      <c r="O253" s="18"/>
      <c r="P253" s="18"/>
      <c r="Q253" s="18"/>
      <c r="R253" s="18"/>
      <c r="S253" s="18"/>
    </row>
    <row r="254">
      <c r="A254" s="17" t="s">
        <v>977</v>
      </c>
      <c r="B254" s="18"/>
      <c r="C254" s="17" t="s">
        <v>8695</v>
      </c>
      <c r="D254" s="17" t="s">
        <v>8249</v>
      </c>
      <c r="E254" s="17" t="s">
        <v>3587</v>
      </c>
      <c r="F254" s="17" t="s">
        <v>1876</v>
      </c>
      <c r="G254" s="17" t="s">
        <v>2031</v>
      </c>
      <c r="H254" s="17" t="s">
        <v>8267</v>
      </c>
      <c r="I254" s="17" t="s">
        <v>8367</v>
      </c>
      <c r="J254" s="18"/>
      <c r="K254" s="18"/>
      <c r="L254" s="18"/>
      <c r="M254" s="18"/>
      <c r="N254" s="18"/>
      <c r="O254" s="18"/>
      <c r="P254" s="18"/>
      <c r="Q254" s="18"/>
      <c r="R254" s="18"/>
      <c r="S254" s="18"/>
    </row>
    <row r="255">
      <c r="A255" s="17" t="s">
        <v>981</v>
      </c>
      <c r="B255" s="18"/>
      <c r="C255" s="17" t="s">
        <v>8335</v>
      </c>
      <c r="D255" s="17" t="s">
        <v>8483</v>
      </c>
      <c r="E255" s="17" t="s">
        <v>8259</v>
      </c>
      <c r="F255" s="17" t="s">
        <v>2011</v>
      </c>
      <c r="G255" s="18"/>
      <c r="H255" s="18"/>
      <c r="I255" s="18"/>
      <c r="J255" s="18"/>
      <c r="K255" s="18"/>
      <c r="L255" s="18"/>
      <c r="M255" s="18"/>
      <c r="N255" s="18"/>
      <c r="O255" s="18"/>
      <c r="P255" s="18"/>
      <c r="Q255" s="18"/>
      <c r="R255" s="18"/>
      <c r="S255" s="18"/>
    </row>
    <row r="256">
      <c r="A256" s="17" t="s">
        <v>985</v>
      </c>
      <c r="B256" s="18"/>
      <c r="C256" s="17" t="s">
        <v>8696</v>
      </c>
      <c r="D256" s="17" t="s">
        <v>8364</v>
      </c>
      <c r="E256" s="17" t="s">
        <v>8233</v>
      </c>
      <c r="F256" s="17" t="s">
        <v>1862</v>
      </c>
      <c r="G256" s="17" t="s">
        <v>1832</v>
      </c>
      <c r="H256" s="17" t="s">
        <v>3588</v>
      </c>
      <c r="I256" s="17" t="s">
        <v>1833</v>
      </c>
      <c r="J256" s="18"/>
      <c r="K256" s="18"/>
      <c r="L256" s="18"/>
      <c r="M256" s="18"/>
      <c r="N256" s="18"/>
      <c r="O256" s="18"/>
      <c r="P256" s="18"/>
      <c r="Q256" s="18"/>
      <c r="R256" s="18"/>
      <c r="S256" s="18"/>
    </row>
    <row r="257">
      <c r="A257" s="17" t="s">
        <v>989</v>
      </c>
      <c r="B257" s="18"/>
      <c r="C257" s="17" t="s">
        <v>8514</v>
      </c>
      <c r="D257" s="17" t="s">
        <v>8697</v>
      </c>
      <c r="E257" s="17" t="s">
        <v>8236</v>
      </c>
      <c r="F257" s="17" t="s">
        <v>1831</v>
      </c>
      <c r="G257" s="17" t="s">
        <v>1832</v>
      </c>
      <c r="H257" s="17" t="s">
        <v>8230</v>
      </c>
      <c r="I257" s="17" t="s">
        <v>1833</v>
      </c>
      <c r="J257" s="18"/>
      <c r="K257" s="18"/>
      <c r="L257" s="18"/>
      <c r="M257" s="18"/>
      <c r="N257" s="18"/>
      <c r="O257" s="18"/>
      <c r="P257" s="18"/>
      <c r="Q257" s="18"/>
      <c r="R257" s="18"/>
      <c r="S257" s="18"/>
    </row>
    <row r="258">
      <c r="A258" s="17" t="s">
        <v>993</v>
      </c>
      <c r="B258" s="18"/>
      <c r="C258" s="17" t="s">
        <v>8292</v>
      </c>
      <c r="D258" s="17" t="s">
        <v>8698</v>
      </c>
      <c r="E258" s="18"/>
      <c r="F258" s="18"/>
      <c r="G258" s="18"/>
      <c r="H258" s="18"/>
      <c r="I258" s="18"/>
      <c r="J258" s="18"/>
      <c r="K258" s="18"/>
      <c r="L258" s="18"/>
      <c r="M258" s="18"/>
      <c r="N258" s="18"/>
      <c r="O258" s="18"/>
      <c r="P258" s="18"/>
      <c r="Q258" s="18"/>
      <c r="R258" s="18"/>
      <c r="S258" s="18"/>
    </row>
    <row r="259">
      <c r="A259" s="17" t="s">
        <v>996</v>
      </c>
      <c r="B259" s="18"/>
      <c r="C259" s="17" t="s">
        <v>8699</v>
      </c>
      <c r="D259" s="17" t="s">
        <v>8700</v>
      </c>
      <c r="E259" s="17" t="s">
        <v>8236</v>
      </c>
      <c r="F259" s="17" t="s">
        <v>1859</v>
      </c>
      <c r="G259" s="17" t="s">
        <v>1832</v>
      </c>
      <c r="H259" s="17" t="s">
        <v>8251</v>
      </c>
      <c r="I259" s="17" t="s">
        <v>1833</v>
      </c>
      <c r="J259" s="18"/>
      <c r="K259" s="18"/>
      <c r="L259" s="18"/>
      <c r="M259" s="18"/>
      <c r="N259" s="18"/>
      <c r="O259" s="18"/>
      <c r="P259" s="18"/>
      <c r="Q259" s="18"/>
      <c r="R259" s="18"/>
      <c r="S259" s="18"/>
    </row>
    <row r="260">
      <c r="A260" s="17" t="s">
        <v>999</v>
      </c>
      <c r="B260" s="18"/>
      <c r="C260" s="17" t="s">
        <v>8302</v>
      </c>
      <c r="D260" s="17" t="s">
        <v>8275</v>
      </c>
      <c r="E260" s="17" t="s">
        <v>8245</v>
      </c>
      <c r="F260" s="17" t="s">
        <v>3652</v>
      </c>
      <c r="G260" s="17" t="s">
        <v>1832</v>
      </c>
      <c r="H260" s="17" t="s">
        <v>8304</v>
      </c>
      <c r="I260" s="18"/>
      <c r="J260" s="18"/>
      <c r="K260" s="18"/>
      <c r="L260" s="18"/>
      <c r="M260" s="18"/>
      <c r="N260" s="18"/>
      <c r="O260" s="18"/>
      <c r="P260" s="18"/>
      <c r="Q260" s="18"/>
      <c r="R260" s="18"/>
      <c r="S260" s="18"/>
    </row>
    <row r="261">
      <c r="A261" s="17" t="s">
        <v>1003</v>
      </c>
      <c r="B261" s="18"/>
      <c r="C261" s="17" t="s">
        <v>8456</v>
      </c>
      <c r="D261" s="17" t="s">
        <v>8701</v>
      </c>
      <c r="E261" s="17" t="s">
        <v>8334</v>
      </c>
      <c r="F261" s="17" t="s">
        <v>1831</v>
      </c>
      <c r="G261" s="17" t="s">
        <v>1832</v>
      </c>
      <c r="H261" s="17" t="s">
        <v>8230</v>
      </c>
      <c r="I261" s="18"/>
      <c r="J261" s="18"/>
      <c r="K261" s="18"/>
      <c r="L261" s="18"/>
      <c r="M261" s="18"/>
      <c r="N261" s="18"/>
      <c r="O261" s="18"/>
      <c r="P261" s="18"/>
      <c r="Q261" s="18"/>
      <c r="R261" s="18"/>
      <c r="S261" s="18"/>
    </row>
    <row r="262">
      <c r="A262" s="17" t="s">
        <v>1007</v>
      </c>
      <c r="B262" s="18"/>
      <c r="C262" s="17" t="s">
        <v>8526</v>
      </c>
      <c r="D262" s="17" t="s">
        <v>8702</v>
      </c>
      <c r="E262" s="17" t="s">
        <v>8307</v>
      </c>
      <c r="F262" s="17" t="s">
        <v>4614</v>
      </c>
      <c r="G262" s="17" t="s">
        <v>1867</v>
      </c>
      <c r="H262" s="18"/>
      <c r="I262" s="18"/>
      <c r="J262" s="18"/>
      <c r="K262" s="18"/>
      <c r="L262" s="18"/>
      <c r="M262" s="18"/>
      <c r="N262" s="18"/>
      <c r="O262" s="18"/>
      <c r="P262" s="18"/>
      <c r="Q262" s="18"/>
      <c r="R262" s="18"/>
      <c r="S262" s="18"/>
    </row>
    <row r="263">
      <c r="A263" s="17" t="s">
        <v>1011</v>
      </c>
      <c r="B263" s="18"/>
      <c r="C263" s="17" t="s">
        <v>8703</v>
      </c>
      <c r="D263" s="17" t="s">
        <v>8704</v>
      </c>
      <c r="E263" s="17" t="s">
        <v>8254</v>
      </c>
      <c r="F263" s="17" t="s">
        <v>1831</v>
      </c>
      <c r="G263" s="18"/>
      <c r="H263" s="18"/>
      <c r="I263" s="18"/>
      <c r="J263" s="18"/>
      <c r="K263" s="18"/>
      <c r="L263" s="18"/>
      <c r="M263" s="18"/>
      <c r="N263" s="18"/>
      <c r="O263" s="18"/>
      <c r="P263" s="18"/>
      <c r="Q263" s="18"/>
      <c r="R263" s="18"/>
      <c r="S263" s="18"/>
    </row>
    <row r="264">
      <c r="A264" s="17" t="s">
        <v>1014</v>
      </c>
      <c r="B264" s="18"/>
      <c r="C264" s="17" t="s">
        <v>8705</v>
      </c>
      <c r="D264" s="17" t="s">
        <v>8706</v>
      </c>
      <c r="E264" s="17" t="s">
        <v>8478</v>
      </c>
      <c r="F264" s="17" t="s">
        <v>1859</v>
      </c>
      <c r="G264" s="17" t="s">
        <v>1832</v>
      </c>
      <c r="H264" s="17" t="s">
        <v>8251</v>
      </c>
      <c r="I264" s="17" t="s">
        <v>8367</v>
      </c>
      <c r="J264" s="18"/>
      <c r="K264" s="18"/>
      <c r="L264" s="18"/>
      <c r="M264" s="18"/>
      <c r="N264" s="18"/>
      <c r="O264" s="18"/>
      <c r="P264" s="18"/>
      <c r="Q264" s="18"/>
      <c r="R264" s="18"/>
      <c r="S264" s="18"/>
    </row>
    <row r="265">
      <c r="A265" s="17" t="s">
        <v>1018</v>
      </c>
      <c r="B265" s="18"/>
      <c r="C265" s="17" t="s">
        <v>8707</v>
      </c>
      <c r="D265" s="17" t="s">
        <v>1859</v>
      </c>
      <c r="E265" s="17" t="s">
        <v>8708</v>
      </c>
      <c r="F265" s="17" t="s">
        <v>1859</v>
      </c>
      <c r="G265" s="18"/>
      <c r="H265" s="18"/>
      <c r="I265" s="18"/>
      <c r="J265" s="18"/>
      <c r="K265" s="18"/>
      <c r="L265" s="18"/>
      <c r="M265" s="18"/>
      <c r="N265" s="18"/>
      <c r="O265" s="18"/>
      <c r="P265" s="18"/>
      <c r="Q265" s="18"/>
      <c r="R265" s="18"/>
      <c r="S265" s="18"/>
    </row>
    <row r="266">
      <c r="A266" s="17" t="s">
        <v>1021</v>
      </c>
      <c r="B266" s="18"/>
      <c r="C266" s="17" t="s">
        <v>8709</v>
      </c>
      <c r="D266" s="17" t="s">
        <v>8710</v>
      </c>
      <c r="E266" s="18"/>
      <c r="F266" s="17" t="s">
        <v>8711</v>
      </c>
      <c r="G266" s="17" t="s">
        <v>1832</v>
      </c>
      <c r="H266" s="17" t="s">
        <v>8251</v>
      </c>
      <c r="I266" s="17" t="s">
        <v>1833</v>
      </c>
      <c r="J266" s="18"/>
      <c r="K266" s="18"/>
      <c r="L266" s="18"/>
      <c r="M266" s="18"/>
      <c r="N266" s="18"/>
      <c r="O266" s="18"/>
      <c r="P266" s="18"/>
      <c r="Q266" s="18"/>
      <c r="R266" s="18"/>
      <c r="S266" s="18"/>
    </row>
    <row r="267">
      <c r="A267" s="17" t="s">
        <v>1025</v>
      </c>
      <c r="B267" s="18"/>
      <c r="C267" s="17" t="s">
        <v>8712</v>
      </c>
      <c r="D267" s="17" t="s">
        <v>8713</v>
      </c>
      <c r="E267" s="17" t="s">
        <v>8233</v>
      </c>
      <c r="F267" s="17" t="s">
        <v>1840</v>
      </c>
      <c r="G267" s="17" t="s">
        <v>1832</v>
      </c>
      <c r="H267" s="17" t="s">
        <v>8237</v>
      </c>
      <c r="I267" s="17" t="s">
        <v>1833</v>
      </c>
      <c r="J267" s="18"/>
      <c r="K267" s="18"/>
      <c r="L267" s="18"/>
      <c r="M267" s="18"/>
      <c r="N267" s="18"/>
      <c r="O267" s="18"/>
      <c r="P267" s="18"/>
      <c r="Q267" s="18"/>
      <c r="R267" s="18"/>
      <c r="S267" s="18"/>
    </row>
    <row r="268">
      <c r="A268" s="17" t="s">
        <v>1029</v>
      </c>
      <c r="B268" s="18"/>
      <c r="C268" s="17" t="s">
        <v>8370</v>
      </c>
      <c r="D268" s="17" t="s">
        <v>8714</v>
      </c>
      <c r="E268" s="17" t="s">
        <v>8334</v>
      </c>
      <c r="F268" s="17" t="s">
        <v>1909</v>
      </c>
      <c r="G268" s="17" t="s">
        <v>1832</v>
      </c>
      <c r="H268" s="17" t="s">
        <v>8715</v>
      </c>
      <c r="I268" s="17" t="s">
        <v>1833</v>
      </c>
      <c r="J268" s="18"/>
      <c r="K268" s="18"/>
      <c r="L268" s="18"/>
      <c r="M268" s="18"/>
      <c r="N268" s="18"/>
      <c r="O268" s="18"/>
      <c r="P268" s="18"/>
      <c r="Q268" s="18"/>
      <c r="R268" s="18"/>
      <c r="S268" s="18"/>
    </row>
    <row r="269">
      <c r="A269" s="17" t="s">
        <v>1032</v>
      </c>
      <c r="B269" s="18"/>
      <c r="C269" s="17" t="s">
        <v>8484</v>
      </c>
      <c r="D269" s="17" t="s">
        <v>8716</v>
      </c>
      <c r="E269" s="17" t="s">
        <v>2325</v>
      </c>
      <c r="F269" s="17" t="s">
        <v>1876</v>
      </c>
      <c r="G269" s="17" t="s">
        <v>1832</v>
      </c>
      <c r="H269" s="17" t="s">
        <v>8267</v>
      </c>
      <c r="I269" s="18"/>
      <c r="J269" s="18"/>
      <c r="K269" s="18"/>
      <c r="L269" s="18"/>
      <c r="M269" s="18"/>
      <c r="N269" s="18"/>
      <c r="O269" s="18"/>
      <c r="P269" s="18"/>
      <c r="Q269" s="18"/>
      <c r="R269" s="18"/>
      <c r="S269" s="18"/>
    </row>
    <row r="270">
      <c r="A270" s="17" t="s">
        <v>1036</v>
      </c>
      <c r="B270" s="18"/>
      <c r="C270" s="17" t="s">
        <v>8449</v>
      </c>
      <c r="D270" s="17" t="s">
        <v>8717</v>
      </c>
      <c r="E270" s="18"/>
      <c r="F270" s="17" t="s">
        <v>8718</v>
      </c>
      <c r="G270" s="17" t="s">
        <v>1832</v>
      </c>
      <c r="H270" s="17" t="s">
        <v>8230</v>
      </c>
      <c r="I270" s="17" t="s">
        <v>8367</v>
      </c>
      <c r="J270" s="18"/>
      <c r="K270" s="18"/>
      <c r="L270" s="18"/>
      <c r="M270" s="18"/>
      <c r="N270" s="18"/>
      <c r="O270" s="18"/>
      <c r="P270" s="18"/>
      <c r="Q270" s="18"/>
      <c r="R270" s="18"/>
      <c r="S270" s="18"/>
    </row>
    <row r="271">
      <c r="A271" s="17" t="s">
        <v>1040</v>
      </c>
      <c r="B271" s="18"/>
      <c r="C271" s="17" t="s">
        <v>8719</v>
      </c>
      <c r="D271" s="17" t="s">
        <v>8720</v>
      </c>
      <c r="E271" s="17" t="s">
        <v>8391</v>
      </c>
      <c r="F271" s="17" t="s">
        <v>1862</v>
      </c>
      <c r="G271" s="17" t="s">
        <v>1832</v>
      </c>
      <c r="H271" s="17" t="s">
        <v>3588</v>
      </c>
      <c r="I271" s="17" t="s">
        <v>1833</v>
      </c>
      <c r="J271" s="18"/>
      <c r="K271" s="18"/>
      <c r="L271" s="18"/>
      <c r="M271" s="18"/>
      <c r="N271" s="18"/>
      <c r="O271" s="18"/>
      <c r="P271" s="18"/>
      <c r="Q271" s="18"/>
      <c r="R271" s="18"/>
      <c r="S271" s="18"/>
    </row>
    <row r="272">
      <c r="A272" s="17" t="s">
        <v>1044</v>
      </c>
      <c r="B272" s="18"/>
      <c r="C272" s="17" t="s">
        <v>8721</v>
      </c>
      <c r="D272" s="17" t="s">
        <v>8722</v>
      </c>
      <c r="E272" s="17" t="s">
        <v>8263</v>
      </c>
      <c r="F272" s="17" t="s">
        <v>1848</v>
      </c>
      <c r="G272" s="17" t="s">
        <v>1832</v>
      </c>
      <c r="H272" s="17" t="s">
        <v>8322</v>
      </c>
      <c r="I272" s="17" t="s">
        <v>1833</v>
      </c>
      <c r="J272" s="18"/>
      <c r="K272" s="18"/>
      <c r="L272" s="18"/>
      <c r="M272" s="18"/>
      <c r="N272" s="18"/>
      <c r="O272" s="18"/>
      <c r="P272" s="18"/>
      <c r="Q272" s="18"/>
      <c r="R272" s="18"/>
      <c r="S272" s="18"/>
    </row>
    <row r="273">
      <c r="A273" s="17" t="s">
        <v>1048</v>
      </c>
      <c r="B273" s="18"/>
      <c r="C273" s="17" t="s">
        <v>8723</v>
      </c>
      <c r="D273" s="17" t="s">
        <v>8724</v>
      </c>
      <c r="E273" s="17" t="s">
        <v>8352</v>
      </c>
      <c r="F273" s="17" t="s">
        <v>3652</v>
      </c>
      <c r="G273" s="17" t="s">
        <v>1832</v>
      </c>
      <c r="H273" s="17" t="s">
        <v>8304</v>
      </c>
      <c r="I273" s="17" t="s">
        <v>1833</v>
      </c>
      <c r="J273" s="17" t="s">
        <v>1795</v>
      </c>
      <c r="K273" s="18"/>
      <c r="L273" s="18"/>
      <c r="M273" s="18"/>
      <c r="N273" s="18"/>
      <c r="O273" s="18"/>
      <c r="P273" s="18"/>
      <c r="Q273" s="18"/>
      <c r="R273" s="18"/>
      <c r="S273" s="18"/>
    </row>
    <row r="274">
      <c r="A274" s="17" t="s">
        <v>1052</v>
      </c>
      <c r="B274" s="18"/>
      <c r="C274" s="17" t="s">
        <v>8540</v>
      </c>
      <c r="D274" s="17" t="s">
        <v>8725</v>
      </c>
      <c r="E274" s="17" t="s">
        <v>8266</v>
      </c>
      <c r="F274" s="17" t="s">
        <v>2252</v>
      </c>
      <c r="G274" s="17" t="s">
        <v>1832</v>
      </c>
      <c r="H274" s="17" t="s">
        <v>8435</v>
      </c>
      <c r="I274" s="17" t="s">
        <v>1833</v>
      </c>
      <c r="J274" s="18"/>
      <c r="K274" s="18"/>
      <c r="L274" s="18"/>
      <c r="M274" s="18"/>
      <c r="N274" s="18"/>
      <c r="O274" s="18"/>
      <c r="P274" s="18"/>
      <c r="Q274" s="18"/>
      <c r="R274" s="18"/>
      <c r="S274" s="18"/>
    </row>
    <row r="275">
      <c r="A275" s="17" t="s">
        <v>1055</v>
      </c>
      <c r="B275" s="18"/>
      <c r="C275" s="17" t="s">
        <v>8726</v>
      </c>
      <c r="D275" s="17" t="s">
        <v>8727</v>
      </c>
      <c r="E275" s="17" t="s">
        <v>8236</v>
      </c>
      <c r="F275" s="17" t="s">
        <v>3782</v>
      </c>
      <c r="G275" s="17" t="s">
        <v>1832</v>
      </c>
      <c r="H275" s="17" t="s">
        <v>8237</v>
      </c>
      <c r="I275" s="17" t="s">
        <v>1833</v>
      </c>
      <c r="J275" s="18"/>
      <c r="K275" s="18"/>
      <c r="L275" s="18"/>
      <c r="M275" s="18"/>
      <c r="N275" s="18"/>
      <c r="O275" s="18"/>
      <c r="P275" s="18"/>
      <c r="Q275" s="18"/>
      <c r="R275" s="18"/>
      <c r="S275" s="18"/>
    </row>
    <row r="276">
      <c r="A276" s="17" t="s">
        <v>1059</v>
      </c>
      <c r="B276" s="18"/>
      <c r="C276" s="17" t="s">
        <v>8235</v>
      </c>
      <c r="D276" s="17" t="s">
        <v>8265</v>
      </c>
      <c r="E276" s="17" t="s">
        <v>8236</v>
      </c>
      <c r="F276" s="17" t="s">
        <v>1876</v>
      </c>
      <c r="G276" s="17" t="s">
        <v>1832</v>
      </c>
      <c r="H276" s="17" t="s">
        <v>8267</v>
      </c>
      <c r="I276" s="17" t="s">
        <v>1833</v>
      </c>
      <c r="J276" s="18"/>
      <c r="K276" s="18"/>
      <c r="L276" s="18"/>
      <c r="M276" s="18"/>
      <c r="N276" s="18"/>
      <c r="O276" s="18"/>
      <c r="P276" s="18"/>
      <c r="Q276" s="18"/>
      <c r="R276" s="18"/>
      <c r="S276" s="18"/>
    </row>
    <row r="277">
      <c r="A277" s="17" t="s">
        <v>1063</v>
      </c>
      <c r="B277" s="18"/>
      <c r="C277" s="17" t="s">
        <v>8493</v>
      </c>
      <c r="D277" s="17" t="s">
        <v>8728</v>
      </c>
      <c r="E277" s="17" t="s">
        <v>8263</v>
      </c>
      <c r="F277" s="17" t="s">
        <v>1909</v>
      </c>
      <c r="G277" s="17" t="s">
        <v>1832</v>
      </c>
      <c r="H277" s="17" t="s">
        <v>8285</v>
      </c>
      <c r="I277" s="17" t="s">
        <v>1833</v>
      </c>
      <c r="J277" s="18"/>
      <c r="K277" s="18"/>
      <c r="L277" s="18"/>
      <c r="M277" s="18"/>
      <c r="N277" s="18"/>
      <c r="O277" s="18"/>
      <c r="P277" s="18"/>
      <c r="Q277" s="18"/>
      <c r="R277" s="18"/>
      <c r="S277" s="18"/>
    </row>
    <row r="278">
      <c r="A278" s="17" t="s">
        <v>1067</v>
      </c>
      <c r="B278" s="18"/>
      <c r="C278" s="17" t="s">
        <v>8458</v>
      </c>
      <c r="D278" s="17" t="s">
        <v>8729</v>
      </c>
      <c r="E278" s="17" t="s">
        <v>8314</v>
      </c>
      <c r="F278" s="17" t="s">
        <v>1862</v>
      </c>
      <c r="G278" s="17" t="s">
        <v>1832</v>
      </c>
      <c r="H278" s="17" t="s">
        <v>3588</v>
      </c>
      <c r="I278" s="17" t="s">
        <v>1833</v>
      </c>
      <c r="J278" s="18"/>
      <c r="K278" s="18"/>
      <c r="L278" s="18"/>
      <c r="M278" s="18"/>
      <c r="N278" s="18"/>
      <c r="O278" s="18"/>
      <c r="P278" s="18"/>
      <c r="Q278" s="18"/>
      <c r="R278" s="18"/>
      <c r="S278" s="18"/>
    </row>
    <row r="279">
      <c r="A279" s="17" t="s">
        <v>1071</v>
      </c>
      <c r="B279" s="18"/>
      <c r="C279" s="17" t="s">
        <v>8730</v>
      </c>
      <c r="D279" s="17" t="s">
        <v>8731</v>
      </c>
      <c r="E279" s="17" t="s">
        <v>8355</v>
      </c>
      <c r="F279" s="17" t="s">
        <v>1862</v>
      </c>
      <c r="G279" s="17" t="s">
        <v>1832</v>
      </c>
      <c r="H279" s="17" t="s">
        <v>3588</v>
      </c>
      <c r="I279" s="17" t="s">
        <v>1833</v>
      </c>
      <c r="J279" s="18"/>
      <c r="K279" s="18"/>
      <c r="L279" s="18"/>
      <c r="M279" s="18"/>
      <c r="N279" s="18"/>
      <c r="O279" s="18"/>
      <c r="P279" s="18"/>
      <c r="Q279" s="18"/>
      <c r="R279" s="18"/>
      <c r="S279" s="18"/>
    </row>
    <row r="280">
      <c r="A280" s="17" t="s">
        <v>1075</v>
      </c>
      <c r="B280" s="18"/>
      <c r="C280" s="17" t="s">
        <v>8662</v>
      </c>
      <c r="D280" s="17" t="s">
        <v>8732</v>
      </c>
      <c r="E280" s="17" t="s">
        <v>8245</v>
      </c>
      <c r="F280" s="17" t="s">
        <v>2252</v>
      </c>
      <c r="G280" s="17" t="s">
        <v>1832</v>
      </c>
      <c r="H280" s="17" t="s">
        <v>8435</v>
      </c>
      <c r="I280" s="17" t="s">
        <v>1833</v>
      </c>
      <c r="J280" s="18"/>
      <c r="K280" s="18"/>
      <c r="L280" s="18"/>
      <c r="M280" s="18"/>
      <c r="N280" s="18"/>
      <c r="O280" s="18"/>
      <c r="P280" s="18"/>
      <c r="Q280" s="18"/>
      <c r="R280" s="18"/>
      <c r="S280" s="18"/>
    </row>
    <row r="281">
      <c r="A281" s="17" t="s">
        <v>1078</v>
      </c>
      <c r="B281" s="18"/>
      <c r="C281" s="17" t="s">
        <v>8733</v>
      </c>
      <c r="D281" s="17" t="s">
        <v>8734</v>
      </c>
      <c r="E281" s="17" t="s">
        <v>8233</v>
      </c>
      <c r="F281" s="17" t="s">
        <v>1876</v>
      </c>
      <c r="G281" s="18"/>
      <c r="H281" s="18"/>
      <c r="I281" s="18"/>
      <c r="J281" s="18"/>
      <c r="K281" s="18"/>
      <c r="L281" s="18"/>
      <c r="M281" s="18"/>
      <c r="N281" s="18"/>
      <c r="O281" s="18"/>
      <c r="P281" s="18"/>
      <c r="Q281" s="18"/>
      <c r="R281" s="18"/>
      <c r="S281" s="18"/>
    </row>
    <row r="282">
      <c r="A282" s="17" t="s">
        <v>1082</v>
      </c>
      <c r="B282" s="18"/>
      <c r="C282" s="17" t="s">
        <v>8656</v>
      </c>
      <c r="D282" s="17" t="s">
        <v>8581</v>
      </c>
      <c r="E282" s="17" t="s">
        <v>8307</v>
      </c>
      <c r="F282" s="17" t="s">
        <v>2011</v>
      </c>
      <c r="G282" s="18"/>
      <c r="H282" s="18"/>
      <c r="I282" s="18"/>
      <c r="J282" s="18"/>
      <c r="K282" s="18"/>
      <c r="L282" s="18"/>
      <c r="M282" s="18"/>
      <c r="N282" s="18"/>
      <c r="O282" s="18"/>
      <c r="P282" s="18"/>
      <c r="Q282" s="18"/>
      <c r="R282" s="18"/>
      <c r="S282" s="18"/>
    </row>
    <row r="283">
      <c r="A283" s="17" t="s">
        <v>1086</v>
      </c>
      <c r="B283" s="18"/>
      <c r="C283" s="17" t="s">
        <v>8484</v>
      </c>
      <c r="D283" s="17" t="s">
        <v>8338</v>
      </c>
      <c r="E283" s="17" t="s">
        <v>8433</v>
      </c>
      <c r="F283" s="17" t="s">
        <v>8434</v>
      </c>
      <c r="G283" s="17" t="s">
        <v>1832</v>
      </c>
      <c r="H283" s="17" t="s">
        <v>8435</v>
      </c>
      <c r="I283" s="17" t="s">
        <v>1833</v>
      </c>
      <c r="J283" s="18"/>
      <c r="K283" s="18"/>
      <c r="L283" s="18"/>
      <c r="M283" s="18"/>
      <c r="N283" s="18"/>
      <c r="O283" s="18"/>
      <c r="P283" s="18"/>
      <c r="Q283" s="18"/>
      <c r="R283" s="18"/>
      <c r="S283" s="18"/>
    </row>
    <row r="284">
      <c r="A284" s="17" t="s">
        <v>1090</v>
      </c>
      <c r="B284" s="18"/>
      <c r="C284" s="17" t="s">
        <v>8482</v>
      </c>
      <c r="D284" s="17" t="s">
        <v>8735</v>
      </c>
      <c r="E284" s="17" t="s">
        <v>8307</v>
      </c>
      <c r="F284" s="17" t="s">
        <v>4413</v>
      </c>
      <c r="G284" s="18"/>
      <c r="H284" s="18"/>
      <c r="I284" s="18"/>
      <c r="J284" s="18"/>
      <c r="K284" s="18"/>
      <c r="L284" s="18"/>
      <c r="M284" s="18"/>
      <c r="N284" s="18"/>
      <c r="O284" s="18"/>
      <c r="P284" s="18"/>
      <c r="Q284" s="18"/>
      <c r="R284" s="18"/>
      <c r="S284" s="18"/>
    </row>
    <row r="285">
      <c r="A285" s="17" t="s">
        <v>1094</v>
      </c>
      <c r="B285" s="18"/>
      <c r="C285" s="17" t="s">
        <v>8736</v>
      </c>
      <c r="D285" s="17" t="s">
        <v>8737</v>
      </c>
      <c r="E285" s="17" t="s">
        <v>8428</v>
      </c>
      <c r="F285" s="17" t="s">
        <v>4614</v>
      </c>
      <c r="G285" s="17" t="s">
        <v>1867</v>
      </c>
      <c r="H285" s="18"/>
      <c r="I285" s="18"/>
      <c r="J285" s="18"/>
      <c r="K285" s="18"/>
      <c r="L285" s="18"/>
      <c r="M285" s="18"/>
      <c r="N285" s="18"/>
      <c r="O285" s="18"/>
      <c r="P285" s="18"/>
      <c r="Q285" s="18"/>
      <c r="R285" s="18"/>
      <c r="S285" s="18"/>
    </row>
    <row r="286">
      <c r="A286" s="17" t="s">
        <v>1098</v>
      </c>
      <c r="B286" s="18"/>
      <c r="C286" s="17" t="s">
        <v>8315</v>
      </c>
      <c r="D286" s="17" t="s">
        <v>8738</v>
      </c>
      <c r="E286" s="17" t="s">
        <v>8254</v>
      </c>
      <c r="F286" s="17" t="s">
        <v>1867</v>
      </c>
      <c r="G286" s="18"/>
      <c r="H286" s="18"/>
      <c r="I286" s="18"/>
      <c r="J286" s="18"/>
      <c r="K286" s="18"/>
      <c r="L286" s="18"/>
      <c r="M286" s="18"/>
      <c r="N286" s="18"/>
      <c r="O286" s="18"/>
      <c r="P286" s="18"/>
      <c r="Q286" s="18"/>
      <c r="R286" s="18"/>
      <c r="S286" s="18"/>
    </row>
    <row r="287">
      <c r="A287" s="17" t="s">
        <v>1101</v>
      </c>
      <c r="B287" s="18"/>
      <c r="C287" s="17" t="s">
        <v>8739</v>
      </c>
      <c r="D287" s="17" t="s">
        <v>8740</v>
      </c>
      <c r="E287" s="17" t="s">
        <v>8254</v>
      </c>
      <c r="F287" s="17" t="s">
        <v>5061</v>
      </c>
      <c r="G287" s="18"/>
      <c r="H287" s="18"/>
      <c r="I287" s="18"/>
      <c r="J287" s="18"/>
      <c r="K287" s="18"/>
      <c r="L287" s="18"/>
      <c r="M287" s="18"/>
      <c r="N287" s="18"/>
      <c r="O287" s="18"/>
      <c r="P287" s="18"/>
      <c r="Q287" s="18"/>
      <c r="R287" s="18"/>
      <c r="S287" s="18"/>
    </row>
    <row r="288">
      <c r="A288" s="17" t="s">
        <v>1105</v>
      </c>
      <c r="B288" s="18"/>
      <c r="C288" s="17" t="s">
        <v>8575</v>
      </c>
      <c r="D288" s="17" t="s">
        <v>8741</v>
      </c>
      <c r="E288" s="18"/>
      <c r="F288" s="17" t="s">
        <v>1876</v>
      </c>
      <c r="G288" s="17" t="s">
        <v>1832</v>
      </c>
      <c r="H288" s="17" t="s">
        <v>8267</v>
      </c>
      <c r="I288" s="17" t="s">
        <v>1833</v>
      </c>
      <c r="J288" s="18"/>
      <c r="K288" s="18"/>
      <c r="L288" s="18"/>
      <c r="M288" s="18"/>
      <c r="N288" s="18"/>
      <c r="O288" s="18"/>
      <c r="P288" s="18"/>
      <c r="Q288" s="18"/>
      <c r="R288" s="18"/>
      <c r="S288" s="18"/>
    </row>
    <row r="289">
      <c r="A289" s="17" t="s">
        <v>1109</v>
      </c>
      <c r="B289" s="18"/>
      <c r="C289" s="17" t="s">
        <v>8719</v>
      </c>
      <c r="D289" s="17" t="s">
        <v>8742</v>
      </c>
      <c r="E289" s="17" t="s">
        <v>8307</v>
      </c>
      <c r="F289" s="17" t="s">
        <v>8743</v>
      </c>
      <c r="G289" s="18"/>
      <c r="H289" s="18"/>
      <c r="I289" s="18"/>
      <c r="J289" s="18"/>
      <c r="K289" s="18"/>
      <c r="L289" s="18"/>
      <c r="M289" s="18"/>
      <c r="N289" s="18"/>
      <c r="O289" s="18"/>
      <c r="P289" s="18"/>
      <c r="Q289" s="18"/>
      <c r="R289" s="18"/>
      <c r="S289" s="18"/>
    </row>
    <row r="290">
      <c r="A290" s="17" t="s">
        <v>1113</v>
      </c>
      <c r="B290" s="18"/>
      <c r="C290" s="17" t="s">
        <v>8744</v>
      </c>
      <c r="D290" s="17" t="s">
        <v>8745</v>
      </c>
      <c r="E290" s="17" t="s">
        <v>8270</v>
      </c>
      <c r="F290" s="17" t="s">
        <v>1848</v>
      </c>
      <c r="G290" s="17" t="s">
        <v>1832</v>
      </c>
      <c r="H290" s="17" t="s">
        <v>8322</v>
      </c>
      <c r="I290" s="17" t="s">
        <v>1833</v>
      </c>
      <c r="J290" s="18"/>
      <c r="K290" s="18"/>
      <c r="L290" s="18"/>
      <c r="M290" s="18"/>
      <c r="N290" s="18"/>
      <c r="O290" s="18"/>
      <c r="P290" s="18"/>
      <c r="Q290" s="18"/>
      <c r="R290" s="18"/>
      <c r="S290" s="18"/>
    </row>
    <row r="291">
      <c r="A291" s="17" t="s">
        <v>1116</v>
      </c>
      <c r="B291" s="18"/>
      <c r="C291" s="17" t="s">
        <v>8398</v>
      </c>
      <c r="D291" s="17" t="s">
        <v>8746</v>
      </c>
      <c r="E291" s="17" t="s">
        <v>8542</v>
      </c>
      <c r="F291" s="17" t="s">
        <v>8569</v>
      </c>
      <c r="G291" s="17" t="s">
        <v>1832</v>
      </c>
      <c r="H291" s="17" t="s">
        <v>8267</v>
      </c>
      <c r="I291" s="17" t="s">
        <v>1833</v>
      </c>
      <c r="J291" s="18"/>
      <c r="K291" s="18"/>
      <c r="L291" s="18"/>
      <c r="M291" s="18"/>
      <c r="N291" s="18"/>
      <c r="O291" s="18"/>
      <c r="P291" s="18"/>
      <c r="Q291" s="18"/>
      <c r="R291" s="18"/>
      <c r="S291" s="18"/>
    </row>
    <row r="292">
      <c r="A292" s="17" t="s">
        <v>1119</v>
      </c>
      <c r="B292" s="18"/>
      <c r="C292" s="17" t="s">
        <v>8601</v>
      </c>
      <c r="D292" s="17" t="s">
        <v>8747</v>
      </c>
      <c r="E292" s="18"/>
      <c r="F292" s="17" t="s">
        <v>1862</v>
      </c>
      <c r="G292" s="17" t="s">
        <v>1832</v>
      </c>
      <c r="H292" s="17" t="s">
        <v>8453</v>
      </c>
      <c r="I292" s="17" t="s">
        <v>1833</v>
      </c>
      <c r="J292" s="18"/>
      <c r="K292" s="18"/>
      <c r="L292" s="18"/>
      <c r="M292" s="18"/>
      <c r="N292" s="18"/>
      <c r="O292" s="18"/>
      <c r="P292" s="18"/>
      <c r="Q292" s="18"/>
      <c r="R292" s="18"/>
      <c r="S292" s="18"/>
    </row>
    <row r="293">
      <c r="A293" s="17" t="s">
        <v>1123</v>
      </c>
      <c r="B293" s="18"/>
      <c r="C293" s="17" t="s">
        <v>8317</v>
      </c>
      <c r="D293" s="17" t="s">
        <v>8748</v>
      </c>
      <c r="E293" s="17" t="s">
        <v>8307</v>
      </c>
      <c r="F293" s="17" t="s">
        <v>4413</v>
      </c>
      <c r="G293" s="18"/>
      <c r="H293" s="18"/>
      <c r="I293" s="18"/>
      <c r="J293" s="17" t="s">
        <v>8749</v>
      </c>
      <c r="K293" s="18"/>
      <c r="L293" s="18"/>
      <c r="M293" s="18"/>
      <c r="N293" s="18"/>
      <c r="O293" s="18"/>
      <c r="P293" s="18"/>
      <c r="Q293" s="18"/>
      <c r="R293" s="18"/>
      <c r="S293" s="18"/>
    </row>
    <row r="294">
      <c r="A294" s="17" t="s">
        <v>1127</v>
      </c>
      <c r="B294" s="18"/>
      <c r="C294" s="17" t="s">
        <v>8280</v>
      </c>
      <c r="D294" s="17" t="s">
        <v>8750</v>
      </c>
      <c r="E294" s="18"/>
      <c r="F294" s="17" t="s">
        <v>8751</v>
      </c>
      <c r="G294" s="17" t="s">
        <v>3638</v>
      </c>
      <c r="H294" s="18"/>
      <c r="I294" s="18"/>
      <c r="J294" s="18"/>
      <c r="K294" s="18"/>
      <c r="L294" s="18"/>
      <c r="M294" s="18"/>
      <c r="N294" s="18"/>
      <c r="O294" s="18"/>
      <c r="P294" s="18"/>
      <c r="Q294" s="18"/>
      <c r="R294" s="18"/>
      <c r="S294" s="18"/>
    </row>
    <row r="295">
      <c r="A295" s="17" t="s">
        <v>1131</v>
      </c>
      <c r="B295" s="18"/>
      <c r="C295" s="17" t="s">
        <v>8449</v>
      </c>
      <c r="D295" s="17" t="s">
        <v>2553</v>
      </c>
      <c r="E295" s="17" t="s">
        <v>8250</v>
      </c>
      <c r="F295" s="17" t="s">
        <v>1848</v>
      </c>
      <c r="G295" s="17" t="s">
        <v>1832</v>
      </c>
      <c r="H295" s="17" t="s">
        <v>8242</v>
      </c>
      <c r="I295" s="18"/>
      <c r="J295" s="18"/>
      <c r="K295" s="18"/>
      <c r="L295" s="18"/>
      <c r="M295" s="18"/>
      <c r="N295" s="18"/>
      <c r="O295" s="18"/>
      <c r="P295" s="18"/>
      <c r="Q295" s="18"/>
      <c r="R295" s="18"/>
      <c r="S295" s="18"/>
    </row>
    <row r="296">
      <c r="A296" s="17" t="s">
        <v>1134</v>
      </c>
      <c r="B296" s="18"/>
      <c r="C296" s="17" t="s">
        <v>8603</v>
      </c>
      <c r="D296" s="17" t="s">
        <v>8752</v>
      </c>
      <c r="E296" s="17" t="s">
        <v>8229</v>
      </c>
      <c r="F296" s="17" t="s">
        <v>1876</v>
      </c>
      <c r="G296" s="17" t="s">
        <v>1832</v>
      </c>
      <c r="H296" s="17" t="s">
        <v>8267</v>
      </c>
      <c r="I296" s="17" t="s">
        <v>1833</v>
      </c>
      <c r="J296" s="18"/>
      <c r="K296" s="18"/>
      <c r="L296" s="18"/>
      <c r="M296" s="18"/>
      <c r="N296" s="18"/>
      <c r="O296" s="18"/>
      <c r="P296" s="18"/>
      <c r="Q296" s="18"/>
      <c r="R296" s="18"/>
      <c r="S296" s="18"/>
    </row>
    <row r="297">
      <c r="A297" s="17" t="s">
        <v>1138</v>
      </c>
      <c r="B297" s="18"/>
      <c r="C297" s="17" t="s">
        <v>8753</v>
      </c>
      <c r="D297" s="17" t="s">
        <v>8425</v>
      </c>
      <c r="E297" s="17" t="s">
        <v>8754</v>
      </c>
      <c r="F297" s="17" t="s">
        <v>1840</v>
      </c>
      <c r="G297" s="17" t="s">
        <v>1832</v>
      </c>
      <c r="H297" s="17" t="s">
        <v>8237</v>
      </c>
      <c r="I297" s="17" t="s">
        <v>1833</v>
      </c>
      <c r="J297" s="18"/>
      <c r="K297" s="18"/>
      <c r="L297" s="18"/>
      <c r="M297" s="18"/>
      <c r="N297" s="18"/>
      <c r="O297" s="18"/>
      <c r="P297" s="18"/>
      <c r="Q297" s="18"/>
      <c r="R297" s="18"/>
      <c r="S297" s="18"/>
    </row>
    <row r="298">
      <c r="A298" s="17" t="s">
        <v>1141</v>
      </c>
      <c r="B298" s="18"/>
      <c r="C298" s="17" t="s">
        <v>8755</v>
      </c>
      <c r="D298" s="17" t="s">
        <v>8737</v>
      </c>
      <c r="E298" s="17" t="s">
        <v>8307</v>
      </c>
      <c r="F298" s="17" t="s">
        <v>1867</v>
      </c>
      <c r="G298" s="17" t="s">
        <v>1832</v>
      </c>
      <c r="H298" s="17" t="s">
        <v>8304</v>
      </c>
      <c r="I298" s="17" t="s">
        <v>1833</v>
      </c>
      <c r="J298" s="18"/>
      <c r="K298" s="18"/>
      <c r="L298" s="18"/>
      <c r="M298" s="18"/>
      <c r="N298" s="18"/>
      <c r="O298" s="18"/>
      <c r="P298" s="18"/>
      <c r="Q298" s="18"/>
      <c r="R298" s="18"/>
      <c r="S298" s="18"/>
    </row>
    <row r="299">
      <c r="A299" s="17" t="s">
        <v>1145</v>
      </c>
      <c r="B299" s="18"/>
      <c r="C299" s="17" t="s">
        <v>8756</v>
      </c>
      <c r="D299" s="17" t="s">
        <v>8757</v>
      </c>
      <c r="E299" s="17" t="s">
        <v>8233</v>
      </c>
      <c r="F299" s="17" t="s">
        <v>1867</v>
      </c>
      <c r="G299" s="17" t="s">
        <v>1832</v>
      </c>
      <c r="H299" s="17" t="s">
        <v>8304</v>
      </c>
      <c r="I299" s="18"/>
      <c r="J299" s="18"/>
      <c r="K299" s="18"/>
      <c r="L299" s="18"/>
      <c r="M299" s="18"/>
      <c r="N299" s="18"/>
      <c r="O299" s="18"/>
      <c r="P299" s="18"/>
      <c r="Q299" s="18"/>
      <c r="R299" s="18"/>
      <c r="S299" s="18"/>
    </row>
    <row r="300">
      <c r="A300" s="17" t="s">
        <v>1149</v>
      </c>
      <c r="B300" s="18"/>
      <c r="C300" s="17" t="s">
        <v>8758</v>
      </c>
      <c r="D300" s="17" t="s">
        <v>8397</v>
      </c>
      <c r="E300" s="17" t="s">
        <v>8236</v>
      </c>
      <c r="F300" s="17" t="s">
        <v>1862</v>
      </c>
      <c r="G300" s="17" t="s">
        <v>1832</v>
      </c>
      <c r="H300" s="17" t="s">
        <v>3588</v>
      </c>
      <c r="I300" s="17" t="s">
        <v>1833</v>
      </c>
      <c r="J300" s="18"/>
      <c r="K300" s="18"/>
      <c r="L300" s="18"/>
      <c r="M300" s="18"/>
      <c r="N300" s="18"/>
      <c r="O300" s="18"/>
      <c r="P300" s="18"/>
      <c r="Q300" s="18"/>
      <c r="R300" s="18"/>
      <c r="S300" s="18"/>
    </row>
    <row r="301">
      <c r="A301" s="17" t="s">
        <v>1152</v>
      </c>
      <c r="B301" s="18"/>
      <c r="C301" s="17" t="s">
        <v>8629</v>
      </c>
      <c r="D301" s="17" t="s">
        <v>8759</v>
      </c>
      <c r="E301" s="17" t="s">
        <v>8319</v>
      </c>
      <c r="F301" s="17" t="s">
        <v>2011</v>
      </c>
      <c r="G301" s="17" t="s">
        <v>1832</v>
      </c>
      <c r="H301" s="17" t="s">
        <v>8384</v>
      </c>
      <c r="I301" s="17" t="s">
        <v>8367</v>
      </c>
      <c r="J301" s="18"/>
      <c r="K301" s="18"/>
      <c r="L301" s="18"/>
      <c r="M301" s="18"/>
      <c r="N301" s="18"/>
      <c r="O301" s="18"/>
      <c r="P301" s="18"/>
      <c r="Q301" s="18"/>
      <c r="R301" s="18"/>
      <c r="S301" s="18"/>
    </row>
    <row r="302">
      <c r="A302" s="17" t="s">
        <v>1155</v>
      </c>
      <c r="B302" s="18"/>
      <c r="C302" s="17" t="s">
        <v>8760</v>
      </c>
      <c r="D302" s="17" t="s">
        <v>8256</v>
      </c>
      <c r="E302" s="17" t="s">
        <v>8233</v>
      </c>
      <c r="F302" s="17" t="s">
        <v>1840</v>
      </c>
      <c r="G302" s="17" t="s">
        <v>1832</v>
      </c>
      <c r="H302" s="17" t="s">
        <v>8237</v>
      </c>
      <c r="I302" s="17" t="s">
        <v>1833</v>
      </c>
      <c r="J302" s="18"/>
      <c r="K302" s="18"/>
      <c r="L302" s="18"/>
      <c r="M302" s="18"/>
      <c r="N302" s="18"/>
      <c r="O302" s="18"/>
      <c r="P302" s="18"/>
      <c r="Q302" s="18"/>
      <c r="R302" s="18"/>
      <c r="S302" s="18"/>
    </row>
    <row r="303">
      <c r="A303" s="17" t="s">
        <v>1158</v>
      </c>
      <c r="B303" s="18"/>
      <c r="C303" s="17" t="s">
        <v>8761</v>
      </c>
      <c r="D303" s="17" t="s">
        <v>8762</v>
      </c>
      <c r="E303" s="17" t="s">
        <v>8236</v>
      </c>
      <c r="F303" s="17" t="s">
        <v>1862</v>
      </c>
      <c r="G303" s="17" t="s">
        <v>1832</v>
      </c>
      <c r="H303" s="17" t="s">
        <v>3588</v>
      </c>
      <c r="I303" s="17" t="s">
        <v>1833</v>
      </c>
      <c r="J303" s="18"/>
      <c r="K303" s="18"/>
      <c r="L303" s="18"/>
      <c r="M303" s="18"/>
      <c r="N303" s="18"/>
      <c r="O303" s="18"/>
      <c r="P303" s="18"/>
      <c r="Q303" s="18"/>
      <c r="R303" s="18"/>
      <c r="S303" s="18"/>
    </row>
    <row r="304">
      <c r="A304" s="17" t="s">
        <v>1166</v>
      </c>
      <c r="B304" s="18"/>
      <c r="C304" s="17" t="s">
        <v>8667</v>
      </c>
      <c r="D304" s="17" t="s">
        <v>8763</v>
      </c>
      <c r="E304" s="17" t="s">
        <v>8233</v>
      </c>
      <c r="F304" s="17" t="s">
        <v>1848</v>
      </c>
      <c r="G304" s="17" t="s">
        <v>1832</v>
      </c>
      <c r="H304" s="17" t="s">
        <v>8242</v>
      </c>
      <c r="I304" s="17" t="s">
        <v>1833</v>
      </c>
      <c r="J304" s="18"/>
      <c r="K304" s="18"/>
      <c r="L304" s="18"/>
      <c r="M304" s="18"/>
      <c r="N304" s="18"/>
      <c r="O304" s="18"/>
      <c r="P304" s="18"/>
      <c r="Q304" s="18"/>
      <c r="R304" s="18"/>
      <c r="S304" s="18"/>
    </row>
    <row r="305">
      <c r="A305" s="17" t="s">
        <v>1170</v>
      </c>
      <c r="B305" s="18"/>
      <c r="C305" s="17" t="s">
        <v>8764</v>
      </c>
      <c r="D305" s="17" t="s">
        <v>8765</v>
      </c>
      <c r="E305" s="17" t="s">
        <v>8468</v>
      </c>
      <c r="F305" s="17" t="s">
        <v>1867</v>
      </c>
      <c r="G305" s="18"/>
      <c r="H305" s="18"/>
      <c r="I305" s="18"/>
      <c r="J305" s="18"/>
      <c r="K305" s="18"/>
      <c r="L305" s="18"/>
      <c r="M305" s="18"/>
      <c r="N305" s="18"/>
      <c r="O305" s="18"/>
      <c r="P305" s="18"/>
      <c r="Q305" s="18"/>
      <c r="R305" s="18"/>
      <c r="S305" s="18"/>
    </row>
    <row r="306">
      <c r="A306" s="17" t="s">
        <v>1173</v>
      </c>
      <c r="B306" s="18"/>
      <c r="C306" s="17" t="s">
        <v>8312</v>
      </c>
      <c r="D306" s="17" t="s">
        <v>8766</v>
      </c>
      <c r="E306" s="17" t="s">
        <v>8478</v>
      </c>
      <c r="F306" s="17" t="s">
        <v>1859</v>
      </c>
      <c r="G306" s="18"/>
      <c r="H306" s="18"/>
      <c r="I306" s="18"/>
      <c r="J306" s="18"/>
      <c r="K306" s="18"/>
      <c r="L306" s="18"/>
      <c r="M306" s="18"/>
      <c r="N306" s="18"/>
      <c r="O306" s="18"/>
      <c r="P306" s="18"/>
      <c r="Q306" s="18"/>
      <c r="R306" s="18"/>
      <c r="S306" s="18"/>
    </row>
    <row r="307">
      <c r="A307" s="17" t="s">
        <v>1177</v>
      </c>
      <c r="B307" s="18"/>
      <c r="C307" s="17" t="s">
        <v>8767</v>
      </c>
      <c r="D307" s="17" t="s">
        <v>8768</v>
      </c>
      <c r="E307" s="17" t="s">
        <v>8236</v>
      </c>
      <c r="F307" s="17" t="s">
        <v>1876</v>
      </c>
      <c r="G307" s="17" t="s">
        <v>1832</v>
      </c>
      <c r="H307" s="17" t="s">
        <v>8267</v>
      </c>
      <c r="I307" s="17" t="s">
        <v>1833</v>
      </c>
      <c r="J307" s="18"/>
      <c r="K307" s="18"/>
      <c r="L307" s="18"/>
      <c r="M307" s="18"/>
      <c r="N307" s="18"/>
      <c r="O307" s="18"/>
      <c r="P307" s="18"/>
      <c r="Q307" s="18"/>
      <c r="R307" s="18"/>
      <c r="S307" s="18"/>
    </row>
    <row r="308">
      <c r="A308" s="17" t="s">
        <v>1181</v>
      </c>
      <c r="B308" s="18"/>
      <c r="C308" s="17" t="s">
        <v>8392</v>
      </c>
      <c r="D308" s="17" t="s">
        <v>8769</v>
      </c>
      <c r="E308" s="17" t="s">
        <v>8233</v>
      </c>
      <c r="F308" s="17" t="s">
        <v>1876</v>
      </c>
      <c r="G308" s="17" t="s">
        <v>1832</v>
      </c>
      <c r="H308" s="17" t="s">
        <v>8267</v>
      </c>
      <c r="I308" s="17" t="s">
        <v>1833</v>
      </c>
      <c r="J308" s="18"/>
      <c r="K308" s="18"/>
      <c r="L308" s="18"/>
      <c r="M308" s="18"/>
      <c r="N308" s="18"/>
      <c r="O308" s="18"/>
      <c r="P308" s="18"/>
      <c r="Q308" s="18"/>
      <c r="R308" s="18"/>
      <c r="S308" s="18"/>
    </row>
    <row r="309">
      <c r="A309" s="17" t="s">
        <v>1184</v>
      </c>
      <c r="B309" s="18"/>
      <c r="C309" s="17" t="s">
        <v>8770</v>
      </c>
      <c r="D309" s="17" t="s">
        <v>8747</v>
      </c>
      <c r="E309" s="17" t="s">
        <v>8270</v>
      </c>
      <c r="F309" s="17" t="s">
        <v>1862</v>
      </c>
      <c r="G309" s="17" t="s">
        <v>1832</v>
      </c>
      <c r="H309" s="17" t="s">
        <v>8453</v>
      </c>
      <c r="I309" s="17" t="s">
        <v>1833</v>
      </c>
      <c r="J309" s="18"/>
      <c r="K309" s="18"/>
      <c r="L309" s="18"/>
      <c r="M309" s="18"/>
      <c r="N309" s="18"/>
      <c r="O309" s="18"/>
      <c r="P309" s="18"/>
      <c r="Q309" s="18"/>
      <c r="R309" s="18"/>
      <c r="S309" s="18"/>
    </row>
    <row r="310">
      <c r="A310" s="17" t="s">
        <v>1184</v>
      </c>
      <c r="B310" s="18"/>
      <c r="C310" s="17" t="s">
        <v>8770</v>
      </c>
      <c r="D310" s="17" t="s">
        <v>8747</v>
      </c>
      <c r="E310" s="17" t="s">
        <v>8270</v>
      </c>
      <c r="F310" s="17" t="s">
        <v>1862</v>
      </c>
      <c r="G310" s="17" t="s">
        <v>1832</v>
      </c>
      <c r="H310" s="17" t="s">
        <v>8453</v>
      </c>
      <c r="I310" s="17" t="s">
        <v>1833</v>
      </c>
      <c r="J310" s="18"/>
      <c r="K310" s="18"/>
      <c r="L310" s="18"/>
      <c r="M310" s="18"/>
      <c r="N310" s="18"/>
      <c r="O310" s="18"/>
      <c r="P310" s="18"/>
      <c r="Q310" s="18"/>
      <c r="R310" s="18"/>
      <c r="S310" s="18"/>
    </row>
    <row r="311">
      <c r="A311" s="17" t="s">
        <v>1189</v>
      </c>
      <c r="B311" s="18"/>
      <c r="C311" s="17" t="s">
        <v>8392</v>
      </c>
      <c r="D311" s="17" t="s">
        <v>8771</v>
      </c>
      <c r="E311" s="17" t="s">
        <v>8263</v>
      </c>
      <c r="F311" s="17" t="s">
        <v>8217</v>
      </c>
      <c r="G311" s="18"/>
      <c r="H311" s="18"/>
      <c r="I311" s="18"/>
      <c r="J311" s="18"/>
      <c r="K311" s="18"/>
      <c r="L311" s="18"/>
      <c r="M311" s="18"/>
      <c r="N311" s="18"/>
      <c r="O311" s="18"/>
      <c r="P311" s="18"/>
      <c r="Q311" s="18"/>
      <c r="R311" s="18"/>
      <c r="S311" s="18"/>
    </row>
    <row r="312">
      <c r="A312" s="17" t="s">
        <v>1192</v>
      </c>
      <c r="B312" s="18"/>
      <c r="C312" s="17" t="s">
        <v>8772</v>
      </c>
      <c r="D312" s="17" t="s">
        <v>8773</v>
      </c>
      <c r="E312" s="17" t="s">
        <v>8250</v>
      </c>
      <c r="F312" s="17" t="s">
        <v>1876</v>
      </c>
      <c r="G312" s="17" t="s">
        <v>1832</v>
      </c>
      <c r="H312" s="17" t="s">
        <v>8267</v>
      </c>
      <c r="I312" s="18"/>
      <c r="J312" s="18"/>
      <c r="K312" s="18"/>
      <c r="L312" s="18"/>
      <c r="M312" s="18"/>
      <c r="N312" s="18"/>
      <c r="O312" s="18"/>
      <c r="P312" s="18"/>
      <c r="Q312" s="18"/>
      <c r="R312" s="18"/>
      <c r="S312" s="18"/>
    </row>
    <row r="313">
      <c r="A313" s="17" t="s">
        <v>1196</v>
      </c>
      <c r="B313" s="18"/>
      <c r="C313" s="17" t="s">
        <v>8396</v>
      </c>
      <c r="D313" s="17" t="s">
        <v>8774</v>
      </c>
      <c r="E313" s="17" t="s">
        <v>8233</v>
      </c>
      <c r="F313" s="17" t="s">
        <v>1876</v>
      </c>
      <c r="G313" s="18"/>
      <c r="H313" s="18"/>
      <c r="I313" s="18"/>
      <c r="J313" s="18"/>
      <c r="K313" s="18"/>
      <c r="L313" s="18"/>
      <c r="M313" s="18"/>
      <c r="N313" s="18"/>
      <c r="O313" s="18"/>
      <c r="P313" s="18"/>
      <c r="Q313" s="18"/>
      <c r="R313" s="18"/>
      <c r="S313" s="18"/>
    </row>
    <row r="314">
      <c r="A314" s="17" t="s">
        <v>1200</v>
      </c>
      <c r="B314" s="18"/>
      <c r="C314" s="17" t="s">
        <v>8243</v>
      </c>
      <c r="D314" s="17" t="s">
        <v>8775</v>
      </c>
      <c r="E314" s="17" t="s">
        <v>2325</v>
      </c>
      <c r="F314" s="17" t="s">
        <v>1862</v>
      </c>
      <c r="G314" s="17" t="s">
        <v>1832</v>
      </c>
      <c r="H314" s="17" t="s">
        <v>3588</v>
      </c>
      <c r="I314" s="17" t="s">
        <v>1833</v>
      </c>
      <c r="J314" s="18"/>
      <c r="K314" s="18"/>
      <c r="L314" s="18"/>
      <c r="M314" s="18"/>
      <c r="N314" s="18"/>
      <c r="O314" s="18"/>
      <c r="P314" s="18"/>
      <c r="Q314" s="18"/>
      <c r="R314" s="18"/>
      <c r="S314" s="18"/>
    </row>
    <row r="315">
      <c r="A315" s="17" t="s">
        <v>1204</v>
      </c>
      <c r="B315" s="18"/>
      <c r="C315" s="17" t="s">
        <v>8767</v>
      </c>
      <c r="D315" s="17" t="s">
        <v>8776</v>
      </c>
      <c r="E315" s="17" t="s">
        <v>8334</v>
      </c>
      <c r="F315" s="17" t="s">
        <v>1876</v>
      </c>
      <c r="G315" s="17" t="s">
        <v>1832</v>
      </c>
      <c r="H315" s="17" t="s">
        <v>8267</v>
      </c>
      <c r="I315" s="17" t="s">
        <v>1833</v>
      </c>
      <c r="J315" s="18"/>
      <c r="K315" s="18"/>
      <c r="L315" s="18"/>
      <c r="M315" s="18"/>
      <c r="N315" s="18"/>
      <c r="O315" s="18"/>
      <c r="P315" s="18"/>
      <c r="Q315" s="18"/>
      <c r="R315" s="18"/>
      <c r="S315" s="18"/>
    </row>
    <row r="316">
      <c r="A316" s="17" t="s">
        <v>1208</v>
      </c>
      <c r="B316" s="18"/>
      <c r="C316" s="17" t="s">
        <v>8302</v>
      </c>
      <c r="D316" s="17" t="s">
        <v>8777</v>
      </c>
      <c r="E316" s="17" t="s">
        <v>8569</v>
      </c>
      <c r="F316" s="18"/>
      <c r="G316" s="18"/>
      <c r="H316" s="18"/>
      <c r="I316" s="18"/>
      <c r="J316" s="18"/>
      <c r="K316" s="18"/>
      <c r="L316" s="18"/>
      <c r="M316" s="18"/>
      <c r="N316" s="18"/>
      <c r="O316" s="18"/>
      <c r="P316" s="18"/>
      <c r="Q316" s="18"/>
      <c r="R316" s="18"/>
      <c r="S316" s="18"/>
    </row>
    <row r="317">
      <c r="A317" s="17" t="s">
        <v>1211</v>
      </c>
      <c r="B317" s="18"/>
      <c r="C317" s="17" t="s">
        <v>8264</v>
      </c>
      <c r="D317" s="17" t="s">
        <v>8778</v>
      </c>
      <c r="E317" s="17" t="s">
        <v>8236</v>
      </c>
      <c r="F317" s="17" t="s">
        <v>1909</v>
      </c>
      <c r="G317" s="17" t="s">
        <v>1832</v>
      </c>
      <c r="H317" s="17" t="s">
        <v>8285</v>
      </c>
      <c r="I317" s="17" t="s">
        <v>1833</v>
      </c>
      <c r="J317" s="18"/>
      <c r="K317" s="18"/>
      <c r="L317" s="18"/>
      <c r="M317" s="18"/>
      <c r="N317" s="18"/>
      <c r="O317" s="18"/>
      <c r="P317" s="18"/>
      <c r="Q317" s="18"/>
      <c r="R317" s="18"/>
      <c r="S317" s="18"/>
    </row>
    <row r="318">
      <c r="A318" s="17" t="s">
        <v>1215</v>
      </c>
      <c r="B318" s="18"/>
      <c r="C318" s="17" t="s">
        <v>8454</v>
      </c>
      <c r="D318" s="17" t="s">
        <v>3410</v>
      </c>
      <c r="E318" s="17" t="s">
        <v>8290</v>
      </c>
      <c r="F318" s="17" t="s">
        <v>1909</v>
      </c>
      <c r="G318" s="17" t="s">
        <v>1832</v>
      </c>
      <c r="H318" s="17" t="s">
        <v>8285</v>
      </c>
      <c r="I318" s="17" t="s">
        <v>1833</v>
      </c>
      <c r="J318" s="18"/>
      <c r="K318" s="18"/>
      <c r="L318" s="18"/>
      <c r="M318" s="18"/>
      <c r="N318" s="18"/>
      <c r="O318" s="18"/>
      <c r="P318" s="18"/>
      <c r="Q318" s="18"/>
      <c r="R318" s="18"/>
      <c r="S318" s="18"/>
    </row>
    <row r="319">
      <c r="A319" s="17" t="s">
        <v>1219</v>
      </c>
      <c r="B319" s="18"/>
      <c r="C319" s="17" t="s">
        <v>8370</v>
      </c>
      <c r="D319" s="17" t="s">
        <v>1862</v>
      </c>
      <c r="E319" s="17" t="s">
        <v>8266</v>
      </c>
      <c r="F319" s="17" t="s">
        <v>1831</v>
      </c>
      <c r="G319" s="17" t="s">
        <v>1832</v>
      </c>
      <c r="H319" s="17" t="s">
        <v>8230</v>
      </c>
      <c r="I319" s="17" t="s">
        <v>1833</v>
      </c>
      <c r="J319" s="18"/>
      <c r="K319" s="18"/>
      <c r="L319" s="18"/>
      <c r="M319" s="18"/>
      <c r="N319" s="18"/>
      <c r="O319" s="18"/>
      <c r="P319" s="18"/>
      <c r="Q319" s="18"/>
      <c r="R319" s="18"/>
      <c r="S319" s="18"/>
    </row>
    <row r="320">
      <c r="A320" s="17" t="s">
        <v>1223</v>
      </c>
      <c r="B320" s="18"/>
      <c r="C320" s="17" t="s">
        <v>8779</v>
      </c>
      <c r="D320" s="17" t="s">
        <v>2052</v>
      </c>
      <c r="E320" s="17" t="s">
        <v>8349</v>
      </c>
      <c r="F320" s="17" t="s">
        <v>2502</v>
      </c>
      <c r="G320" s="17" t="s">
        <v>1832</v>
      </c>
      <c r="H320" s="17" t="s">
        <v>8780</v>
      </c>
      <c r="I320" s="17" t="s">
        <v>1833</v>
      </c>
      <c r="J320" s="18"/>
      <c r="K320" s="18"/>
      <c r="L320" s="18"/>
      <c r="M320" s="18"/>
      <c r="N320" s="18"/>
      <c r="O320" s="18"/>
      <c r="P320" s="18"/>
      <c r="Q320" s="18"/>
      <c r="R320" s="18"/>
      <c r="S320" s="18"/>
    </row>
    <row r="321">
      <c r="A321" s="17" t="s">
        <v>1227</v>
      </c>
      <c r="B321" s="18"/>
      <c r="C321" s="17" t="s">
        <v>8302</v>
      </c>
      <c r="D321" s="17" t="s">
        <v>8781</v>
      </c>
      <c r="E321" s="17" t="s">
        <v>8307</v>
      </c>
      <c r="F321" s="17" t="s">
        <v>1867</v>
      </c>
      <c r="G321" s="18"/>
      <c r="H321" s="18"/>
      <c r="I321" s="18"/>
      <c r="J321" s="18"/>
      <c r="K321" s="18"/>
      <c r="L321" s="18"/>
      <c r="M321" s="18"/>
      <c r="N321" s="18"/>
      <c r="O321" s="18"/>
      <c r="P321" s="18"/>
      <c r="Q321" s="18"/>
      <c r="R321" s="18"/>
      <c r="S321" s="18"/>
    </row>
    <row r="322">
      <c r="A322" s="17" t="s">
        <v>1231</v>
      </c>
      <c r="B322" s="18"/>
      <c r="C322" s="17" t="s">
        <v>8782</v>
      </c>
      <c r="D322" s="17" t="s">
        <v>8783</v>
      </c>
      <c r="E322" s="17" t="s">
        <v>8352</v>
      </c>
      <c r="F322" s="17" t="s">
        <v>1862</v>
      </c>
      <c r="G322" s="17" t="s">
        <v>1832</v>
      </c>
      <c r="H322" s="17" t="s">
        <v>8453</v>
      </c>
      <c r="I322" s="17" t="s">
        <v>1833</v>
      </c>
      <c r="J322" s="18"/>
      <c r="K322" s="18"/>
      <c r="L322" s="18"/>
      <c r="M322" s="18"/>
      <c r="N322" s="18"/>
      <c r="O322" s="18"/>
      <c r="P322" s="18"/>
      <c r="Q322" s="18"/>
      <c r="R322" s="18"/>
      <c r="S322" s="18"/>
    </row>
    <row r="323">
      <c r="A323" s="17" t="s">
        <v>1235</v>
      </c>
      <c r="B323" s="18"/>
      <c r="C323" s="17" t="s">
        <v>8784</v>
      </c>
      <c r="D323" s="17" t="s">
        <v>8354</v>
      </c>
      <c r="E323" s="17" t="s">
        <v>8400</v>
      </c>
      <c r="F323" s="17" t="s">
        <v>2252</v>
      </c>
      <c r="G323" s="17" t="s">
        <v>1832</v>
      </c>
      <c r="H323" s="17" t="s">
        <v>8435</v>
      </c>
      <c r="I323" s="17" t="s">
        <v>1833</v>
      </c>
      <c r="J323" s="18"/>
      <c r="K323" s="18"/>
      <c r="L323" s="18"/>
      <c r="M323" s="18"/>
      <c r="N323" s="18"/>
      <c r="O323" s="18"/>
      <c r="P323" s="18"/>
      <c r="Q323" s="18"/>
      <c r="R323" s="18"/>
      <c r="S323" s="18"/>
    </row>
    <row r="324">
      <c r="A324" s="17" t="s">
        <v>1239</v>
      </c>
      <c r="B324" s="18"/>
      <c r="C324" s="17" t="s">
        <v>8484</v>
      </c>
      <c r="D324" s="17" t="s">
        <v>8785</v>
      </c>
      <c r="E324" s="17" t="s">
        <v>8236</v>
      </c>
      <c r="F324" s="17" t="s">
        <v>1862</v>
      </c>
      <c r="G324" s="17" t="s">
        <v>1832</v>
      </c>
      <c r="H324" s="17" t="s">
        <v>8453</v>
      </c>
      <c r="I324" s="17" t="s">
        <v>8367</v>
      </c>
      <c r="J324" s="18"/>
      <c r="K324" s="18"/>
      <c r="L324" s="18"/>
      <c r="M324" s="18"/>
      <c r="N324" s="18"/>
      <c r="O324" s="18"/>
      <c r="P324" s="18"/>
      <c r="Q324" s="18"/>
      <c r="R324" s="18"/>
      <c r="S324" s="18"/>
    </row>
    <row r="325">
      <c r="A325" s="17" t="s">
        <v>1243</v>
      </c>
      <c r="B325" s="18"/>
      <c r="C325" s="17" t="s">
        <v>8786</v>
      </c>
      <c r="D325" s="17" t="s">
        <v>8787</v>
      </c>
      <c r="E325" s="17" t="s">
        <v>8543</v>
      </c>
      <c r="F325" s="18"/>
      <c r="G325" s="18"/>
      <c r="H325" s="18"/>
      <c r="I325" s="18"/>
      <c r="J325" s="18"/>
      <c r="K325" s="18"/>
      <c r="L325" s="18"/>
      <c r="M325" s="18"/>
      <c r="N325" s="18"/>
      <c r="O325" s="18"/>
      <c r="P325" s="18"/>
      <c r="Q325" s="18"/>
      <c r="R325" s="18"/>
      <c r="S325" s="18"/>
    </row>
    <row r="326">
      <c r="A326" s="17" t="s">
        <v>1247</v>
      </c>
      <c r="B326" s="18"/>
      <c r="C326" s="17" t="s">
        <v>8788</v>
      </c>
      <c r="D326" s="17" t="s">
        <v>8354</v>
      </c>
      <c r="E326" s="17" t="s">
        <v>8400</v>
      </c>
      <c r="F326" s="17" t="s">
        <v>2312</v>
      </c>
      <c r="G326" s="17" t="s">
        <v>1832</v>
      </c>
      <c r="H326" s="17" t="s">
        <v>8789</v>
      </c>
      <c r="I326" s="17" t="s">
        <v>1833</v>
      </c>
      <c r="J326" s="18"/>
      <c r="K326" s="18"/>
      <c r="L326" s="18"/>
      <c r="M326" s="18"/>
      <c r="N326" s="18"/>
      <c r="O326" s="18"/>
      <c r="P326" s="18"/>
      <c r="Q326" s="18"/>
      <c r="R326" s="18"/>
      <c r="S326" s="18"/>
    </row>
    <row r="327">
      <c r="A327" s="17" t="s">
        <v>1251</v>
      </c>
      <c r="B327" s="18"/>
      <c r="C327" s="17" t="s">
        <v>8671</v>
      </c>
      <c r="D327" s="17" t="s">
        <v>8790</v>
      </c>
      <c r="E327" s="17" t="s">
        <v>8314</v>
      </c>
      <c r="F327" s="17" t="s">
        <v>1909</v>
      </c>
      <c r="G327" s="17" t="s">
        <v>1832</v>
      </c>
      <c r="H327" s="17" t="s">
        <v>8285</v>
      </c>
      <c r="I327" s="17" t="s">
        <v>1833</v>
      </c>
      <c r="J327" s="18"/>
      <c r="K327" s="18"/>
      <c r="L327" s="18"/>
      <c r="M327" s="18"/>
      <c r="N327" s="18"/>
      <c r="O327" s="18"/>
      <c r="P327" s="18"/>
      <c r="Q327" s="18"/>
      <c r="R327" s="18"/>
      <c r="S327" s="18"/>
    </row>
    <row r="328">
      <c r="A328" s="17" t="s">
        <v>1255</v>
      </c>
      <c r="B328" s="18"/>
      <c r="C328" s="17" t="s">
        <v>8486</v>
      </c>
      <c r="D328" s="17" t="s">
        <v>8791</v>
      </c>
      <c r="E328" s="17" t="s">
        <v>8792</v>
      </c>
      <c r="F328" s="17" t="s">
        <v>1867</v>
      </c>
      <c r="G328" s="18"/>
      <c r="H328" s="18"/>
      <c r="I328" s="18"/>
      <c r="J328" s="18"/>
      <c r="K328" s="18"/>
      <c r="L328" s="18"/>
      <c r="M328" s="18"/>
      <c r="N328" s="18"/>
      <c r="O328" s="18"/>
      <c r="P328" s="18"/>
      <c r="Q328" s="18"/>
      <c r="R328" s="18"/>
      <c r="S328" s="18"/>
    </row>
    <row r="329">
      <c r="A329" s="17" t="s">
        <v>1259</v>
      </c>
      <c r="B329" s="18"/>
      <c r="C329" s="17" t="s">
        <v>8302</v>
      </c>
      <c r="D329" s="17" t="s">
        <v>8793</v>
      </c>
      <c r="E329" s="17" t="s">
        <v>8619</v>
      </c>
      <c r="F329" s="17" t="s">
        <v>1876</v>
      </c>
      <c r="G329" s="17" t="s">
        <v>1832</v>
      </c>
      <c r="H329" s="17" t="s">
        <v>8267</v>
      </c>
      <c r="I329" s="17" t="s">
        <v>1833</v>
      </c>
      <c r="J329" s="18"/>
      <c r="K329" s="18"/>
      <c r="L329" s="18"/>
      <c r="M329" s="18"/>
      <c r="N329" s="18"/>
      <c r="O329" s="18"/>
      <c r="P329" s="18"/>
      <c r="Q329" s="18"/>
      <c r="R329" s="18"/>
      <c r="S329" s="18"/>
    </row>
    <row r="330">
      <c r="A330" s="17" t="s">
        <v>1262</v>
      </c>
      <c r="B330" s="18"/>
      <c r="C330" s="17" t="s">
        <v>8794</v>
      </c>
      <c r="D330" s="17" t="s">
        <v>1807</v>
      </c>
      <c r="E330" s="18"/>
      <c r="F330" s="17" t="s">
        <v>1862</v>
      </c>
      <c r="G330" s="18"/>
      <c r="H330" s="18"/>
      <c r="I330" s="18"/>
      <c r="J330" s="18"/>
      <c r="K330" s="18"/>
      <c r="L330" s="17" t="s">
        <v>8540</v>
      </c>
      <c r="M330" s="18"/>
      <c r="N330" s="18"/>
      <c r="O330" s="18"/>
      <c r="P330" s="18"/>
      <c r="Q330" s="18"/>
      <c r="R330" s="17" t="s">
        <v>4370</v>
      </c>
      <c r="S330" s="18"/>
    </row>
    <row r="331">
      <c r="A331" s="17" t="s">
        <v>1266</v>
      </c>
      <c r="B331" s="18"/>
      <c r="C331" s="17" t="s">
        <v>8795</v>
      </c>
      <c r="D331" s="17" t="s">
        <v>8796</v>
      </c>
      <c r="E331" s="17" t="s">
        <v>8569</v>
      </c>
      <c r="F331" s="18"/>
      <c r="G331" s="18"/>
      <c r="H331" s="18"/>
      <c r="I331" s="18"/>
      <c r="J331" s="18"/>
      <c r="K331" s="18"/>
      <c r="L331" s="18"/>
      <c r="M331" s="18"/>
      <c r="N331" s="18"/>
      <c r="O331" s="18"/>
      <c r="P331" s="18"/>
      <c r="Q331" s="18"/>
      <c r="R331" s="18"/>
      <c r="S331" s="18"/>
    </row>
    <row r="332">
      <c r="A332" s="17" t="s">
        <v>1270</v>
      </c>
      <c r="B332" s="18"/>
      <c r="C332" s="17" t="s">
        <v>8797</v>
      </c>
      <c r="D332" s="17" t="s">
        <v>8798</v>
      </c>
      <c r="E332" s="18"/>
      <c r="F332" s="17" t="s">
        <v>3011</v>
      </c>
      <c r="G332" s="17" t="s">
        <v>1832</v>
      </c>
      <c r="H332" s="17" t="s">
        <v>8799</v>
      </c>
      <c r="I332" s="17" t="s">
        <v>1833</v>
      </c>
      <c r="J332" s="18"/>
      <c r="K332" s="18"/>
      <c r="L332" s="18"/>
      <c r="M332" s="18"/>
      <c r="N332" s="18"/>
      <c r="O332" s="18"/>
      <c r="P332" s="18"/>
      <c r="Q332" s="18"/>
      <c r="R332" s="18"/>
      <c r="S332" s="18"/>
    </row>
    <row r="333">
      <c r="A333" s="17" t="s">
        <v>1274</v>
      </c>
      <c r="B333" s="18"/>
      <c r="C333" s="17" t="s">
        <v>8528</v>
      </c>
      <c r="D333" s="17" t="s">
        <v>8713</v>
      </c>
      <c r="E333" s="17" t="s">
        <v>8233</v>
      </c>
      <c r="F333" s="17" t="s">
        <v>1840</v>
      </c>
      <c r="G333" s="17" t="s">
        <v>1832</v>
      </c>
      <c r="H333" s="17" t="s">
        <v>8237</v>
      </c>
      <c r="I333" s="17" t="s">
        <v>1833</v>
      </c>
      <c r="J333" s="18"/>
      <c r="K333" s="18"/>
      <c r="L333" s="18"/>
      <c r="M333" s="18"/>
      <c r="N333" s="18"/>
      <c r="O333" s="18"/>
      <c r="P333" s="18"/>
      <c r="Q333" s="18"/>
      <c r="R333" s="18"/>
      <c r="S333" s="18"/>
    </row>
    <row r="334">
      <c r="A334" s="17" t="s">
        <v>1278</v>
      </c>
      <c r="B334" s="18"/>
      <c r="C334" s="17" t="s">
        <v>8629</v>
      </c>
      <c r="D334" s="17" t="s">
        <v>8800</v>
      </c>
      <c r="E334" s="17" t="s">
        <v>8801</v>
      </c>
      <c r="F334" s="17" t="s">
        <v>1862</v>
      </c>
      <c r="G334" s="18"/>
      <c r="H334" s="18"/>
      <c r="I334" s="18"/>
      <c r="J334" s="18"/>
      <c r="K334" s="18"/>
      <c r="L334" s="18"/>
      <c r="M334" s="18"/>
      <c r="N334" s="18"/>
      <c r="O334" s="18"/>
      <c r="P334" s="18"/>
      <c r="Q334" s="18"/>
      <c r="R334" s="18"/>
      <c r="S334" s="18"/>
    </row>
    <row r="335">
      <c r="A335" s="17" t="s">
        <v>1282</v>
      </c>
      <c r="B335" s="18"/>
      <c r="C335" s="17" t="s">
        <v>8368</v>
      </c>
      <c r="D335" s="17" t="s">
        <v>8399</v>
      </c>
      <c r="E335" s="18"/>
      <c r="F335" s="17" t="s">
        <v>1862</v>
      </c>
      <c r="G335" s="17" t="s">
        <v>1832</v>
      </c>
      <c r="H335" s="17" t="s">
        <v>3588</v>
      </c>
      <c r="I335" s="17" t="s">
        <v>1833</v>
      </c>
      <c r="J335" s="18"/>
      <c r="K335" s="18"/>
      <c r="L335" s="18"/>
      <c r="M335" s="18"/>
      <c r="N335" s="18"/>
      <c r="O335" s="18"/>
      <c r="P335" s="18"/>
      <c r="Q335" s="18"/>
      <c r="R335" s="18"/>
      <c r="S335" s="18"/>
    </row>
    <row r="336">
      <c r="A336" s="17" t="s">
        <v>1286</v>
      </c>
      <c r="B336" s="18"/>
      <c r="C336" s="17" t="s">
        <v>8502</v>
      </c>
      <c r="D336" s="17" t="s">
        <v>8802</v>
      </c>
      <c r="E336" s="18"/>
      <c r="F336" s="18"/>
      <c r="G336" s="18"/>
      <c r="H336" s="18"/>
      <c r="I336" s="18"/>
      <c r="J336" s="18"/>
      <c r="K336" s="18"/>
      <c r="L336" s="18"/>
      <c r="M336" s="18"/>
      <c r="N336" s="18"/>
      <c r="O336" s="18"/>
      <c r="P336" s="18"/>
      <c r="Q336" s="18"/>
      <c r="R336" s="18"/>
      <c r="S336" s="18"/>
    </row>
    <row r="337">
      <c r="A337" s="17" t="s">
        <v>1289</v>
      </c>
      <c r="B337" s="18"/>
      <c r="C337" s="17" t="s">
        <v>8502</v>
      </c>
      <c r="D337" s="17" t="s">
        <v>8803</v>
      </c>
      <c r="E337" s="18"/>
      <c r="F337" s="18"/>
      <c r="G337" s="18"/>
      <c r="H337" s="18"/>
      <c r="I337" s="18"/>
      <c r="J337" s="18"/>
      <c r="K337" s="18"/>
      <c r="L337" s="18"/>
      <c r="M337" s="18"/>
      <c r="N337" s="18"/>
      <c r="O337" s="18"/>
      <c r="P337" s="18"/>
      <c r="Q337" s="18"/>
      <c r="R337" s="18"/>
      <c r="S337" s="18"/>
    </row>
    <row r="338">
      <c r="A338" s="17" t="s">
        <v>1293</v>
      </c>
      <c r="B338" s="18"/>
      <c r="C338" s="17" t="s">
        <v>8804</v>
      </c>
      <c r="D338" s="17" t="s">
        <v>8805</v>
      </c>
      <c r="E338" s="17" t="s">
        <v>8266</v>
      </c>
      <c r="F338" s="17" t="s">
        <v>1848</v>
      </c>
      <c r="G338" s="17" t="s">
        <v>1832</v>
      </c>
      <c r="H338" s="17" t="s">
        <v>8242</v>
      </c>
      <c r="I338" s="17" t="s">
        <v>1833</v>
      </c>
      <c r="J338" s="18"/>
      <c r="K338" s="18"/>
      <c r="L338" s="18"/>
      <c r="M338" s="18"/>
      <c r="N338" s="18"/>
      <c r="O338" s="18"/>
      <c r="P338" s="18"/>
      <c r="Q338" s="18"/>
      <c r="R338" s="18"/>
      <c r="S338" s="18"/>
    </row>
    <row r="339">
      <c r="A339" s="17" t="s">
        <v>1297</v>
      </c>
      <c r="B339" s="18"/>
      <c r="C339" s="17" t="s">
        <v>8442</v>
      </c>
      <c r="D339" s="17" t="s">
        <v>8806</v>
      </c>
      <c r="E339" s="17" t="s">
        <v>8525</v>
      </c>
      <c r="F339" s="17" t="s">
        <v>3879</v>
      </c>
      <c r="G339" s="18"/>
      <c r="H339" s="18"/>
      <c r="I339" s="18"/>
      <c r="J339" s="18"/>
      <c r="K339" s="18"/>
      <c r="L339" s="18"/>
      <c r="M339" s="18"/>
      <c r="N339" s="18"/>
      <c r="O339" s="18"/>
      <c r="P339" s="18"/>
      <c r="Q339" s="18"/>
      <c r="R339" s="18"/>
      <c r="S339" s="18"/>
    </row>
    <row r="340">
      <c r="A340" s="17" t="s">
        <v>1301</v>
      </c>
      <c r="B340" s="18"/>
      <c r="C340" s="17" t="s">
        <v>8577</v>
      </c>
      <c r="D340" s="17" t="s">
        <v>8406</v>
      </c>
      <c r="E340" s="17" t="s">
        <v>8407</v>
      </c>
      <c r="F340" s="17" t="s">
        <v>1840</v>
      </c>
      <c r="G340" s="17" t="s">
        <v>1832</v>
      </c>
      <c r="H340" s="17" t="s">
        <v>8237</v>
      </c>
      <c r="I340" s="17" t="s">
        <v>1833</v>
      </c>
      <c r="J340" s="18"/>
      <c r="K340" s="18"/>
      <c r="L340" s="18"/>
      <c r="M340" s="18"/>
      <c r="N340" s="18"/>
      <c r="O340" s="18"/>
      <c r="P340" s="18"/>
      <c r="Q340" s="18"/>
      <c r="R340" s="18"/>
      <c r="S340" s="18"/>
    </row>
    <row r="341">
      <c r="A341" s="17" t="s">
        <v>1305</v>
      </c>
      <c r="B341" s="18"/>
      <c r="C341" s="17" t="s">
        <v>8719</v>
      </c>
      <c r="D341" s="17" t="s">
        <v>8562</v>
      </c>
      <c r="E341" s="17" t="s">
        <v>8263</v>
      </c>
      <c r="F341" s="17" t="s">
        <v>2011</v>
      </c>
      <c r="G341" s="17" t="s">
        <v>1832</v>
      </c>
      <c r="H341" s="17" t="s">
        <v>8384</v>
      </c>
      <c r="I341" s="17" t="s">
        <v>1833</v>
      </c>
      <c r="J341" s="18"/>
      <c r="K341" s="18"/>
      <c r="L341" s="18"/>
      <c r="M341" s="18"/>
      <c r="N341" s="18"/>
      <c r="O341" s="18"/>
      <c r="P341" s="18"/>
      <c r="Q341" s="18"/>
      <c r="R341" s="18"/>
      <c r="S341" s="18"/>
    </row>
    <row r="342">
      <c r="A342" s="17" t="s">
        <v>1308</v>
      </c>
      <c r="B342" s="18"/>
      <c r="C342" s="17" t="s">
        <v>8280</v>
      </c>
      <c r="D342" s="17" t="s">
        <v>8807</v>
      </c>
      <c r="E342" s="18"/>
      <c r="F342" s="17" t="s">
        <v>1987</v>
      </c>
      <c r="G342" s="17" t="s">
        <v>1832</v>
      </c>
      <c r="H342" s="18"/>
      <c r="I342" s="18"/>
      <c r="J342" s="18"/>
      <c r="K342" s="18"/>
      <c r="L342" s="18"/>
      <c r="M342" s="18"/>
      <c r="N342" s="18"/>
      <c r="O342" s="18"/>
      <c r="P342" s="18"/>
      <c r="Q342" s="18"/>
      <c r="R342" s="18"/>
      <c r="S342" s="18"/>
    </row>
    <row r="343">
      <c r="A343" s="17" t="s">
        <v>1312</v>
      </c>
      <c r="B343" s="18"/>
      <c r="C343" s="17" t="s">
        <v>8808</v>
      </c>
      <c r="D343" s="17" t="s">
        <v>8809</v>
      </c>
      <c r="E343" s="17" t="s">
        <v>8543</v>
      </c>
      <c r="F343" s="18"/>
      <c r="G343" s="18"/>
      <c r="H343" s="18"/>
      <c r="I343" s="18"/>
      <c r="J343" s="18"/>
      <c r="K343" s="18"/>
      <c r="L343" s="18"/>
      <c r="M343" s="18"/>
      <c r="N343" s="18"/>
      <c r="O343" s="18"/>
      <c r="P343" s="18"/>
      <c r="Q343" s="18"/>
      <c r="R343" s="18"/>
      <c r="S343" s="18"/>
    </row>
    <row r="344">
      <c r="A344" s="17" t="s">
        <v>1315</v>
      </c>
      <c r="B344" s="18"/>
      <c r="C344" s="17" t="s">
        <v>8368</v>
      </c>
      <c r="D344" s="17" t="s">
        <v>8399</v>
      </c>
      <c r="E344" s="17" t="s">
        <v>8400</v>
      </c>
      <c r="F344" s="17" t="s">
        <v>1862</v>
      </c>
      <c r="G344" s="17" t="s">
        <v>1832</v>
      </c>
      <c r="H344" s="17" t="s">
        <v>3588</v>
      </c>
      <c r="I344" s="17" t="s">
        <v>1833</v>
      </c>
      <c r="J344" s="18"/>
      <c r="K344" s="18"/>
      <c r="L344" s="18"/>
      <c r="M344" s="18"/>
      <c r="N344" s="18"/>
      <c r="O344" s="18"/>
      <c r="P344" s="18"/>
      <c r="Q344" s="18"/>
      <c r="R344" s="18"/>
      <c r="S344" s="18"/>
    </row>
    <row r="345">
      <c r="A345" s="17" t="s">
        <v>1319</v>
      </c>
      <c r="B345" s="18"/>
      <c r="C345" s="17" t="s">
        <v>8810</v>
      </c>
      <c r="D345" s="17" t="s">
        <v>8811</v>
      </c>
      <c r="E345" s="17" t="s">
        <v>8355</v>
      </c>
      <c r="F345" s="17" t="s">
        <v>8558</v>
      </c>
      <c r="G345" s="17" t="s">
        <v>1832</v>
      </c>
      <c r="H345" s="17" t="s">
        <v>8812</v>
      </c>
      <c r="I345" s="18"/>
      <c r="J345" s="18"/>
      <c r="K345" s="18"/>
      <c r="L345" s="18"/>
      <c r="M345" s="18"/>
      <c r="N345" s="18"/>
      <c r="O345" s="18"/>
      <c r="P345" s="18"/>
      <c r="Q345" s="18"/>
      <c r="R345" s="18"/>
      <c r="S345" s="18"/>
    </row>
    <row r="346">
      <c r="A346" s="17" t="s">
        <v>1322</v>
      </c>
      <c r="B346" s="18"/>
      <c r="C346" s="17" t="s">
        <v>8486</v>
      </c>
      <c r="D346" s="17" t="s">
        <v>8813</v>
      </c>
      <c r="E346" s="17" t="s">
        <v>8254</v>
      </c>
      <c r="F346" s="17" t="s">
        <v>4614</v>
      </c>
      <c r="G346" s="17" t="s">
        <v>1867</v>
      </c>
      <c r="H346" s="18"/>
      <c r="I346" s="18"/>
      <c r="J346" s="18"/>
      <c r="K346" s="18"/>
      <c r="L346" s="18"/>
      <c r="M346" s="18"/>
      <c r="N346" s="18"/>
      <c r="O346" s="18"/>
      <c r="P346" s="18"/>
      <c r="Q346" s="18"/>
      <c r="R346" s="18"/>
      <c r="S346" s="18"/>
    </row>
    <row r="347">
      <c r="A347" s="17" t="s">
        <v>1326</v>
      </c>
      <c r="B347" s="18"/>
      <c r="C347" s="17" t="s">
        <v>8441</v>
      </c>
      <c r="D347" s="17" t="s">
        <v>8814</v>
      </c>
      <c r="E347" s="17" t="s">
        <v>8236</v>
      </c>
      <c r="F347" s="18"/>
      <c r="G347" s="18"/>
      <c r="H347" s="18"/>
      <c r="I347" s="18"/>
      <c r="J347" s="18"/>
      <c r="K347" s="18"/>
      <c r="L347" s="17" t="s">
        <v>1905</v>
      </c>
      <c r="M347" s="18"/>
      <c r="N347" s="18"/>
      <c r="O347" s="18"/>
      <c r="P347" s="18"/>
      <c r="Q347" s="18"/>
      <c r="R347" s="18"/>
      <c r="S347" s="18"/>
    </row>
    <row r="348">
      <c r="A348" s="17" t="s">
        <v>1331</v>
      </c>
      <c r="B348" s="18"/>
      <c r="C348" s="17" t="s">
        <v>8606</v>
      </c>
      <c r="D348" s="17" t="s">
        <v>8815</v>
      </c>
      <c r="E348" s="17" t="s">
        <v>8816</v>
      </c>
      <c r="F348" s="17" t="s">
        <v>1862</v>
      </c>
      <c r="G348" s="17" t="s">
        <v>1832</v>
      </c>
      <c r="H348" s="17" t="s">
        <v>3588</v>
      </c>
      <c r="I348" s="17" t="s">
        <v>1833</v>
      </c>
      <c r="J348" s="18"/>
      <c r="K348" s="18"/>
      <c r="L348" s="18"/>
      <c r="M348" s="18"/>
      <c r="N348" s="18"/>
      <c r="O348" s="18"/>
      <c r="P348" s="18"/>
      <c r="Q348" s="18"/>
      <c r="R348" s="18"/>
      <c r="S348" s="18"/>
    </row>
    <row r="349">
      <c r="A349" s="17" t="s">
        <v>1335</v>
      </c>
      <c r="B349" s="18"/>
      <c r="C349" s="17" t="s">
        <v>8380</v>
      </c>
      <c r="D349" s="17" t="s">
        <v>8817</v>
      </c>
      <c r="E349" s="17" t="s">
        <v>2325</v>
      </c>
      <c r="F349" s="17" t="s">
        <v>1867</v>
      </c>
      <c r="G349" s="17" t="s">
        <v>1832</v>
      </c>
      <c r="H349" s="17" t="s">
        <v>8304</v>
      </c>
      <c r="I349" s="17" t="s">
        <v>1833</v>
      </c>
      <c r="J349" s="18"/>
      <c r="K349" s="18"/>
      <c r="L349" s="18"/>
      <c r="M349" s="18"/>
      <c r="N349" s="18"/>
      <c r="O349" s="18"/>
      <c r="P349" s="18"/>
      <c r="Q349" s="18"/>
      <c r="R349" s="18"/>
      <c r="S349" s="18"/>
    </row>
    <row r="350">
      <c r="A350" s="17" t="s">
        <v>1339</v>
      </c>
      <c r="B350" s="18"/>
      <c r="C350" s="17" t="s">
        <v>8818</v>
      </c>
      <c r="D350" s="17" t="s">
        <v>8819</v>
      </c>
      <c r="E350" s="17" t="s">
        <v>8263</v>
      </c>
      <c r="F350" s="17" t="s">
        <v>1862</v>
      </c>
      <c r="G350" s="17" t="s">
        <v>1832</v>
      </c>
      <c r="H350" s="17" t="s">
        <v>8453</v>
      </c>
      <c r="I350" s="17" t="s">
        <v>8367</v>
      </c>
      <c r="J350" s="18"/>
      <c r="K350" s="18"/>
      <c r="L350" s="18"/>
      <c r="M350" s="18"/>
      <c r="N350" s="18"/>
      <c r="O350" s="18"/>
      <c r="P350" s="18"/>
      <c r="Q350" s="18"/>
      <c r="R350" s="18"/>
      <c r="S350" s="18"/>
    </row>
    <row r="351">
      <c r="A351" s="17" t="s">
        <v>1343</v>
      </c>
      <c r="B351" s="18"/>
      <c r="C351" s="17" t="s">
        <v>8820</v>
      </c>
      <c r="D351" s="17" t="s">
        <v>8821</v>
      </c>
      <c r="E351" s="18"/>
      <c r="F351" s="17" t="s">
        <v>1862</v>
      </c>
      <c r="G351" s="17" t="s">
        <v>1832</v>
      </c>
      <c r="H351" s="17" t="s">
        <v>3588</v>
      </c>
      <c r="I351" s="17" t="s">
        <v>1833</v>
      </c>
      <c r="J351" s="18"/>
      <c r="K351" s="18"/>
      <c r="L351" s="18"/>
      <c r="M351" s="18"/>
      <c r="N351" s="18"/>
      <c r="O351" s="18"/>
      <c r="P351" s="18"/>
      <c r="Q351" s="18"/>
      <c r="R351" s="18"/>
      <c r="S351" s="18"/>
    </row>
    <row r="352">
      <c r="A352" s="17" t="s">
        <v>1347</v>
      </c>
      <c r="B352" s="18"/>
      <c r="C352" s="17" t="s">
        <v>8822</v>
      </c>
      <c r="D352" s="17" t="s">
        <v>8318</v>
      </c>
      <c r="E352" s="17" t="s">
        <v>8233</v>
      </c>
      <c r="F352" s="17" t="s">
        <v>1862</v>
      </c>
      <c r="G352" s="17" t="s">
        <v>1832</v>
      </c>
      <c r="H352" s="17" t="s">
        <v>3588</v>
      </c>
      <c r="I352" s="17" t="s">
        <v>1833</v>
      </c>
      <c r="J352" s="18"/>
      <c r="K352" s="18"/>
      <c r="L352" s="18"/>
      <c r="M352" s="18"/>
      <c r="N352" s="18"/>
      <c r="O352" s="18"/>
      <c r="P352" s="18"/>
      <c r="Q352" s="18"/>
      <c r="R352" s="18"/>
      <c r="S352" s="18"/>
    </row>
    <row r="353">
      <c r="A353" s="17" t="s">
        <v>1351</v>
      </c>
      <c r="B353" s="18"/>
      <c r="C353" s="17" t="s">
        <v>8459</v>
      </c>
      <c r="D353" s="17" t="s">
        <v>8653</v>
      </c>
      <c r="E353" s="17" t="s">
        <v>8236</v>
      </c>
      <c r="F353" s="17" t="s">
        <v>3681</v>
      </c>
      <c r="G353" s="17" t="s">
        <v>2031</v>
      </c>
      <c r="H353" s="17" t="s">
        <v>8267</v>
      </c>
      <c r="I353" s="17" t="s">
        <v>8367</v>
      </c>
      <c r="J353" s="18"/>
      <c r="K353" s="18"/>
      <c r="L353" s="18"/>
      <c r="M353" s="18"/>
      <c r="N353" s="18"/>
      <c r="O353" s="18"/>
      <c r="P353" s="18"/>
      <c r="Q353" s="18"/>
      <c r="R353" s="18"/>
      <c r="S353" s="18"/>
    </row>
    <row r="354">
      <c r="A354" s="17" t="s">
        <v>1355</v>
      </c>
      <c r="B354" s="18"/>
      <c r="C354" s="17" t="s">
        <v>8779</v>
      </c>
      <c r="D354" s="17" t="s">
        <v>8271</v>
      </c>
      <c r="E354" s="17" t="s">
        <v>8349</v>
      </c>
      <c r="F354" s="17" t="s">
        <v>1859</v>
      </c>
      <c r="G354" s="17" t="s">
        <v>1832</v>
      </c>
      <c r="H354" s="17" t="s">
        <v>8251</v>
      </c>
      <c r="I354" s="17" t="s">
        <v>1833</v>
      </c>
      <c r="J354" s="18"/>
      <c r="K354" s="18"/>
      <c r="L354" s="18"/>
      <c r="M354" s="18"/>
      <c r="N354" s="18"/>
      <c r="O354" s="18"/>
      <c r="P354" s="18"/>
      <c r="Q354" s="18"/>
      <c r="R354" s="18"/>
      <c r="S354" s="18"/>
    </row>
    <row r="355">
      <c r="A355" s="17" t="s">
        <v>1359</v>
      </c>
      <c r="B355" s="18"/>
      <c r="C355" s="17" t="s">
        <v>8767</v>
      </c>
      <c r="D355" s="17" t="s">
        <v>8823</v>
      </c>
      <c r="E355" s="17" t="s">
        <v>8236</v>
      </c>
      <c r="F355" s="17" t="s">
        <v>1862</v>
      </c>
      <c r="G355" s="17" t="s">
        <v>1832</v>
      </c>
      <c r="H355" s="17" t="s">
        <v>8453</v>
      </c>
      <c r="I355" s="17" t="s">
        <v>1833</v>
      </c>
      <c r="J355" s="18"/>
      <c r="K355" s="18"/>
      <c r="L355" s="18"/>
      <c r="M355" s="18"/>
      <c r="N355" s="18"/>
      <c r="O355" s="18"/>
      <c r="P355" s="18"/>
      <c r="Q355" s="18"/>
      <c r="R355" s="18"/>
      <c r="S355" s="18"/>
    </row>
    <row r="356">
      <c r="A356" s="17" t="s">
        <v>1363</v>
      </c>
      <c r="B356" s="18"/>
      <c r="C356" s="17" t="s">
        <v>8824</v>
      </c>
      <c r="D356" s="17" t="s">
        <v>8740</v>
      </c>
      <c r="E356" s="17" t="s">
        <v>8236</v>
      </c>
      <c r="F356" s="17" t="s">
        <v>1831</v>
      </c>
      <c r="G356" s="17" t="s">
        <v>1832</v>
      </c>
      <c r="H356" s="17" t="s">
        <v>8230</v>
      </c>
      <c r="I356" s="17" t="s">
        <v>8367</v>
      </c>
      <c r="J356" s="18"/>
      <c r="K356" s="18"/>
      <c r="L356" s="18"/>
      <c r="M356" s="18"/>
      <c r="N356" s="18"/>
      <c r="O356" s="18"/>
      <c r="P356" s="18"/>
      <c r="Q356" s="18"/>
      <c r="R356" s="18"/>
      <c r="S356" s="18"/>
    </row>
    <row r="357">
      <c r="A357" s="17" t="s">
        <v>1367</v>
      </c>
      <c r="B357" s="18"/>
      <c r="C357" s="17" t="s">
        <v>8825</v>
      </c>
      <c r="D357" s="17" t="s">
        <v>8558</v>
      </c>
      <c r="E357" s="17" t="s">
        <v>8355</v>
      </c>
      <c r="F357" s="17" t="s">
        <v>1831</v>
      </c>
      <c r="G357" s="17" t="s">
        <v>1832</v>
      </c>
      <c r="H357" s="17" t="s">
        <v>8230</v>
      </c>
      <c r="I357" s="18"/>
      <c r="J357" s="18"/>
      <c r="K357" s="18"/>
      <c r="L357" s="18"/>
      <c r="M357" s="18"/>
      <c r="N357" s="18"/>
      <c r="O357" s="18"/>
      <c r="P357" s="18"/>
      <c r="Q357" s="18"/>
      <c r="R357" s="18"/>
      <c r="S357" s="18"/>
    </row>
    <row r="358">
      <c r="A358" s="17" t="s">
        <v>1370</v>
      </c>
      <c r="B358" s="18"/>
      <c r="C358" s="17" t="s">
        <v>8826</v>
      </c>
      <c r="D358" s="17" t="s">
        <v>8827</v>
      </c>
      <c r="E358" s="17" t="s">
        <v>8270</v>
      </c>
      <c r="F358" s="17" t="s">
        <v>1862</v>
      </c>
      <c r="G358" s="17" t="s">
        <v>1832</v>
      </c>
      <c r="H358" s="17" t="s">
        <v>3588</v>
      </c>
      <c r="I358" s="17" t="s">
        <v>1833</v>
      </c>
      <c r="J358" s="18"/>
      <c r="K358" s="18"/>
      <c r="L358" s="18"/>
      <c r="M358" s="18"/>
      <c r="N358" s="18"/>
      <c r="O358" s="18"/>
      <c r="P358" s="18"/>
      <c r="Q358" s="18"/>
      <c r="R358" s="18"/>
      <c r="S358" s="18"/>
    </row>
    <row r="359">
      <c r="A359" s="17" t="s">
        <v>1374</v>
      </c>
      <c r="B359" s="18"/>
      <c r="C359" s="17" t="s">
        <v>8544</v>
      </c>
      <c r="D359" s="17" t="s">
        <v>8828</v>
      </c>
      <c r="E359" s="17" t="s">
        <v>2325</v>
      </c>
      <c r="F359" s="17" t="s">
        <v>8219</v>
      </c>
      <c r="G359" s="17" t="s">
        <v>1832</v>
      </c>
      <c r="H359" s="17" t="s">
        <v>8251</v>
      </c>
      <c r="I359" s="17" t="s">
        <v>1833</v>
      </c>
      <c r="J359" s="18"/>
      <c r="K359" s="18"/>
      <c r="L359" s="18"/>
      <c r="M359" s="18"/>
      <c r="N359" s="18"/>
      <c r="O359" s="18"/>
      <c r="P359" s="18"/>
      <c r="Q359" s="18"/>
      <c r="R359" s="18"/>
      <c r="S359" s="18"/>
    </row>
    <row r="360">
      <c r="A360" s="17" t="s">
        <v>1377</v>
      </c>
      <c r="B360" s="18"/>
      <c r="C360" s="17" t="s">
        <v>8829</v>
      </c>
      <c r="D360" s="17" t="s">
        <v>8830</v>
      </c>
      <c r="E360" s="17" t="s">
        <v>8229</v>
      </c>
      <c r="F360" s="17" t="s">
        <v>1840</v>
      </c>
      <c r="G360" s="17" t="s">
        <v>1832</v>
      </c>
      <c r="H360" s="17" t="s">
        <v>8237</v>
      </c>
      <c r="I360" s="17" t="s">
        <v>1833</v>
      </c>
      <c r="J360" s="18"/>
      <c r="K360" s="18"/>
      <c r="L360" s="18"/>
      <c r="M360" s="18"/>
      <c r="N360" s="18"/>
      <c r="O360" s="18"/>
      <c r="P360" s="18"/>
      <c r="Q360" s="18"/>
      <c r="R360" s="18"/>
      <c r="S360" s="18"/>
    </row>
    <row r="361">
      <c r="A361" s="17" t="s">
        <v>1382</v>
      </c>
      <c r="B361" s="18"/>
      <c r="C361" s="17" t="s">
        <v>8264</v>
      </c>
      <c r="D361" s="17" t="s">
        <v>2096</v>
      </c>
      <c r="E361" s="17" t="s">
        <v>8270</v>
      </c>
      <c r="F361" s="17" t="s">
        <v>1909</v>
      </c>
      <c r="G361" s="18"/>
      <c r="H361" s="18"/>
      <c r="I361" s="18"/>
      <c r="J361" s="18"/>
      <c r="K361" s="18"/>
      <c r="L361" s="18"/>
      <c r="M361" s="18"/>
      <c r="N361" s="18"/>
      <c r="O361" s="18"/>
      <c r="P361" s="18"/>
      <c r="Q361" s="18"/>
      <c r="R361" s="18"/>
      <c r="S361" s="18"/>
    </row>
    <row r="362">
      <c r="A362" s="17" t="s">
        <v>1386</v>
      </c>
      <c r="B362" s="18"/>
      <c r="C362" s="17" t="s">
        <v>8831</v>
      </c>
      <c r="D362" s="17" t="s">
        <v>8832</v>
      </c>
      <c r="E362" s="17" t="s">
        <v>8263</v>
      </c>
      <c r="F362" s="17" t="s">
        <v>1862</v>
      </c>
      <c r="G362" s="17" t="s">
        <v>1832</v>
      </c>
      <c r="H362" s="17" t="s">
        <v>8453</v>
      </c>
      <c r="I362" s="17" t="s">
        <v>1833</v>
      </c>
      <c r="J362" s="18"/>
      <c r="K362" s="18"/>
      <c r="L362" s="18"/>
      <c r="M362" s="18"/>
      <c r="N362" s="18"/>
      <c r="O362" s="18"/>
      <c r="P362" s="18"/>
      <c r="Q362" s="18"/>
      <c r="R362" s="18"/>
      <c r="S362" s="18"/>
    </row>
    <row r="363">
      <c r="A363" s="17" t="s">
        <v>1390</v>
      </c>
      <c r="B363" s="18"/>
      <c r="C363" s="17" t="s">
        <v>8833</v>
      </c>
      <c r="D363" s="17" t="s">
        <v>3106</v>
      </c>
      <c r="E363" s="17" t="s">
        <v>8400</v>
      </c>
      <c r="F363" s="17" t="s">
        <v>2502</v>
      </c>
      <c r="G363" s="17" t="s">
        <v>1832</v>
      </c>
      <c r="H363" s="17" t="s">
        <v>8834</v>
      </c>
      <c r="I363" s="17" t="s">
        <v>1833</v>
      </c>
      <c r="J363" s="18"/>
      <c r="K363" s="18"/>
      <c r="L363" s="18"/>
      <c r="M363" s="18"/>
      <c r="N363" s="18"/>
      <c r="O363" s="18"/>
      <c r="P363" s="18"/>
      <c r="Q363" s="18"/>
      <c r="R363" s="18"/>
      <c r="S363" s="18"/>
    </row>
    <row r="364">
      <c r="A364" s="17" t="s">
        <v>1394</v>
      </c>
      <c r="B364" s="18"/>
      <c r="C364" s="17" t="s">
        <v>8835</v>
      </c>
      <c r="D364" s="17" t="s">
        <v>8836</v>
      </c>
      <c r="E364" s="17" t="s">
        <v>8236</v>
      </c>
      <c r="F364" s="17" t="s">
        <v>1876</v>
      </c>
      <c r="G364" s="17" t="s">
        <v>1832</v>
      </c>
      <c r="H364" s="17" t="s">
        <v>8267</v>
      </c>
      <c r="I364" s="17" t="s">
        <v>1833</v>
      </c>
      <c r="J364" s="18"/>
      <c r="K364" s="18"/>
      <c r="L364" s="18"/>
      <c r="M364" s="18"/>
      <c r="N364" s="18"/>
      <c r="O364" s="18"/>
      <c r="P364" s="18"/>
      <c r="Q364" s="18"/>
      <c r="R364" s="18"/>
      <c r="S364" s="18"/>
    </row>
    <row r="365">
      <c r="A365" s="17" t="s">
        <v>1397</v>
      </c>
      <c r="B365" s="18"/>
      <c r="C365" s="17" t="s">
        <v>8662</v>
      </c>
      <c r="D365" s="17" t="s">
        <v>8297</v>
      </c>
      <c r="E365" s="17" t="s">
        <v>8236</v>
      </c>
      <c r="F365" s="17" t="s">
        <v>1876</v>
      </c>
      <c r="G365" s="17" t="s">
        <v>1832</v>
      </c>
      <c r="H365" s="17" t="s">
        <v>8267</v>
      </c>
      <c r="I365" s="17" t="s">
        <v>1833</v>
      </c>
      <c r="J365" s="18"/>
      <c r="K365" s="18"/>
      <c r="L365" s="18"/>
      <c r="M365" s="18"/>
      <c r="N365" s="18"/>
      <c r="O365" s="18"/>
      <c r="P365" s="18"/>
      <c r="Q365" s="18"/>
      <c r="R365" s="18"/>
      <c r="S365" s="18"/>
    </row>
    <row r="366">
      <c r="A366" s="17" t="s">
        <v>1401</v>
      </c>
      <c r="B366" s="18"/>
      <c r="C366" s="17" t="s">
        <v>8837</v>
      </c>
      <c r="D366" s="17" t="s">
        <v>8838</v>
      </c>
      <c r="E366" s="17" t="s">
        <v>8236</v>
      </c>
      <c r="F366" s="17" t="s">
        <v>1840</v>
      </c>
      <c r="G366" s="17" t="s">
        <v>1832</v>
      </c>
      <c r="H366" s="17" t="s">
        <v>8237</v>
      </c>
      <c r="I366" s="17" t="s">
        <v>1833</v>
      </c>
      <c r="J366" s="18"/>
      <c r="K366" s="18"/>
      <c r="L366" s="18"/>
      <c r="M366" s="18"/>
      <c r="N366" s="18"/>
      <c r="O366" s="18"/>
      <c r="P366" s="18"/>
      <c r="Q366" s="18"/>
      <c r="R366" s="18"/>
      <c r="S366" s="18"/>
    </row>
    <row r="367">
      <c r="A367" s="17" t="s">
        <v>1405</v>
      </c>
      <c r="B367" s="18"/>
      <c r="C367" s="17" t="s">
        <v>8839</v>
      </c>
      <c r="D367" s="17" t="s">
        <v>8840</v>
      </c>
      <c r="E367" s="17" t="s">
        <v>8263</v>
      </c>
      <c r="F367" s="17" t="s">
        <v>1867</v>
      </c>
      <c r="G367" s="18"/>
      <c r="H367" s="18"/>
      <c r="I367" s="18"/>
      <c r="J367" s="18"/>
      <c r="K367" s="18"/>
      <c r="L367" s="18"/>
      <c r="M367" s="18"/>
      <c r="N367" s="18"/>
      <c r="O367" s="18"/>
      <c r="P367" s="18"/>
      <c r="Q367" s="18"/>
      <c r="R367" s="18"/>
      <c r="S367" s="18"/>
    </row>
    <row r="368">
      <c r="A368" s="17" t="s">
        <v>1409</v>
      </c>
      <c r="B368" s="18"/>
      <c r="C368" s="17" t="s">
        <v>8841</v>
      </c>
      <c r="D368" s="17" t="s">
        <v>8842</v>
      </c>
      <c r="E368" s="17" t="s">
        <v>8349</v>
      </c>
      <c r="F368" s="17" t="s">
        <v>1867</v>
      </c>
      <c r="G368" s="17" t="s">
        <v>1832</v>
      </c>
      <c r="H368" s="17" t="s">
        <v>8304</v>
      </c>
      <c r="I368" s="17" t="s">
        <v>1833</v>
      </c>
      <c r="J368" s="18"/>
      <c r="K368" s="18"/>
      <c r="L368" s="18"/>
      <c r="M368" s="18"/>
      <c r="N368" s="18"/>
      <c r="O368" s="18"/>
      <c r="P368" s="18"/>
      <c r="Q368" s="18"/>
      <c r="R368" s="18"/>
      <c r="S368" s="18"/>
    </row>
    <row r="369">
      <c r="A369" s="17" t="s">
        <v>1412</v>
      </c>
      <c r="B369" s="18"/>
      <c r="C369" s="17" t="s">
        <v>8843</v>
      </c>
      <c r="D369" s="17" t="s">
        <v>8844</v>
      </c>
      <c r="E369" s="18"/>
      <c r="F369" s="17" t="s">
        <v>3129</v>
      </c>
      <c r="G369" s="17" t="s">
        <v>1832</v>
      </c>
      <c r="H369" s="17" t="s">
        <v>8845</v>
      </c>
      <c r="I369" s="17" t="s">
        <v>1833</v>
      </c>
      <c r="J369" s="18"/>
      <c r="K369" s="18"/>
      <c r="L369" s="17" t="s">
        <v>8846</v>
      </c>
      <c r="M369" s="18"/>
      <c r="N369" s="18"/>
      <c r="O369" s="18"/>
      <c r="P369" s="18"/>
      <c r="Q369" s="18"/>
      <c r="R369" s="18"/>
      <c r="S369" s="18"/>
    </row>
    <row r="370">
      <c r="A370" s="17" t="s">
        <v>1415</v>
      </c>
      <c r="B370" s="18"/>
      <c r="C370" s="17" t="s">
        <v>8699</v>
      </c>
      <c r="D370" s="17" t="s">
        <v>8847</v>
      </c>
      <c r="E370" s="17" t="s">
        <v>8236</v>
      </c>
      <c r="F370" s="17" t="s">
        <v>1876</v>
      </c>
      <c r="G370" s="17" t="s">
        <v>1832</v>
      </c>
      <c r="H370" s="17" t="s">
        <v>8267</v>
      </c>
      <c r="I370" s="17" t="s">
        <v>1833</v>
      </c>
      <c r="J370" s="18"/>
      <c r="K370" s="18"/>
      <c r="L370" s="18"/>
      <c r="M370" s="18"/>
      <c r="N370" s="18"/>
      <c r="O370" s="18"/>
      <c r="P370" s="18"/>
      <c r="Q370" s="18"/>
      <c r="R370" s="18"/>
      <c r="S370" s="18"/>
    </row>
    <row r="371">
      <c r="A371" s="17" t="s">
        <v>1419</v>
      </c>
      <c r="B371" s="17" t="s">
        <v>8848</v>
      </c>
      <c r="C371" s="17" t="s">
        <v>8849</v>
      </c>
      <c r="D371" s="17" t="s">
        <v>8850</v>
      </c>
      <c r="E371" s="17" t="s">
        <v>8254</v>
      </c>
      <c r="F371" s="17" t="s">
        <v>1876</v>
      </c>
      <c r="G371" s="18"/>
      <c r="H371" s="18"/>
      <c r="I371" s="18"/>
      <c r="J371" s="18"/>
      <c r="K371" s="18"/>
      <c r="L371" s="18"/>
      <c r="M371" s="18"/>
      <c r="N371" s="18"/>
      <c r="O371" s="18"/>
      <c r="P371" s="18"/>
      <c r="Q371" s="18"/>
      <c r="R371" s="18"/>
      <c r="S371" s="18"/>
    </row>
    <row r="372">
      <c r="A372" s="17" t="s">
        <v>1423</v>
      </c>
      <c r="B372" s="18"/>
      <c r="C372" s="17" t="s">
        <v>8514</v>
      </c>
      <c r="D372" s="17" t="s">
        <v>8851</v>
      </c>
      <c r="E372" s="17" t="s">
        <v>8233</v>
      </c>
      <c r="F372" s="17" t="s">
        <v>1876</v>
      </c>
      <c r="G372" s="17" t="s">
        <v>1832</v>
      </c>
      <c r="H372" s="17" t="s">
        <v>8267</v>
      </c>
      <c r="I372" s="17" t="s">
        <v>1833</v>
      </c>
      <c r="J372" s="18"/>
      <c r="K372" s="18"/>
      <c r="L372" s="18"/>
      <c r="M372" s="18"/>
      <c r="N372" s="18"/>
      <c r="O372" s="18"/>
      <c r="P372" s="18"/>
      <c r="Q372" s="18"/>
      <c r="R372" s="18"/>
      <c r="S372" s="18"/>
    </row>
    <row r="373">
      <c r="A373" s="17" t="s">
        <v>1427</v>
      </c>
      <c r="B373" s="18"/>
      <c r="C373" s="17" t="s">
        <v>8852</v>
      </c>
      <c r="D373" s="17" t="s">
        <v>8580</v>
      </c>
      <c r="E373" s="17" t="s">
        <v>8236</v>
      </c>
      <c r="F373" s="17" t="s">
        <v>1862</v>
      </c>
      <c r="G373" s="17" t="s">
        <v>1832</v>
      </c>
      <c r="H373" s="17" t="s">
        <v>3588</v>
      </c>
      <c r="I373" s="17" t="s">
        <v>1833</v>
      </c>
      <c r="J373" s="18"/>
      <c r="K373" s="18"/>
      <c r="L373" s="18"/>
      <c r="M373" s="18"/>
      <c r="N373" s="18"/>
      <c r="O373" s="18"/>
      <c r="P373" s="18"/>
      <c r="Q373" s="18"/>
      <c r="R373" s="18"/>
      <c r="S373" s="18"/>
    </row>
    <row r="374">
      <c r="A374" s="17" t="s">
        <v>1431</v>
      </c>
      <c r="B374" s="18"/>
      <c r="C374" s="17" t="s">
        <v>8274</v>
      </c>
      <c r="D374" s="17" t="s">
        <v>8853</v>
      </c>
      <c r="E374" s="17" t="s">
        <v>8334</v>
      </c>
      <c r="F374" s="17" t="s">
        <v>1867</v>
      </c>
      <c r="G374" s="18"/>
      <c r="H374" s="18"/>
      <c r="I374" s="18"/>
      <c r="J374" s="18"/>
      <c r="K374" s="18"/>
      <c r="L374" s="18"/>
      <c r="M374" s="18"/>
      <c r="N374" s="18"/>
      <c r="O374" s="18"/>
      <c r="P374" s="18"/>
      <c r="Q374" s="18"/>
      <c r="R374" s="18"/>
      <c r="S374" s="18"/>
    </row>
    <row r="375">
      <c r="A375" s="17" t="s">
        <v>1435</v>
      </c>
      <c r="B375" s="18"/>
      <c r="C375" s="17" t="s">
        <v>8674</v>
      </c>
      <c r="D375" s="17" t="s">
        <v>8220</v>
      </c>
      <c r="E375" s="17" t="s">
        <v>8349</v>
      </c>
      <c r="F375" s="17" t="s">
        <v>2091</v>
      </c>
      <c r="G375" s="17" t="s">
        <v>1832</v>
      </c>
      <c r="H375" s="17" t="s">
        <v>8251</v>
      </c>
      <c r="I375" s="17" t="s">
        <v>1833</v>
      </c>
      <c r="J375" s="18"/>
      <c r="K375" s="18"/>
      <c r="L375" s="18"/>
      <c r="M375" s="18"/>
      <c r="N375" s="18"/>
      <c r="O375" s="18"/>
      <c r="P375" s="18"/>
      <c r="Q375" s="18"/>
      <c r="R375" s="18"/>
      <c r="S375" s="18"/>
    </row>
    <row r="376">
      <c r="A376" s="17" t="s">
        <v>1439</v>
      </c>
      <c r="B376" s="18"/>
      <c r="C376" s="17" t="s">
        <v>8641</v>
      </c>
      <c r="D376" s="17" t="s">
        <v>8854</v>
      </c>
      <c r="E376" s="17" t="s">
        <v>8307</v>
      </c>
      <c r="F376" s="17" t="s">
        <v>1862</v>
      </c>
      <c r="G376" s="18"/>
      <c r="H376" s="18"/>
      <c r="I376" s="18"/>
      <c r="J376" s="18"/>
      <c r="K376" s="18"/>
      <c r="L376" s="18"/>
      <c r="M376" s="18"/>
      <c r="N376" s="18"/>
      <c r="O376" s="18"/>
      <c r="P376" s="18"/>
      <c r="Q376" s="18"/>
      <c r="R376" s="18"/>
      <c r="S376" s="18"/>
    </row>
    <row r="377">
      <c r="A377" s="17" t="s">
        <v>1442</v>
      </c>
      <c r="B377" s="18"/>
      <c r="C377" s="17" t="s">
        <v>8255</v>
      </c>
      <c r="D377" s="17" t="s">
        <v>8855</v>
      </c>
      <c r="E377" s="18"/>
      <c r="F377" s="17" t="s">
        <v>1862</v>
      </c>
      <c r="G377" s="17" t="s">
        <v>1832</v>
      </c>
      <c r="H377" s="17" t="s">
        <v>3588</v>
      </c>
      <c r="I377" s="17" t="s">
        <v>8367</v>
      </c>
      <c r="J377" s="18"/>
      <c r="K377" s="18"/>
      <c r="L377" s="18"/>
      <c r="M377" s="18"/>
      <c r="N377" s="18"/>
      <c r="O377" s="18"/>
      <c r="P377" s="18"/>
      <c r="Q377" s="18"/>
      <c r="R377" s="18"/>
      <c r="S377" s="18"/>
    </row>
    <row r="378">
      <c r="A378" s="17" t="s">
        <v>1449</v>
      </c>
      <c r="B378" s="18"/>
      <c r="C378" s="17" t="s">
        <v>8856</v>
      </c>
      <c r="D378" s="17" t="s">
        <v>8857</v>
      </c>
      <c r="E378" s="17" t="s">
        <v>8525</v>
      </c>
      <c r="F378" s="17" t="s">
        <v>4413</v>
      </c>
      <c r="G378" s="18"/>
      <c r="H378" s="18"/>
      <c r="I378" s="18"/>
      <c r="J378" s="18"/>
      <c r="K378" s="18"/>
      <c r="L378" s="18"/>
      <c r="M378" s="18"/>
      <c r="N378" s="18"/>
      <c r="O378" s="18"/>
      <c r="P378" s="18"/>
      <c r="Q378" s="18"/>
      <c r="R378" s="18"/>
      <c r="S378" s="18"/>
    </row>
    <row r="379">
      <c r="A379" s="17" t="s">
        <v>1453</v>
      </c>
      <c r="B379" s="18"/>
      <c r="C379" s="17" t="s">
        <v>8641</v>
      </c>
      <c r="D379" s="17" t="s">
        <v>8858</v>
      </c>
      <c r="E379" s="17" t="s">
        <v>8233</v>
      </c>
      <c r="F379" s="17" t="s">
        <v>1862</v>
      </c>
      <c r="G379" s="18"/>
      <c r="H379" s="18"/>
      <c r="I379" s="18"/>
      <c r="J379" s="18"/>
      <c r="K379" s="18"/>
      <c r="L379" s="18"/>
      <c r="M379" s="18"/>
      <c r="N379" s="18"/>
      <c r="O379" s="18"/>
      <c r="P379" s="18"/>
      <c r="Q379" s="18"/>
      <c r="R379" s="18"/>
      <c r="S379" s="18"/>
    </row>
    <row r="380">
      <c r="A380" s="17" t="s">
        <v>1457</v>
      </c>
      <c r="B380" s="18"/>
      <c r="C380" s="17" t="s">
        <v>8308</v>
      </c>
      <c r="D380" s="17" t="s">
        <v>8859</v>
      </c>
      <c r="E380" s="18"/>
      <c r="F380" s="18"/>
      <c r="G380" s="18"/>
      <c r="H380" s="18"/>
      <c r="I380" s="18"/>
      <c r="J380" s="18"/>
      <c r="K380" s="18"/>
      <c r="L380" s="18"/>
      <c r="M380" s="18"/>
      <c r="N380" s="18"/>
      <c r="O380" s="18"/>
      <c r="P380" s="18"/>
      <c r="Q380" s="18"/>
      <c r="R380" s="18"/>
      <c r="S380" s="18"/>
    </row>
    <row r="381">
      <c r="A381" s="17" t="s">
        <v>1461</v>
      </c>
      <c r="B381" s="18"/>
      <c r="C381" s="17" t="s">
        <v>8835</v>
      </c>
      <c r="D381" s="17" t="s">
        <v>8343</v>
      </c>
      <c r="E381" s="17" t="s">
        <v>8349</v>
      </c>
      <c r="F381" s="17" t="s">
        <v>1859</v>
      </c>
      <c r="G381" s="17" t="s">
        <v>1832</v>
      </c>
      <c r="H381" s="17" t="s">
        <v>8251</v>
      </c>
      <c r="I381" s="17" t="s">
        <v>1833</v>
      </c>
      <c r="J381" s="18"/>
      <c r="K381" s="18"/>
      <c r="L381" s="18"/>
      <c r="M381" s="18"/>
      <c r="N381" s="18"/>
      <c r="O381" s="18"/>
      <c r="P381" s="18"/>
      <c r="Q381" s="18"/>
      <c r="R381" s="18"/>
      <c r="S381" s="18"/>
    </row>
    <row r="382">
      <c r="A382" s="17" t="s">
        <v>1465</v>
      </c>
      <c r="B382" s="18"/>
      <c r="C382" s="17" t="s">
        <v>8528</v>
      </c>
      <c r="D382" s="17" t="s">
        <v>8860</v>
      </c>
      <c r="E382" s="17" t="s">
        <v>8233</v>
      </c>
      <c r="F382" s="17" t="s">
        <v>1848</v>
      </c>
      <c r="G382" s="18"/>
      <c r="H382" s="18"/>
      <c r="I382" s="18"/>
      <c r="J382" s="18"/>
      <c r="K382" s="18"/>
      <c r="L382" s="18"/>
      <c r="M382" s="18"/>
      <c r="N382" s="18"/>
      <c r="O382" s="18"/>
      <c r="P382" s="18"/>
      <c r="Q382" s="18"/>
      <c r="R382" s="18"/>
      <c r="S382" s="18"/>
    </row>
    <row r="383">
      <c r="A383" s="17" t="s">
        <v>1469</v>
      </c>
      <c r="B383" s="18"/>
      <c r="C383" s="17" t="s">
        <v>8320</v>
      </c>
      <c r="D383" s="17" t="s">
        <v>8390</v>
      </c>
      <c r="E383" s="17" t="s">
        <v>8334</v>
      </c>
      <c r="F383" s="17" t="s">
        <v>1876</v>
      </c>
      <c r="G383" s="17" t="s">
        <v>2031</v>
      </c>
      <c r="H383" s="17" t="s">
        <v>8267</v>
      </c>
      <c r="I383" s="17" t="s">
        <v>1833</v>
      </c>
      <c r="J383" s="18"/>
      <c r="K383" s="18"/>
      <c r="L383" s="18"/>
      <c r="M383" s="18"/>
      <c r="N383" s="18"/>
      <c r="O383" s="18"/>
      <c r="P383" s="18"/>
      <c r="Q383" s="18"/>
      <c r="R383" s="18"/>
      <c r="S383" s="18"/>
    </row>
    <row r="384">
      <c r="A384" s="17" t="s">
        <v>1473</v>
      </c>
      <c r="B384" s="18"/>
      <c r="C384" s="17" t="s">
        <v>8861</v>
      </c>
      <c r="D384" s="17" t="s">
        <v>8862</v>
      </c>
      <c r="E384" s="17" t="s">
        <v>8352</v>
      </c>
      <c r="F384" s="17" t="s">
        <v>1831</v>
      </c>
      <c r="G384" s="17" t="s">
        <v>1832</v>
      </c>
      <c r="H384" s="17" t="s">
        <v>8230</v>
      </c>
      <c r="I384" s="17" t="s">
        <v>1833</v>
      </c>
      <c r="J384" s="18"/>
      <c r="K384" s="18"/>
      <c r="L384" s="18"/>
      <c r="M384" s="18"/>
      <c r="N384" s="18"/>
      <c r="O384" s="18"/>
      <c r="P384" s="18"/>
      <c r="Q384" s="18"/>
      <c r="R384" s="18"/>
      <c r="S384" s="18"/>
    </row>
    <row r="385">
      <c r="A385" s="17" t="s">
        <v>1477</v>
      </c>
      <c r="B385" s="18"/>
      <c r="C385" s="17" t="s">
        <v>8863</v>
      </c>
      <c r="D385" s="17" t="s">
        <v>8864</v>
      </c>
      <c r="E385" s="17" t="s">
        <v>8233</v>
      </c>
      <c r="F385" s="17" t="s">
        <v>1876</v>
      </c>
      <c r="G385" s="17" t="s">
        <v>2031</v>
      </c>
      <c r="H385" s="17" t="s">
        <v>8267</v>
      </c>
      <c r="I385" s="17" t="s">
        <v>1833</v>
      </c>
      <c r="J385" s="18"/>
      <c r="K385" s="18"/>
      <c r="L385" s="18"/>
      <c r="M385" s="18"/>
      <c r="N385" s="18"/>
      <c r="O385" s="18"/>
      <c r="P385" s="18"/>
      <c r="Q385" s="18"/>
      <c r="R385" s="18"/>
      <c r="S385" s="18"/>
    </row>
    <row r="386">
      <c r="A386" s="17" t="s">
        <v>1479</v>
      </c>
      <c r="B386" s="18"/>
      <c r="C386" s="17" t="s">
        <v>8421</v>
      </c>
      <c r="D386" s="17" t="s">
        <v>8422</v>
      </c>
      <c r="E386" s="17" t="s">
        <v>8334</v>
      </c>
      <c r="F386" s="17" t="s">
        <v>1848</v>
      </c>
      <c r="G386" s="17" t="s">
        <v>1832</v>
      </c>
      <c r="H386" s="17" t="s">
        <v>8322</v>
      </c>
      <c r="I386" s="17" t="s">
        <v>1833</v>
      </c>
      <c r="J386" s="18"/>
      <c r="K386" s="18"/>
      <c r="L386" s="18"/>
      <c r="M386" s="18"/>
      <c r="N386" s="18"/>
      <c r="O386" s="18"/>
      <c r="P386" s="18"/>
      <c r="Q386" s="18"/>
      <c r="R386" s="18"/>
      <c r="S386" s="18"/>
    </row>
    <row r="387">
      <c r="A387" s="17" t="s">
        <v>1482</v>
      </c>
      <c r="B387" s="18"/>
      <c r="C387" s="17" t="s">
        <v>8865</v>
      </c>
      <c r="D387" s="17" t="s">
        <v>8866</v>
      </c>
      <c r="E387" s="18"/>
      <c r="F387" s="17" t="s">
        <v>1876</v>
      </c>
      <c r="G387" s="17" t="s">
        <v>2031</v>
      </c>
      <c r="H387" s="17" t="s">
        <v>8267</v>
      </c>
      <c r="I387" s="17" t="s">
        <v>8367</v>
      </c>
      <c r="J387" s="18"/>
      <c r="K387" s="18"/>
      <c r="L387" s="18"/>
      <c r="M387" s="18"/>
      <c r="N387" s="18"/>
      <c r="O387" s="18"/>
      <c r="P387" s="18"/>
      <c r="Q387" s="18"/>
      <c r="R387" s="18"/>
      <c r="S387" s="18"/>
    </row>
    <row r="388">
      <c r="A388" s="17" t="s">
        <v>1485</v>
      </c>
      <c r="B388" s="18"/>
      <c r="C388" s="17" t="s">
        <v>8703</v>
      </c>
      <c r="D388" s="17" t="s">
        <v>8494</v>
      </c>
      <c r="E388" s="17" t="s">
        <v>8294</v>
      </c>
      <c r="F388" s="17" t="s">
        <v>1848</v>
      </c>
      <c r="G388" s="17" t="s">
        <v>1832</v>
      </c>
      <c r="H388" s="17" t="s">
        <v>8242</v>
      </c>
      <c r="I388" s="18"/>
      <c r="J388" s="18"/>
      <c r="K388" s="18"/>
      <c r="L388" s="18"/>
      <c r="M388" s="18"/>
      <c r="N388" s="18"/>
      <c r="O388" s="18"/>
      <c r="P388" s="18"/>
      <c r="Q388" s="18"/>
      <c r="R388" s="18"/>
      <c r="S388" s="18"/>
    </row>
    <row r="389">
      <c r="A389" s="17" t="s">
        <v>1489</v>
      </c>
      <c r="B389" s="18"/>
      <c r="C389" s="17" t="s">
        <v>8606</v>
      </c>
      <c r="D389" s="17" t="s">
        <v>8867</v>
      </c>
      <c r="E389" s="17" t="s">
        <v>8352</v>
      </c>
      <c r="F389" s="17" t="s">
        <v>2252</v>
      </c>
      <c r="G389" s="17" t="s">
        <v>1832</v>
      </c>
      <c r="H389" s="17" t="s">
        <v>8435</v>
      </c>
      <c r="I389" s="17" t="s">
        <v>1833</v>
      </c>
      <c r="J389" s="18"/>
      <c r="K389" s="18"/>
      <c r="L389" s="18"/>
      <c r="M389" s="18"/>
      <c r="N389" s="18"/>
      <c r="O389" s="18"/>
      <c r="P389" s="18"/>
      <c r="Q389" s="18"/>
      <c r="R389" s="18"/>
      <c r="S389" s="18"/>
    </row>
    <row r="390">
      <c r="A390" s="17" t="s">
        <v>1492</v>
      </c>
      <c r="B390" s="18"/>
      <c r="C390" s="17" t="s">
        <v>8599</v>
      </c>
      <c r="D390" s="17" t="s">
        <v>8745</v>
      </c>
      <c r="E390" s="17" t="s">
        <v>8270</v>
      </c>
      <c r="F390" s="17" t="s">
        <v>1848</v>
      </c>
      <c r="G390" s="17" t="s">
        <v>1832</v>
      </c>
      <c r="H390" s="17" t="s">
        <v>8322</v>
      </c>
      <c r="I390" s="17" t="s">
        <v>1833</v>
      </c>
      <c r="J390" s="18"/>
      <c r="K390" s="18"/>
      <c r="L390" s="18"/>
      <c r="M390" s="18"/>
      <c r="N390" s="18"/>
      <c r="O390" s="18"/>
      <c r="P390" s="18"/>
      <c r="Q390" s="18"/>
      <c r="R390" s="18"/>
      <c r="S390" s="18"/>
    </row>
    <row r="391">
      <c r="A391" s="17" t="s">
        <v>1496</v>
      </c>
      <c r="B391" s="18"/>
      <c r="C391" s="17" t="s">
        <v>8331</v>
      </c>
      <c r="D391" s="17" t="s">
        <v>8868</v>
      </c>
      <c r="E391" s="17" t="s">
        <v>8869</v>
      </c>
      <c r="F391" s="17" t="s">
        <v>8632</v>
      </c>
      <c r="G391" s="17" t="s">
        <v>1832</v>
      </c>
      <c r="H391" s="17" t="s">
        <v>8870</v>
      </c>
      <c r="I391" s="17" t="s">
        <v>1833</v>
      </c>
      <c r="J391" s="18"/>
      <c r="K391" s="18"/>
      <c r="L391" s="17" t="s">
        <v>8871</v>
      </c>
      <c r="M391" s="18"/>
      <c r="N391" s="18"/>
      <c r="O391" s="18"/>
      <c r="P391" s="18"/>
      <c r="Q391" s="18"/>
      <c r="R391" s="18"/>
      <c r="S391" s="18"/>
    </row>
    <row r="392">
      <c r="A392" s="17" t="s">
        <v>1500</v>
      </c>
      <c r="B392" s="18"/>
      <c r="C392" s="17" t="s">
        <v>8872</v>
      </c>
      <c r="D392" s="17" t="s">
        <v>8873</v>
      </c>
      <c r="E392" s="17" t="s">
        <v>8874</v>
      </c>
      <c r="F392" s="17" t="s">
        <v>1876</v>
      </c>
      <c r="G392" s="17" t="s">
        <v>1832</v>
      </c>
      <c r="H392" s="17" t="s">
        <v>8267</v>
      </c>
      <c r="I392" s="18"/>
      <c r="J392" s="18"/>
      <c r="K392" s="18"/>
      <c r="L392" s="18"/>
      <c r="M392" s="18"/>
      <c r="N392" s="18"/>
      <c r="O392" s="18"/>
      <c r="P392" s="18"/>
      <c r="Q392" s="18"/>
      <c r="R392" s="18"/>
      <c r="S392" s="18"/>
    </row>
    <row r="393">
      <c r="A393" s="17" t="s">
        <v>1503</v>
      </c>
      <c r="B393" s="18"/>
      <c r="C393" s="17" t="s">
        <v>8875</v>
      </c>
      <c r="D393" s="17" t="s">
        <v>8876</v>
      </c>
      <c r="E393" s="18"/>
      <c r="F393" s="17" t="s">
        <v>1862</v>
      </c>
      <c r="G393" s="17" t="s">
        <v>3213</v>
      </c>
      <c r="H393" s="17" t="s">
        <v>3588</v>
      </c>
      <c r="I393" s="17" t="s">
        <v>8367</v>
      </c>
      <c r="J393" s="18"/>
      <c r="K393" s="18"/>
      <c r="L393" s="18"/>
      <c r="M393" s="18"/>
      <c r="N393" s="18"/>
      <c r="O393" s="18"/>
      <c r="P393" s="18"/>
      <c r="Q393" s="18"/>
      <c r="R393" s="18"/>
      <c r="S393" s="18"/>
    </row>
    <row r="394">
      <c r="A394" s="17" t="s">
        <v>1507</v>
      </c>
      <c r="B394" s="18"/>
      <c r="C394" s="17" t="s">
        <v>8606</v>
      </c>
      <c r="D394" s="17" t="s">
        <v>8877</v>
      </c>
      <c r="E394" s="17" t="s">
        <v>8229</v>
      </c>
      <c r="F394" s="17" t="s">
        <v>1831</v>
      </c>
      <c r="G394" s="17" t="s">
        <v>1832</v>
      </c>
      <c r="H394" s="17" t="s">
        <v>8230</v>
      </c>
      <c r="I394" s="17" t="s">
        <v>1833</v>
      </c>
      <c r="J394" s="18"/>
      <c r="K394" s="18"/>
      <c r="L394" s="18"/>
      <c r="M394" s="18"/>
      <c r="N394" s="18"/>
      <c r="O394" s="18"/>
      <c r="P394" s="18"/>
      <c r="Q394" s="18"/>
      <c r="R394" s="18"/>
      <c r="S394" s="18"/>
    </row>
    <row r="395">
      <c r="A395" s="17" t="s">
        <v>1511</v>
      </c>
      <c r="B395" s="18"/>
      <c r="C395" s="17" t="s">
        <v>8878</v>
      </c>
      <c r="D395" s="17" t="s">
        <v>8757</v>
      </c>
      <c r="E395" s="17" t="s">
        <v>8233</v>
      </c>
      <c r="F395" s="17" t="s">
        <v>1867</v>
      </c>
      <c r="G395" s="17" t="s">
        <v>1832</v>
      </c>
      <c r="H395" s="17" t="s">
        <v>8304</v>
      </c>
      <c r="I395" s="17" t="s">
        <v>1833</v>
      </c>
      <c r="J395" s="18"/>
      <c r="K395" s="18"/>
      <c r="L395" s="18"/>
      <c r="M395" s="18"/>
      <c r="N395" s="18"/>
      <c r="O395" s="18"/>
      <c r="P395" s="18"/>
      <c r="Q395" s="18"/>
      <c r="R395" s="18"/>
      <c r="S395" s="18"/>
    </row>
    <row r="396">
      <c r="A396" s="17" t="s">
        <v>1515</v>
      </c>
      <c r="B396" s="18"/>
      <c r="C396" s="17" t="s">
        <v>8879</v>
      </c>
      <c r="D396" s="17" t="s">
        <v>8880</v>
      </c>
      <c r="E396" s="17" t="s">
        <v>8233</v>
      </c>
      <c r="F396" s="17" t="s">
        <v>1862</v>
      </c>
      <c r="G396" s="17" t="s">
        <v>1832</v>
      </c>
      <c r="H396" s="17" t="s">
        <v>3588</v>
      </c>
      <c r="I396" s="17" t="s">
        <v>1833</v>
      </c>
      <c r="J396" s="18"/>
      <c r="K396" s="18"/>
      <c r="L396" s="18"/>
      <c r="M396" s="18"/>
      <c r="N396" s="18"/>
      <c r="O396" s="18"/>
      <c r="P396" s="18"/>
      <c r="Q396" s="18"/>
      <c r="R396" s="18"/>
      <c r="S396" s="18"/>
    </row>
    <row r="397">
      <c r="A397" s="17" t="s">
        <v>1520</v>
      </c>
      <c r="B397" s="18"/>
      <c r="C397" s="17" t="s">
        <v>8881</v>
      </c>
      <c r="D397" s="17" t="s">
        <v>2163</v>
      </c>
      <c r="E397" s="17" t="s">
        <v>8270</v>
      </c>
      <c r="F397" s="17" t="s">
        <v>1867</v>
      </c>
      <c r="G397" s="17" t="s">
        <v>1832</v>
      </c>
      <c r="H397" s="17" t="s">
        <v>8304</v>
      </c>
      <c r="I397" s="17" t="s">
        <v>1833</v>
      </c>
      <c r="J397" s="18"/>
      <c r="K397" s="18"/>
      <c r="L397" s="18"/>
      <c r="M397" s="18"/>
      <c r="N397" s="18"/>
      <c r="O397" s="18"/>
      <c r="P397" s="18"/>
      <c r="Q397" s="18"/>
      <c r="R397" s="18"/>
      <c r="S397" s="18"/>
    </row>
    <row r="398">
      <c r="A398" s="17" t="s">
        <v>1524</v>
      </c>
      <c r="B398" s="18"/>
      <c r="C398" s="17" t="s">
        <v>8882</v>
      </c>
      <c r="D398" s="17" t="s">
        <v>8883</v>
      </c>
      <c r="E398" s="17" t="s">
        <v>8468</v>
      </c>
      <c r="F398" s="17" t="s">
        <v>7506</v>
      </c>
      <c r="G398" s="17" t="s">
        <v>1832</v>
      </c>
      <c r="H398" s="17" t="s">
        <v>8884</v>
      </c>
      <c r="I398" s="17" t="s">
        <v>1833</v>
      </c>
      <c r="J398" s="18"/>
      <c r="K398" s="18"/>
      <c r="L398" s="18"/>
      <c r="M398" s="18"/>
      <c r="N398" s="18"/>
      <c r="O398" s="18"/>
      <c r="P398" s="18"/>
      <c r="Q398" s="18"/>
      <c r="R398" s="18"/>
      <c r="S398" s="18"/>
    </row>
    <row r="399">
      <c r="A399" s="17" t="s">
        <v>1528</v>
      </c>
      <c r="B399" s="18"/>
      <c r="C399" s="17" t="s">
        <v>8885</v>
      </c>
      <c r="D399" s="17" t="s">
        <v>8886</v>
      </c>
      <c r="E399" s="17" t="s">
        <v>8349</v>
      </c>
      <c r="F399" s="17" t="s">
        <v>1867</v>
      </c>
      <c r="G399" s="17" t="s">
        <v>1832</v>
      </c>
      <c r="H399" s="17" t="s">
        <v>8304</v>
      </c>
      <c r="I399" s="17" t="s">
        <v>1833</v>
      </c>
      <c r="J399" s="18"/>
      <c r="K399" s="18"/>
      <c r="L399" s="18"/>
      <c r="M399" s="18"/>
      <c r="N399" s="18"/>
      <c r="O399" s="18"/>
      <c r="P399" s="18"/>
      <c r="Q399" s="18"/>
      <c r="R399" s="18"/>
      <c r="S399" s="18"/>
    </row>
    <row r="400">
      <c r="A400" s="17" t="s">
        <v>1531</v>
      </c>
      <c r="B400" s="18"/>
      <c r="C400" s="17" t="s">
        <v>8887</v>
      </c>
      <c r="D400" s="17" t="s">
        <v>8888</v>
      </c>
      <c r="E400" s="17" t="s">
        <v>8259</v>
      </c>
      <c r="F400" s="17" t="s">
        <v>3681</v>
      </c>
      <c r="G400" s="18"/>
      <c r="H400" s="18"/>
      <c r="I400" s="18"/>
      <c r="J400" s="18"/>
      <c r="K400" s="18"/>
      <c r="L400" s="18"/>
      <c r="M400" s="18"/>
      <c r="N400" s="18"/>
      <c r="O400" s="18"/>
      <c r="P400" s="18"/>
      <c r="Q400" s="18"/>
      <c r="R400" s="18"/>
      <c r="S400" s="18"/>
    </row>
    <row r="401">
      <c r="A401" s="17" t="s">
        <v>1535</v>
      </c>
      <c r="B401" s="18"/>
      <c r="C401" s="17" t="s">
        <v>8320</v>
      </c>
      <c r="D401" s="17" t="s">
        <v>8889</v>
      </c>
      <c r="E401" s="18"/>
      <c r="F401" s="18"/>
      <c r="G401" s="18"/>
      <c r="H401" s="18"/>
      <c r="I401" s="18"/>
      <c r="J401" s="18"/>
      <c r="K401" s="18"/>
      <c r="L401" s="18"/>
      <c r="M401" s="18"/>
      <c r="N401" s="18"/>
      <c r="O401" s="18"/>
      <c r="P401" s="18"/>
      <c r="Q401" s="18"/>
      <c r="R401" s="18"/>
      <c r="S401" s="18"/>
    </row>
    <row r="402">
      <c r="A402" s="17" t="s">
        <v>1539</v>
      </c>
      <c r="B402" s="18"/>
      <c r="C402" s="17" t="s">
        <v>8458</v>
      </c>
      <c r="D402" s="17" t="s">
        <v>2115</v>
      </c>
      <c r="E402" s="17" t="s">
        <v>8270</v>
      </c>
      <c r="F402" s="17" t="s">
        <v>8219</v>
      </c>
      <c r="G402" s="17" t="s">
        <v>1832</v>
      </c>
      <c r="H402" s="17" t="s">
        <v>8251</v>
      </c>
      <c r="I402" s="17" t="s">
        <v>1833</v>
      </c>
      <c r="J402" s="18"/>
      <c r="K402" s="18"/>
      <c r="L402" s="18"/>
      <c r="M402" s="18"/>
      <c r="N402" s="18"/>
      <c r="O402" s="18"/>
      <c r="P402" s="18"/>
      <c r="Q402" s="18"/>
      <c r="R402" s="18"/>
      <c r="S402" s="18"/>
    </row>
    <row r="403">
      <c r="A403" s="17" t="s">
        <v>1543</v>
      </c>
      <c r="B403" s="18"/>
      <c r="C403" s="17" t="s">
        <v>8719</v>
      </c>
      <c r="D403" s="17" t="s">
        <v>8890</v>
      </c>
      <c r="E403" s="17" t="s">
        <v>8233</v>
      </c>
      <c r="F403" s="17" t="s">
        <v>1862</v>
      </c>
      <c r="G403" s="17" t="s">
        <v>1832</v>
      </c>
      <c r="H403" s="17" t="s">
        <v>3588</v>
      </c>
      <c r="I403" s="17" t="s">
        <v>1833</v>
      </c>
      <c r="J403" s="18"/>
      <c r="K403" s="18"/>
      <c r="L403" s="18"/>
      <c r="M403" s="18"/>
      <c r="N403" s="18"/>
      <c r="O403" s="18"/>
      <c r="P403" s="18"/>
      <c r="Q403" s="18"/>
      <c r="R403" s="18"/>
      <c r="S403" s="18"/>
    </row>
    <row r="404">
      <c r="A404" s="17" t="s">
        <v>1547</v>
      </c>
      <c r="B404" s="18"/>
      <c r="C404" s="17" t="s">
        <v>8891</v>
      </c>
      <c r="D404" s="17" t="s">
        <v>8892</v>
      </c>
      <c r="E404" s="17" t="s">
        <v>8270</v>
      </c>
      <c r="F404" s="17" t="s">
        <v>1987</v>
      </c>
      <c r="G404" s="17" t="s">
        <v>1832</v>
      </c>
      <c r="H404" s="17" t="s">
        <v>8435</v>
      </c>
      <c r="I404" s="17" t="s">
        <v>1833</v>
      </c>
      <c r="J404" s="18"/>
      <c r="K404" s="18"/>
      <c r="L404" s="18"/>
      <c r="M404" s="18"/>
      <c r="N404" s="18"/>
      <c r="O404" s="18"/>
      <c r="P404" s="18"/>
      <c r="Q404" s="18"/>
      <c r="R404" s="18"/>
      <c r="S404" s="18"/>
    </row>
    <row r="405">
      <c r="A405" s="17" t="s">
        <v>1551</v>
      </c>
      <c r="B405" s="18"/>
      <c r="C405" s="17" t="s">
        <v>8389</v>
      </c>
      <c r="D405" s="17" t="s">
        <v>8343</v>
      </c>
      <c r="E405" s="17" t="s">
        <v>8525</v>
      </c>
      <c r="F405" s="17" t="s">
        <v>1859</v>
      </c>
      <c r="G405" s="18"/>
      <c r="H405" s="18"/>
      <c r="I405" s="18"/>
      <c r="J405" s="18"/>
      <c r="K405" s="18"/>
      <c r="L405" s="18"/>
      <c r="M405" s="18"/>
      <c r="N405" s="18"/>
      <c r="O405" s="18"/>
      <c r="P405" s="18"/>
      <c r="Q405" s="18"/>
      <c r="R405" s="18"/>
      <c r="S405" s="18"/>
    </row>
    <row r="406">
      <c r="A406" s="17" t="s">
        <v>1555</v>
      </c>
      <c r="B406" s="18"/>
      <c r="C406" s="17" t="s">
        <v>8893</v>
      </c>
      <c r="D406" s="17" t="s">
        <v>8816</v>
      </c>
      <c r="E406" s="17" t="s">
        <v>8263</v>
      </c>
      <c r="F406" s="17" t="s">
        <v>1867</v>
      </c>
      <c r="G406" s="18"/>
      <c r="H406" s="18"/>
      <c r="I406" s="18"/>
      <c r="J406" s="18"/>
      <c r="K406" s="18"/>
      <c r="L406" s="18"/>
      <c r="M406" s="18"/>
      <c r="N406" s="18"/>
      <c r="O406" s="18"/>
      <c r="P406" s="18"/>
      <c r="Q406" s="18"/>
      <c r="R406" s="18"/>
      <c r="S406" s="18"/>
    </row>
    <row r="407">
      <c r="A407" s="17" t="s">
        <v>1559</v>
      </c>
      <c r="B407" s="18"/>
      <c r="C407" s="17" t="s">
        <v>8894</v>
      </c>
      <c r="D407" s="17" t="s">
        <v>8271</v>
      </c>
      <c r="E407" s="17" t="s">
        <v>8236</v>
      </c>
      <c r="F407" s="17" t="s">
        <v>1876</v>
      </c>
      <c r="G407" s="17" t="s">
        <v>1832</v>
      </c>
      <c r="H407" s="17" t="s">
        <v>8267</v>
      </c>
      <c r="I407" s="17" t="s">
        <v>1833</v>
      </c>
      <c r="J407" s="18"/>
      <c r="K407" s="18"/>
      <c r="L407" s="18"/>
      <c r="M407" s="18"/>
      <c r="N407" s="18"/>
      <c r="O407" s="18"/>
      <c r="P407" s="18"/>
      <c r="Q407" s="18"/>
      <c r="R407" s="18"/>
      <c r="S407" s="18"/>
    </row>
    <row r="408">
      <c r="A408" s="17" t="s">
        <v>1563</v>
      </c>
      <c r="B408" s="18"/>
      <c r="C408" s="17" t="s">
        <v>8329</v>
      </c>
      <c r="D408" s="17" t="s">
        <v>8895</v>
      </c>
      <c r="E408" s="17" t="s">
        <v>8263</v>
      </c>
      <c r="F408" s="17" t="s">
        <v>2011</v>
      </c>
      <c r="G408" s="17" t="s">
        <v>1832</v>
      </c>
      <c r="H408" s="17" t="s">
        <v>8384</v>
      </c>
      <c r="I408" s="17" t="s">
        <v>1833</v>
      </c>
      <c r="J408" s="18"/>
      <c r="K408" s="18"/>
      <c r="L408" s="18"/>
      <c r="M408" s="18"/>
      <c r="N408" s="18"/>
      <c r="O408" s="18"/>
      <c r="P408" s="18"/>
      <c r="Q408" s="18"/>
      <c r="R408" s="18"/>
      <c r="S408" s="18"/>
    </row>
    <row r="409">
      <c r="A409" s="17" t="s">
        <v>1567</v>
      </c>
      <c r="B409" s="18"/>
      <c r="C409" s="17" t="s">
        <v>8896</v>
      </c>
      <c r="D409" s="17" t="s">
        <v>8897</v>
      </c>
      <c r="E409" s="17" t="s">
        <v>8276</v>
      </c>
      <c r="F409" s="17" t="s">
        <v>1859</v>
      </c>
      <c r="G409" s="18"/>
      <c r="H409" s="18"/>
      <c r="I409" s="18"/>
      <c r="J409" s="18"/>
      <c r="K409" s="18"/>
      <c r="L409" s="18"/>
      <c r="M409" s="18"/>
      <c r="N409" s="18"/>
      <c r="O409" s="18"/>
      <c r="P409" s="18"/>
      <c r="Q409" s="18"/>
      <c r="R409" s="18"/>
      <c r="S409" s="18"/>
    </row>
    <row r="410">
      <c r="A410" s="17" t="s">
        <v>1571</v>
      </c>
      <c r="B410" s="18"/>
      <c r="C410" s="17" t="s">
        <v>8320</v>
      </c>
      <c r="D410" s="17" t="s">
        <v>8898</v>
      </c>
      <c r="E410" s="17" t="s">
        <v>8413</v>
      </c>
      <c r="F410" s="17" t="s">
        <v>3879</v>
      </c>
      <c r="G410" s="18"/>
      <c r="H410" s="18"/>
      <c r="I410" s="18"/>
      <c r="J410" s="18"/>
      <c r="K410" s="18"/>
      <c r="L410" s="18"/>
      <c r="M410" s="18"/>
      <c r="N410" s="18"/>
      <c r="O410" s="18"/>
      <c r="P410" s="18"/>
      <c r="Q410" s="18"/>
      <c r="R410" s="18"/>
      <c r="S410" s="18"/>
    </row>
    <row r="411">
      <c r="A411" s="17" t="s">
        <v>1579</v>
      </c>
      <c r="B411" s="18"/>
      <c r="C411" s="17" t="s">
        <v>8899</v>
      </c>
      <c r="D411" s="17" t="s">
        <v>8900</v>
      </c>
      <c r="E411" s="18"/>
      <c r="F411" s="17" t="s">
        <v>2502</v>
      </c>
      <c r="G411" s="18"/>
      <c r="H411" s="18"/>
      <c r="I411" s="18"/>
      <c r="J411" s="18"/>
      <c r="K411" s="18"/>
      <c r="L411" s="18"/>
      <c r="M411" s="18"/>
      <c r="N411" s="18"/>
      <c r="O411" s="18"/>
      <c r="P411" s="18"/>
      <c r="Q411" s="18"/>
      <c r="R411" s="18"/>
      <c r="S411" s="18"/>
    </row>
    <row r="412">
      <c r="A412" s="17" t="s">
        <v>1583</v>
      </c>
      <c r="B412" s="18"/>
      <c r="C412" s="17" t="s">
        <v>8526</v>
      </c>
      <c r="D412" s="17" t="s">
        <v>8901</v>
      </c>
      <c r="E412" s="17" t="s">
        <v>8259</v>
      </c>
      <c r="F412" s="17" t="s">
        <v>3681</v>
      </c>
      <c r="G412" s="18"/>
      <c r="H412" s="18"/>
      <c r="I412" s="18"/>
      <c r="J412" s="18"/>
      <c r="K412" s="18"/>
      <c r="L412" s="18"/>
      <c r="M412" s="18"/>
      <c r="N412" s="18"/>
      <c r="O412" s="18"/>
      <c r="P412" s="18"/>
      <c r="Q412" s="18"/>
      <c r="R412" s="18"/>
      <c r="S412" s="18"/>
    </row>
    <row r="413">
      <c r="A413" s="17" t="s">
        <v>1586</v>
      </c>
      <c r="B413" s="18"/>
      <c r="C413" s="18"/>
      <c r="D413" s="18"/>
      <c r="E413" s="18"/>
      <c r="F413" s="17" t="s">
        <v>1862</v>
      </c>
      <c r="G413" s="17" t="s">
        <v>1832</v>
      </c>
      <c r="H413" s="17" t="s">
        <v>8453</v>
      </c>
      <c r="I413" s="17" t="s">
        <v>1833</v>
      </c>
      <c r="J413" s="18"/>
      <c r="K413" s="18"/>
      <c r="L413" s="18"/>
      <c r="M413" s="18"/>
      <c r="N413" s="17" t="s">
        <v>8902</v>
      </c>
      <c r="O413" s="18"/>
      <c r="P413" s="18"/>
      <c r="Q413" s="18"/>
      <c r="R413" s="18"/>
      <c r="S413" s="18"/>
    </row>
    <row r="414">
      <c r="A414" s="17" t="s">
        <v>1588</v>
      </c>
      <c r="B414" s="18"/>
      <c r="C414" s="17" t="s">
        <v>8903</v>
      </c>
      <c r="D414" s="17" t="s">
        <v>8904</v>
      </c>
      <c r="E414" s="17" t="s">
        <v>8236</v>
      </c>
      <c r="F414" s="17" t="s">
        <v>1840</v>
      </c>
      <c r="G414" s="17" t="s">
        <v>1832</v>
      </c>
      <c r="H414" s="17" t="s">
        <v>8237</v>
      </c>
      <c r="I414" s="17" t="s">
        <v>1833</v>
      </c>
      <c r="J414" s="18"/>
      <c r="K414" s="18"/>
      <c r="L414" s="18"/>
      <c r="M414" s="18"/>
      <c r="N414" s="18"/>
      <c r="O414" s="18"/>
      <c r="P414" s="18"/>
      <c r="Q414" s="18"/>
      <c r="R414" s="18"/>
      <c r="S414" s="18"/>
    </row>
    <row r="415">
      <c r="A415" s="17" t="s">
        <v>1592</v>
      </c>
      <c r="B415" s="18"/>
      <c r="C415" s="17" t="s">
        <v>8905</v>
      </c>
      <c r="D415" s="17" t="s">
        <v>8906</v>
      </c>
      <c r="E415" s="17" t="s">
        <v>8569</v>
      </c>
      <c r="F415" s="18"/>
      <c r="G415" s="18"/>
      <c r="H415" s="18"/>
      <c r="I415" s="18"/>
      <c r="J415" s="18"/>
      <c r="K415" s="18"/>
      <c r="L415" s="18"/>
      <c r="M415" s="18"/>
      <c r="N415" s="18"/>
      <c r="O415" s="18"/>
      <c r="P415" s="18"/>
      <c r="Q415" s="18"/>
      <c r="R415" s="18"/>
      <c r="S415" s="18"/>
    </row>
    <row r="416">
      <c r="A416" s="17" t="s">
        <v>1596</v>
      </c>
      <c r="B416" s="18"/>
      <c r="C416" s="17" t="s">
        <v>8255</v>
      </c>
      <c r="D416" s="17" t="s">
        <v>8907</v>
      </c>
      <c r="E416" s="18"/>
      <c r="F416" s="17" t="s">
        <v>1876</v>
      </c>
      <c r="G416" s="17" t="s">
        <v>1832</v>
      </c>
      <c r="H416" s="17" t="s">
        <v>8267</v>
      </c>
      <c r="I416" s="17" t="s">
        <v>1833</v>
      </c>
      <c r="J416" s="18"/>
      <c r="K416" s="18"/>
      <c r="L416" s="18"/>
      <c r="M416" s="18"/>
      <c r="N416" s="18"/>
      <c r="O416" s="18"/>
      <c r="P416" s="18"/>
      <c r="Q416" s="18"/>
      <c r="R416" s="18"/>
      <c r="S416" s="18"/>
    </row>
    <row r="417">
      <c r="A417" s="17" t="s">
        <v>1600</v>
      </c>
      <c r="B417" s="18"/>
      <c r="C417" s="17" t="s">
        <v>8326</v>
      </c>
      <c r="D417" s="17" t="s">
        <v>8908</v>
      </c>
      <c r="E417" s="17" t="s">
        <v>8254</v>
      </c>
      <c r="F417" s="17" t="s">
        <v>1867</v>
      </c>
      <c r="G417" s="18"/>
      <c r="H417" s="18"/>
      <c r="I417" s="18"/>
      <c r="J417" s="18"/>
      <c r="K417" s="18"/>
      <c r="L417" s="18"/>
      <c r="M417" s="18"/>
      <c r="N417" s="18"/>
      <c r="O417" s="18"/>
      <c r="P417" s="18"/>
      <c r="Q417" s="18"/>
      <c r="R417" s="18"/>
      <c r="S417" s="18"/>
    </row>
    <row r="418">
      <c r="A418" s="17" t="s">
        <v>1604</v>
      </c>
      <c r="B418" s="18"/>
      <c r="C418" s="17" t="s">
        <v>8611</v>
      </c>
      <c r="D418" s="17" t="s">
        <v>8909</v>
      </c>
      <c r="E418" s="17" t="s">
        <v>8233</v>
      </c>
      <c r="F418" s="17" t="s">
        <v>1862</v>
      </c>
      <c r="G418" s="17" t="s">
        <v>1832</v>
      </c>
      <c r="H418" s="17" t="s">
        <v>8453</v>
      </c>
      <c r="I418" s="17" t="s">
        <v>1833</v>
      </c>
      <c r="J418" s="18"/>
      <c r="K418" s="18"/>
      <c r="L418" s="18"/>
      <c r="M418" s="18"/>
      <c r="N418" s="18"/>
      <c r="O418" s="18"/>
      <c r="P418" s="18"/>
      <c r="Q418" s="18"/>
      <c r="R418" s="18"/>
      <c r="S418" s="18"/>
    </row>
    <row r="419">
      <c r="A419" s="17" t="s">
        <v>1607</v>
      </c>
      <c r="B419" s="18"/>
      <c r="C419" s="17" t="s">
        <v>8317</v>
      </c>
      <c r="D419" s="17" t="s">
        <v>8910</v>
      </c>
      <c r="E419" s="17" t="s">
        <v>8569</v>
      </c>
      <c r="F419" s="18"/>
      <c r="G419" s="18"/>
      <c r="H419" s="18"/>
      <c r="I419" s="18"/>
      <c r="J419" s="18"/>
      <c r="K419" s="18"/>
      <c r="L419" s="18"/>
      <c r="M419" s="18"/>
      <c r="N419" s="18"/>
      <c r="O419" s="18"/>
      <c r="P419" s="18"/>
      <c r="Q419" s="18"/>
      <c r="R419" s="18"/>
      <c r="S419" s="18"/>
    </row>
    <row r="420">
      <c r="A420" s="17" t="s">
        <v>1611</v>
      </c>
      <c r="B420" s="18"/>
      <c r="C420" s="17" t="s">
        <v>8673</v>
      </c>
      <c r="D420" s="17" t="s">
        <v>8911</v>
      </c>
      <c r="E420" s="17" t="s">
        <v>5938</v>
      </c>
      <c r="F420" s="17" t="s">
        <v>1848</v>
      </c>
      <c r="G420" s="17" t="s">
        <v>1832</v>
      </c>
      <c r="H420" s="17" t="s">
        <v>8242</v>
      </c>
      <c r="I420" s="17" t="s">
        <v>1833</v>
      </c>
      <c r="J420" s="18"/>
      <c r="K420" s="18"/>
      <c r="L420" s="18"/>
      <c r="M420" s="18"/>
      <c r="N420" s="18"/>
      <c r="O420" s="18"/>
      <c r="P420" s="18"/>
      <c r="Q420" s="18"/>
      <c r="R420" s="18"/>
      <c r="S420" s="18"/>
    </row>
    <row r="421">
      <c r="A421" s="17" t="s">
        <v>1615</v>
      </c>
      <c r="B421" s="18"/>
      <c r="C421" s="17" t="s">
        <v>8315</v>
      </c>
      <c r="D421" s="17" t="s">
        <v>8912</v>
      </c>
      <c r="E421" s="17" t="s">
        <v>8233</v>
      </c>
      <c r="F421" s="17" t="s">
        <v>1862</v>
      </c>
      <c r="G421" s="17" t="s">
        <v>1832</v>
      </c>
      <c r="H421" s="17" t="s">
        <v>3588</v>
      </c>
      <c r="I421" s="17" t="s">
        <v>1833</v>
      </c>
      <c r="J421" s="18"/>
      <c r="K421" s="18"/>
      <c r="L421" s="18"/>
      <c r="M421" s="18"/>
      <c r="N421" s="18"/>
      <c r="O421" s="18"/>
      <c r="P421" s="18"/>
      <c r="Q421" s="18"/>
      <c r="R421" s="18"/>
      <c r="S421" s="18"/>
    </row>
    <row r="422">
      <c r="A422" s="17" t="s">
        <v>1619</v>
      </c>
      <c r="B422" s="18"/>
      <c r="C422" s="17" t="s">
        <v>8255</v>
      </c>
      <c r="D422" s="17" t="s">
        <v>8913</v>
      </c>
      <c r="E422" s="17" t="s">
        <v>8266</v>
      </c>
      <c r="F422" s="17" t="s">
        <v>1831</v>
      </c>
      <c r="G422" s="17" t="s">
        <v>1832</v>
      </c>
      <c r="H422" s="17" t="s">
        <v>8230</v>
      </c>
      <c r="I422" s="17" t="s">
        <v>1833</v>
      </c>
      <c r="J422" s="18"/>
      <c r="K422" s="18"/>
      <c r="L422" s="18"/>
      <c r="M422" s="18"/>
      <c r="N422" s="18"/>
      <c r="O422" s="18"/>
      <c r="P422" s="18"/>
      <c r="Q422" s="18"/>
      <c r="R422" s="18"/>
      <c r="S422" s="18"/>
    </row>
    <row r="423">
      <c r="A423" s="17" t="s">
        <v>1623</v>
      </c>
      <c r="B423" s="18"/>
      <c r="C423" s="17" t="s">
        <v>8308</v>
      </c>
      <c r="D423" s="17" t="s">
        <v>8914</v>
      </c>
      <c r="E423" s="17" t="s">
        <v>8349</v>
      </c>
      <c r="F423" s="17" t="s">
        <v>1862</v>
      </c>
      <c r="G423" s="17" t="s">
        <v>1832</v>
      </c>
      <c r="H423" s="17" t="s">
        <v>3588</v>
      </c>
      <c r="I423" s="17" t="s">
        <v>1833</v>
      </c>
      <c r="J423" s="18"/>
      <c r="K423" s="18"/>
      <c r="L423" s="18"/>
      <c r="M423" s="18"/>
      <c r="N423" s="18"/>
      <c r="O423" s="18"/>
      <c r="P423" s="18"/>
      <c r="Q423" s="18"/>
      <c r="R423" s="18"/>
      <c r="S423" s="18"/>
    </row>
    <row r="424">
      <c r="A424" s="17" t="s">
        <v>1627</v>
      </c>
      <c r="B424" s="18"/>
      <c r="C424" s="17" t="s">
        <v>8331</v>
      </c>
      <c r="D424" s="17" t="s">
        <v>8915</v>
      </c>
      <c r="E424" s="17" t="s">
        <v>8233</v>
      </c>
      <c r="F424" s="17" t="s">
        <v>1859</v>
      </c>
      <c r="G424" s="17" t="s">
        <v>1832</v>
      </c>
      <c r="H424" s="17" t="s">
        <v>8251</v>
      </c>
      <c r="I424" s="17" t="s">
        <v>1833</v>
      </c>
      <c r="J424" s="18"/>
      <c r="K424" s="18"/>
      <c r="L424" s="18"/>
      <c r="M424" s="18"/>
      <c r="N424" s="18"/>
      <c r="O424" s="18"/>
      <c r="P424" s="18"/>
      <c r="Q424" s="18"/>
      <c r="R424" s="18"/>
      <c r="S424" s="18"/>
    </row>
    <row r="425">
      <c r="A425" s="17" t="s">
        <v>1631</v>
      </c>
      <c r="B425" s="18"/>
      <c r="C425" s="18"/>
      <c r="D425" s="18"/>
      <c r="E425" s="18"/>
      <c r="F425" s="17" t="s">
        <v>1859</v>
      </c>
      <c r="G425" s="17" t="s">
        <v>1832</v>
      </c>
      <c r="H425" s="17" t="s">
        <v>8686</v>
      </c>
      <c r="I425" s="17" t="s">
        <v>1833</v>
      </c>
      <c r="J425" s="18"/>
      <c r="K425" s="18"/>
      <c r="L425" s="18"/>
      <c r="M425" s="18"/>
      <c r="N425" s="18"/>
      <c r="O425" s="17" t="s">
        <v>8916</v>
      </c>
      <c r="P425" s="17" t="s">
        <v>8917</v>
      </c>
      <c r="Q425" s="18"/>
      <c r="R425" s="18"/>
      <c r="S425" s="18"/>
    </row>
    <row r="426">
      <c r="A426" s="17" t="s">
        <v>1635</v>
      </c>
      <c r="B426" s="18"/>
      <c r="C426" s="17" t="s">
        <v>8474</v>
      </c>
      <c r="D426" s="17" t="s">
        <v>8918</v>
      </c>
      <c r="E426" s="17" t="s">
        <v>8254</v>
      </c>
      <c r="F426" s="17" t="s">
        <v>2011</v>
      </c>
      <c r="G426" s="18"/>
      <c r="H426" s="18"/>
      <c r="I426" s="18"/>
      <c r="J426" s="18"/>
      <c r="K426" s="18"/>
      <c r="L426" s="18"/>
      <c r="M426" s="18"/>
      <c r="N426" s="18"/>
      <c r="O426" s="18"/>
      <c r="P426" s="18"/>
      <c r="Q426" s="18"/>
      <c r="R426" s="18"/>
      <c r="S426" s="18"/>
    </row>
    <row r="427">
      <c r="A427" s="17" t="s">
        <v>1639</v>
      </c>
      <c r="B427" s="18"/>
      <c r="C427" s="17" t="s">
        <v>8298</v>
      </c>
      <c r="D427" s="17" t="s">
        <v>8919</v>
      </c>
      <c r="E427" s="17" t="s">
        <v>8468</v>
      </c>
      <c r="F427" s="17" t="s">
        <v>1905</v>
      </c>
      <c r="G427" s="17" t="s">
        <v>1832</v>
      </c>
      <c r="H427" s="17" t="s">
        <v>8282</v>
      </c>
      <c r="I427" s="17" t="s">
        <v>1833</v>
      </c>
      <c r="J427" s="18"/>
      <c r="K427" s="18"/>
      <c r="L427" s="18"/>
      <c r="M427" s="18"/>
      <c r="N427" s="18"/>
      <c r="O427" s="18"/>
      <c r="P427" s="18"/>
      <c r="Q427" s="18"/>
      <c r="R427" s="18"/>
      <c r="S427" s="18"/>
    </row>
    <row r="428">
      <c r="A428" s="17" t="s">
        <v>1643</v>
      </c>
      <c r="B428" s="18"/>
      <c r="C428" s="17" t="s">
        <v>8370</v>
      </c>
      <c r="D428" s="17" t="s">
        <v>8877</v>
      </c>
      <c r="E428" s="17" t="s">
        <v>8229</v>
      </c>
      <c r="F428" s="17" t="s">
        <v>1831</v>
      </c>
      <c r="G428" s="17" t="s">
        <v>1832</v>
      </c>
      <c r="H428" s="17" t="s">
        <v>8230</v>
      </c>
      <c r="I428" s="17" t="s">
        <v>1833</v>
      </c>
      <c r="J428" s="18"/>
      <c r="K428" s="18"/>
      <c r="L428" s="18"/>
      <c r="M428" s="18"/>
      <c r="N428" s="18"/>
      <c r="O428" s="18"/>
      <c r="P428" s="18"/>
      <c r="Q428" s="18"/>
      <c r="R428" s="18"/>
      <c r="S428" s="18"/>
    </row>
    <row r="429">
      <c r="A429" s="17" t="s">
        <v>1646</v>
      </c>
      <c r="B429" s="18"/>
      <c r="C429" s="17" t="s">
        <v>8920</v>
      </c>
      <c r="D429" s="17" t="s">
        <v>8921</v>
      </c>
      <c r="E429" s="17" t="s">
        <v>1944</v>
      </c>
      <c r="F429" s="18"/>
      <c r="G429" s="18"/>
      <c r="H429" s="18"/>
      <c r="I429" s="18"/>
      <c r="J429" s="18"/>
      <c r="K429" s="18"/>
      <c r="L429" s="18"/>
      <c r="M429" s="18"/>
      <c r="N429" s="18"/>
      <c r="O429" s="18"/>
      <c r="P429" s="18"/>
      <c r="Q429" s="18"/>
      <c r="R429" s="18"/>
      <c r="S429" s="18"/>
    </row>
    <row r="430">
      <c r="A430" s="17" t="s">
        <v>1652</v>
      </c>
      <c r="B430" s="18"/>
      <c r="C430" s="17" t="s">
        <v>8922</v>
      </c>
      <c r="D430" s="17" t="s">
        <v>8923</v>
      </c>
      <c r="E430" s="17" t="s">
        <v>8233</v>
      </c>
      <c r="F430" s="17" t="s">
        <v>1848</v>
      </c>
      <c r="G430" s="17" t="s">
        <v>1832</v>
      </c>
      <c r="H430" s="17" t="s">
        <v>8242</v>
      </c>
      <c r="I430" s="18"/>
      <c r="J430" s="18"/>
      <c r="K430" s="18"/>
      <c r="L430" s="18"/>
      <c r="M430" s="18"/>
      <c r="N430" s="18"/>
      <c r="O430" s="18"/>
      <c r="P430" s="18"/>
      <c r="Q430" s="18"/>
      <c r="R430" s="18"/>
      <c r="S430" s="18"/>
    </row>
    <row r="431">
      <c r="A431" s="17" t="s">
        <v>1656</v>
      </c>
      <c r="B431" s="18"/>
      <c r="C431" s="17" t="s">
        <v>8924</v>
      </c>
      <c r="D431" s="17" t="s">
        <v>8925</v>
      </c>
      <c r="E431" s="18"/>
      <c r="F431" s="17" t="s">
        <v>3681</v>
      </c>
      <c r="G431" s="17" t="s">
        <v>1832</v>
      </c>
      <c r="H431" s="17" t="s">
        <v>8267</v>
      </c>
      <c r="I431" s="17" t="s">
        <v>1833</v>
      </c>
      <c r="J431" s="18"/>
      <c r="K431" s="18"/>
      <c r="L431" s="18"/>
      <c r="M431" s="18"/>
      <c r="N431" s="18"/>
      <c r="O431" s="18"/>
      <c r="P431" s="18"/>
      <c r="Q431" s="18"/>
      <c r="R431" s="18"/>
      <c r="S431" s="18"/>
    </row>
    <row r="432">
      <c r="A432" s="17" t="s">
        <v>1660</v>
      </c>
      <c r="B432" s="18"/>
      <c r="C432" s="17" t="s">
        <v>8298</v>
      </c>
      <c r="D432" s="17" t="s">
        <v>8926</v>
      </c>
      <c r="E432" s="17" t="s">
        <v>8270</v>
      </c>
      <c r="F432" s="17" t="s">
        <v>1862</v>
      </c>
      <c r="G432" s="17" t="s">
        <v>1832</v>
      </c>
      <c r="H432" s="17" t="s">
        <v>8927</v>
      </c>
      <c r="I432" s="17" t="s">
        <v>1833</v>
      </c>
      <c r="J432" s="18"/>
      <c r="K432" s="18"/>
      <c r="L432" s="18"/>
      <c r="M432" s="18"/>
      <c r="N432" s="18"/>
      <c r="O432" s="18"/>
      <c r="P432" s="18"/>
      <c r="Q432" s="18"/>
      <c r="R432" s="18"/>
      <c r="S432" s="18"/>
    </row>
    <row r="433">
      <c r="A433" s="17" t="s">
        <v>1665</v>
      </c>
      <c r="B433" s="18"/>
      <c r="C433" s="17" t="s">
        <v>8928</v>
      </c>
      <c r="D433" s="17" t="s">
        <v>8929</v>
      </c>
      <c r="E433" s="17" t="s">
        <v>8619</v>
      </c>
      <c r="F433" s="17" t="s">
        <v>1862</v>
      </c>
      <c r="G433" s="17" t="s">
        <v>1832</v>
      </c>
      <c r="H433" s="17" t="s">
        <v>8453</v>
      </c>
      <c r="I433" s="17" t="s">
        <v>1833</v>
      </c>
      <c r="J433" s="18"/>
      <c r="K433" s="18"/>
      <c r="L433" s="18"/>
      <c r="M433" s="18"/>
      <c r="N433" s="18"/>
      <c r="O433" s="18"/>
      <c r="P433" s="18"/>
      <c r="Q433" s="18"/>
      <c r="R433" s="18"/>
      <c r="S433" s="18"/>
    </row>
    <row r="434">
      <c r="A434" s="17" t="s">
        <v>1670</v>
      </c>
      <c r="B434" s="18"/>
      <c r="C434" s="17" t="s">
        <v>8656</v>
      </c>
      <c r="D434" s="17" t="s">
        <v>8930</v>
      </c>
      <c r="E434" s="17" t="s">
        <v>8263</v>
      </c>
      <c r="F434" s="17" t="s">
        <v>1867</v>
      </c>
      <c r="G434" s="17" t="s">
        <v>1832</v>
      </c>
      <c r="H434" s="17" t="s">
        <v>8304</v>
      </c>
      <c r="I434" s="17" t="s">
        <v>1833</v>
      </c>
      <c r="J434" s="18"/>
      <c r="K434" s="18"/>
      <c r="L434" s="18"/>
      <c r="M434" s="18"/>
      <c r="N434" s="18"/>
      <c r="O434" s="18"/>
      <c r="P434" s="18"/>
      <c r="Q434" s="18"/>
      <c r="R434" s="18"/>
      <c r="S434" s="18"/>
    </row>
    <row r="435">
      <c r="A435" s="17" t="s">
        <v>1681</v>
      </c>
      <c r="B435" s="18"/>
      <c r="C435" s="17" t="s">
        <v>8370</v>
      </c>
      <c r="D435" s="17" t="s">
        <v>8931</v>
      </c>
      <c r="E435" s="17" t="s">
        <v>8346</v>
      </c>
      <c r="F435" s="17" t="s">
        <v>1862</v>
      </c>
      <c r="G435" s="17" t="s">
        <v>1832</v>
      </c>
      <c r="H435" s="17" t="s">
        <v>8453</v>
      </c>
      <c r="I435" s="17" t="s">
        <v>1833</v>
      </c>
      <c r="J435" s="18"/>
      <c r="K435" s="18"/>
      <c r="L435" s="17" t="s">
        <v>8932</v>
      </c>
      <c r="M435" s="18"/>
      <c r="N435" s="18"/>
      <c r="O435" s="18"/>
      <c r="P435" s="18"/>
      <c r="Q435" s="18"/>
      <c r="R435" s="18"/>
      <c r="S435" s="18"/>
    </row>
    <row r="436">
      <c r="A436" s="17" t="s">
        <v>1684</v>
      </c>
      <c r="B436" s="18"/>
      <c r="C436" s="17" t="s">
        <v>8375</v>
      </c>
      <c r="D436" s="17" t="s">
        <v>8933</v>
      </c>
      <c r="E436" s="17" t="s">
        <v>3587</v>
      </c>
      <c r="F436" s="17" t="s">
        <v>1862</v>
      </c>
      <c r="G436" s="17" t="s">
        <v>1832</v>
      </c>
      <c r="H436" s="17" t="s">
        <v>3588</v>
      </c>
      <c r="I436" s="17" t="s">
        <v>1833</v>
      </c>
      <c r="J436" s="18"/>
      <c r="K436" s="18"/>
      <c r="L436" s="18"/>
      <c r="M436" s="18"/>
      <c r="N436" s="18"/>
      <c r="O436" s="18"/>
      <c r="P436" s="18"/>
      <c r="Q436" s="18"/>
      <c r="R436" s="18"/>
      <c r="S436" s="18"/>
    </row>
    <row r="437">
      <c r="A437" s="17" t="s">
        <v>1688</v>
      </c>
      <c r="B437" s="18"/>
      <c r="C437" s="17" t="s">
        <v>8881</v>
      </c>
      <c r="D437" s="17" t="s">
        <v>8934</v>
      </c>
      <c r="E437" s="17" t="s">
        <v>8346</v>
      </c>
      <c r="F437" s="17" t="s">
        <v>1862</v>
      </c>
      <c r="G437" s="17" t="s">
        <v>1832</v>
      </c>
      <c r="H437" s="17" t="s">
        <v>8453</v>
      </c>
      <c r="I437" s="17" t="s">
        <v>1833</v>
      </c>
      <c r="J437" s="18"/>
      <c r="K437" s="18"/>
      <c r="L437" s="18"/>
      <c r="M437" s="18"/>
      <c r="N437" s="18"/>
      <c r="O437" s="18"/>
      <c r="P437" s="18"/>
      <c r="Q437" s="18"/>
      <c r="R437" s="18"/>
      <c r="S437" s="18"/>
    </row>
    <row r="438">
      <c r="A438" s="17" t="s">
        <v>1691</v>
      </c>
      <c r="B438" s="18"/>
      <c r="C438" s="17" t="s">
        <v>8935</v>
      </c>
      <c r="D438" s="17" t="s">
        <v>8936</v>
      </c>
      <c r="E438" s="17" t="s">
        <v>8259</v>
      </c>
      <c r="F438" s="17" t="s">
        <v>4413</v>
      </c>
      <c r="G438" s="18"/>
      <c r="H438" s="18"/>
      <c r="I438" s="18"/>
      <c r="J438" s="18"/>
      <c r="K438" s="18"/>
      <c r="L438" s="18"/>
      <c r="M438" s="18"/>
      <c r="N438" s="18"/>
      <c r="O438" s="18"/>
      <c r="P438" s="18"/>
      <c r="Q438" s="18"/>
      <c r="R438" s="18"/>
      <c r="S438" s="18"/>
    </row>
    <row r="439">
      <c r="A439" s="17" t="s">
        <v>1695</v>
      </c>
      <c r="B439" s="18"/>
      <c r="C439" s="17" t="s">
        <v>8320</v>
      </c>
      <c r="D439" s="17" t="s">
        <v>8937</v>
      </c>
      <c r="E439" s="17" t="s">
        <v>8349</v>
      </c>
      <c r="F439" s="17" t="s">
        <v>2502</v>
      </c>
      <c r="G439" s="17" t="s">
        <v>1832</v>
      </c>
      <c r="H439" s="17" t="s">
        <v>8938</v>
      </c>
      <c r="I439" s="17" t="s">
        <v>1833</v>
      </c>
      <c r="J439" s="18"/>
      <c r="K439" s="18"/>
      <c r="L439" s="18"/>
      <c r="M439" s="18"/>
      <c r="N439" s="18"/>
      <c r="O439" s="18"/>
      <c r="P439" s="18"/>
      <c r="Q439" s="18"/>
      <c r="R439" s="18"/>
      <c r="S439" s="18"/>
    </row>
    <row r="440">
      <c r="A440" s="17" t="s">
        <v>1699</v>
      </c>
      <c r="B440" s="18"/>
      <c r="C440" s="17" t="s">
        <v>8939</v>
      </c>
      <c r="D440" s="17" t="s">
        <v>8940</v>
      </c>
      <c r="E440" s="17" t="s">
        <v>8259</v>
      </c>
      <c r="F440" s="17" t="s">
        <v>1848</v>
      </c>
      <c r="G440" s="18"/>
      <c r="H440" s="18"/>
      <c r="I440" s="18"/>
      <c r="J440" s="18"/>
      <c r="K440" s="18"/>
      <c r="L440" s="18"/>
      <c r="M440" s="18"/>
      <c r="N440" s="18"/>
      <c r="O440" s="18"/>
      <c r="P440" s="18"/>
      <c r="Q440" s="18"/>
      <c r="R440" s="18"/>
      <c r="S440" s="18"/>
    </row>
    <row r="441">
      <c r="A441" s="17" t="s">
        <v>1703</v>
      </c>
      <c r="B441" s="18"/>
      <c r="C441" s="17" t="s">
        <v>8383</v>
      </c>
      <c r="D441" s="17" t="s">
        <v>8832</v>
      </c>
      <c r="E441" s="17" t="s">
        <v>8352</v>
      </c>
      <c r="F441" s="17" t="s">
        <v>1862</v>
      </c>
      <c r="G441" s="17" t="s">
        <v>1832</v>
      </c>
      <c r="H441" s="17" t="s">
        <v>3588</v>
      </c>
      <c r="I441" s="17" t="s">
        <v>1833</v>
      </c>
      <c r="J441" s="18"/>
      <c r="K441" s="18"/>
      <c r="L441" s="18"/>
      <c r="M441" s="18"/>
      <c r="N441" s="18"/>
      <c r="O441" s="18"/>
      <c r="P441" s="18"/>
      <c r="Q441" s="18"/>
      <c r="R441" s="18"/>
      <c r="S441" s="18"/>
    </row>
    <row r="442">
      <c r="A442" s="17" t="s">
        <v>1707</v>
      </c>
      <c r="B442" s="18"/>
      <c r="C442" s="17" t="s">
        <v>8767</v>
      </c>
      <c r="D442" s="17" t="s">
        <v>8941</v>
      </c>
      <c r="E442" s="17" t="s">
        <v>2325</v>
      </c>
      <c r="F442" s="17" t="s">
        <v>1862</v>
      </c>
      <c r="G442" s="17" t="s">
        <v>1832</v>
      </c>
      <c r="H442" s="17" t="s">
        <v>8453</v>
      </c>
      <c r="I442" s="18"/>
      <c r="J442" s="18"/>
      <c r="K442" s="18"/>
      <c r="L442" s="18"/>
      <c r="M442" s="18"/>
      <c r="N442" s="18"/>
      <c r="O442" s="18"/>
      <c r="P442" s="18"/>
      <c r="Q442" s="18"/>
      <c r="R442" s="18"/>
      <c r="S442" s="18"/>
    </row>
    <row r="443">
      <c r="A443" s="17" t="s">
        <v>1711</v>
      </c>
      <c r="B443" s="18"/>
      <c r="C443" s="17" t="s">
        <v>8942</v>
      </c>
      <c r="D443" s="17" t="s">
        <v>8943</v>
      </c>
      <c r="E443" s="17" t="s">
        <v>8307</v>
      </c>
      <c r="F443" s="17" t="s">
        <v>3879</v>
      </c>
      <c r="G443" s="18"/>
      <c r="H443" s="18"/>
      <c r="I443" s="18"/>
      <c r="J443" s="18"/>
      <c r="K443" s="18"/>
      <c r="L443" s="18"/>
      <c r="M443" s="18"/>
      <c r="N443" s="18"/>
      <c r="O443" s="18"/>
      <c r="P443" s="18"/>
      <c r="Q443" s="18"/>
      <c r="R443" s="18"/>
      <c r="S443" s="18"/>
    </row>
    <row r="444">
      <c r="A444" s="17" t="s">
        <v>1715</v>
      </c>
      <c r="B444" s="18"/>
      <c r="C444" s="17" t="s">
        <v>8383</v>
      </c>
      <c r="D444" s="17" t="s">
        <v>8944</v>
      </c>
      <c r="E444" s="17" t="s">
        <v>8266</v>
      </c>
      <c r="F444" s="17" t="s">
        <v>1862</v>
      </c>
      <c r="G444" s="17" t="s">
        <v>1832</v>
      </c>
      <c r="H444" s="17" t="s">
        <v>8453</v>
      </c>
      <c r="I444" s="17" t="s">
        <v>1833</v>
      </c>
      <c r="J444" s="18"/>
      <c r="K444" s="18"/>
      <c r="L444" s="18"/>
      <c r="M444" s="18"/>
      <c r="N444" s="18"/>
      <c r="O444" s="18"/>
      <c r="P444" s="18"/>
      <c r="Q444" s="18"/>
      <c r="R444" s="18"/>
      <c r="S444" s="18"/>
    </row>
    <row r="445">
      <c r="A445" s="17" t="s">
        <v>1719</v>
      </c>
      <c r="B445" s="18"/>
      <c r="C445" s="17" t="s">
        <v>8924</v>
      </c>
      <c r="D445" s="17" t="s">
        <v>8945</v>
      </c>
      <c r="E445" s="17" t="s">
        <v>8468</v>
      </c>
      <c r="F445" s="17" t="s">
        <v>1876</v>
      </c>
      <c r="G445" s="17" t="s">
        <v>1832</v>
      </c>
      <c r="H445" s="17" t="s">
        <v>8267</v>
      </c>
      <c r="I445" s="17" t="s">
        <v>1833</v>
      </c>
      <c r="J445" s="18"/>
      <c r="K445" s="18"/>
      <c r="L445" s="18"/>
      <c r="M445" s="18"/>
      <c r="N445" s="18"/>
      <c r="O445" s="18"/>
      <c r="P445" s="18"/>
      <c r="Q445" s="18"/>
      <c r="R445" s="18"/>
      <c r="S445" s="18"/>
    </row>
    <row r="446">
      <c r="A446" s="17" t="s">
        <v>1723</v>
      </c>
      <c r="B446" s="18"/>
      <c r="C446" s="17" t="s">
        <v>8946</v>
      </c>
      <c r="D446" s="17" t="s">
        <v>8947</v>
      </c>
      <c r="E446" s="17" t="s">
        <v>8233</v>
      </c>
      <c r="F446" s="17" t="s">
        <v>1862</v>
      </c>
      <c r="G446" s="17" t="s">
        <v>2031</v>
      </c>
      <c r="H446" s="17" t="s">
        <v>8453</v>
      </c>
      <c r="I446" s="17" t="s">
        <v>8367</v>
      </c>
      <c r="J446" s="18"/>
      <c r="K446" s="18"/>
      <c r="L446" s="18"/>
      <c r="M446" s="18"/>
      <c r="N446" s="18"/>
      <c r="O446" s="18"/>
      <c r="P446" s="18"/>
      <c r="Q446" s="18"/>
      <c r="R446" s="18"/>
      <c r="S446" s="18"/>
    </row>
    <row r="447">
      <c r="A447" s="17" t="s">
        <v>1727</v>
      </c>
      <c r="B447" s="18"/>
      <c r="C447" s="17" t="s">
        <v>8315</v>
      </c>
      <c r="D447" s="17" t="s">
        <v>8948</v>
      </c>
      <c r="E447" s="17" t="s">
        <v>8229</v>
      </c>
      <c r="F447" s="17" t="s">
        <v>1862</v>
      </c>
      <c r="G447" s="17" t="s">
        <v>1832</v>
      </c>
      <c r="H447" s="17" t="s">
        <v>3588</v>
      </c>
      <c r="I447" s="17" t="s">
        <v>1833</v>
      </c>
      <c r="J447" s="18"/>
      <c r="K447" s="18"/>
      <c r="L447" s="18"/>
      <c r="M447" s="18"/>
      <c r="N447" s="18"/>
      <c r="O447" s="18"/>
      <c r="P447" s="18"/>
      <c r="Q447" s="18"/>
      <c r="R447" s="18"/>
      <c r="S447" s="18"/>
    </row>
    <row r="448">
      <c r="A448" s="17" t="s">
        <v>1731</v>
      </c>
      <c r="B448" s="18"/>
      <c r="C448" s="17" t="s">
        <v>8280</v>
      </c>
      <c r="D448" s="17" t="s">
        <v>8262</v>
      </c>
      <c r="E448" s="17" t="s">
        <v>8263</v>
      </c>
      <c r="F448" s="17" t="s">
        <v>1867</v>
      </c>
      <c r="G448" s="17" t="s">
        <v>1832</v>
      </c>
      <c r="H448" s="17" t="s">
        <v>8304</v>
      </c>
      <c r="I448" s="17" t="s">
        <v>1833</v>
      </c>
      <c r="J448" s="18"/>
      <c r="K448" s="18"/>
      <c r="L448" s="18"/>
      <c r="M448" s="18"/>
      <c r="N448" s="18"/>
      <c r="O448" s="18"/>
      <c r="P448" s="18"/>
      <c r="Q448" s="18"/>
      <c r="R448" s="18"/>
      <c r="S448" s="18"/>
    </row>
    <row r="449">
      <c r="A449" s="17" t="s">
        <v>1735</v>
      </c>
      <c r="B449" s="18"/>
      <c r="C449" s="17" t="s">
        <v>8949</v>
      </c>
      <c r="D449" s="17" t="s">
        <v>8950</v>
      </c>
      <c r="E449" s="18"/>
      <c r="F449" s="18"/>
      <c r="G449" s="18"/>
      <c r="H449" s="18"/>
      <c r="I449" s="18"/>
      <c r="J449" s="18"/>
      <c r="K449" s="18"/>
      <c r="L449" s="18"/>
      <c r="M449" s="18"/>
      <c r="N449" s="18"/>
      <c r="O449" s="18"/>
      <c r="P449" s="18"/>
      <c r="Q449" s="18"/>
      <c r="R449" s="18"/>
      <c r="S449" s="18"/>
    </row>
    <row r="450">
      <c r="A450" s="17" t="s">
        <v>1738</v>
      </c>
      <c r="B450" s="18"/>
      <c r="C450" s="17" t="s">
        <v>8951</v>
      </c>
      <c r="D450" s="17" t="s">
        <v>8297</v>
      </c>
      <c r="E450" s="17" t="s">
        <v>8236</v>
      </c>
      <c r="F450" s="17" t="s">
        <v>1876</v>
      </c>
      <c r="G450" s="17" t="s">
        <v>1832</v>
      </c>
      <c r="H450" s="17" t="s">
        <v>8952</v>
      </c>
      <c r="I450" s="17" t="s">
        <v>1833</v>
      </c>
      <c r="J450" s="18"/>
      <c r="K450" s="18"/>
      <c r="L450" s="18"/>
      <c r="M450" s="18"/>
      <c r="N450" s="18"/>
      <c r="O450" s="18"/>
      <c r="P450" s="18"/>
      <c r="Q450" s="18"/>
      <c r="R450" s="18"/>
      <c r="S450" s="18"/>
    </row>
    <row r="451">
      <c r="A451" s="17" t="s">
        <v>1741</v>
      </c>
      <c r="B451" s="18"/>
      <c r="C451" s="17" t="s">
        <v>8953</v>
      </c>
      <c r="D451" s="17" t="s">
        <v>4614</v>
      </c>
      <c r="E451" s="18"/>
      <c r="F451" s="17" t="s">
        <v>1867</v>
      </c>
      <c r="G451" s="17" t="s">
        <v>1832</v>
      </c>
      <c r="H451" s="17" t="s">
        <v>8304</v>
      </c>
      <c r="I451" s="17" t="s">
        <v>1833</v>
      </c>
      <c r="J451" s="18"/>
      <c r="K451" s="18"/>
      <c r="L451" s="18"/>
      <c r="M451" s="18"/>
      <c r="N451" s="18"/>
      <c r="O451" s="18"/>
      <c r="P451" s="18"/>
      <c r="Q451" s="18"/>
      <c r="R451" s="18"/>
      <c r="S451" s="18"/>
    </row>
    <row r="452">
      <c r="A452" s="17" t="s">
        <v>1745</v>
      </c>
      <c r="B452" s="18"/>
      <c r="C452" s="17" t="s">
        <v>8954</v>
      </c>
      <c r="D452" s="17" t="s">
        <v>8955</v>
      </c>
      <c r="E452" s="17" t="s">
        <v>8263</v>
      </c>
      <c r="F452" s="17" t="s">
        <v>1862</v>
      </c>
      <c r="G452" s="17" t="s">
        <v>1832</v>
      </c>
      <c r="H452" s="17" t="s">
        <v>8453</v>
      </c>
      <c r="I452" s="17" t="s">
        <v>1833</v>
      </c>
      <c r="J452" s="18"/>
      <c r="K452" s="18"/>
      <c r="L452" s="18"/>
      <c r="M452" s="18"/>
      <c r="N452" s="18"/>
      <c r="O452" s="18"/>
      <c r="P452" s="18"/>
      <c r="Q452" s="18"/>
      <c r="R452" s="18"/>
      <c r="S452" s="18"/>
    </row>
    <row r="453">
      <c r="A453" s="17" t="s">
        <v>1749</v>
      </c>
      <c r="B453" s="18"/>
      <c r="C453" s="17" t="s">
        <v>8315</v>
      </c>
      <c r="D453" s="17" t="s">
        <v>8956</v>
      </c>
      <c r="E453" s="17" t="s">
        <v>3587</v>
      </c>
      <c r="F453" s="17" t="s">
        <v>1848</v>
      </c>
      <c r="G453" s="18"/>
      <c r="H453" s="18"/>
      <c r="I453" s="18"/>
      <c r="J453" s="18"/>
      <c r="K453" s="18"/>
      <c r="L453" s="18"/>
      <c r="M453" s="18"/>
      <c r="N453" s="18"/>
      <c r="O453" s="18"/>
      <c r="P453" s="18"/>
      <c r="Q453" s="18"/>
      <c r="R453" s="18"/>
      <c r="S453" s="18"/>
    </row>
    <row r="454">
      <c r="A454" s="17" t="s">
        <v>1753</v>
      </c>
      <c r="B454" s="18"/>
      <c r="C454" s="17" t="s">
        <v>8957</v>
      </c>
      <c r="D454" s="17" t="s">
        <v>8958</v>
      </c>
      <c r="E454" s="17" t="s">
        <v>8263</v>
      </c>
      <c r="F454" s="17" t="s">
        <v>1848</v>
      </c>
      <c r="G454" s="17" t="s">
        <v>1832</v>
      </c>
      <c r="H454" s="18"/>
      <c r="I454" s="18"/>
      <c r="J454" s="18"/>
      <c r="K454" s="18"/>
      <c r="L454" s="18"/>
      <c r="M454" s="18"/>
      <c r="N454" s="18"/>
      <c r="O454" s="18"/>
      <c r="P454" s="18"/>
      <c r="Q454" s="18"/>
      <c r="R454" s="18"/>
      <c r="S454" s="1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3590</v>
      </c>
      <c r="B1" s="2" t="s">
        <v>3591</v>
      </c>
      <c r="C1" s="2" t="s">
        <v>3592</v>
      </c>
      <c r="D1" s="2" t="s">
        <v>3593</v>
      </c>
      <c r="E1" s="2" t="s">
        <v>3594</v>
      </c>
      <c r="F1" s="2" t="s">
        <v>3595</v>
      </c>
      <c r="G1" s="2" t="s">
        <v>3596</v>
      </c>
      <c r="H1" s="2" t="s">
        <v>3597</v>
      </c>
      <c r="I1" s="2" t="s">
        <v>41</v>
      </c>
      <c r="J1" s="2" t="s">
        <v>3598</v>
      </c>
      <c r="K1" s="2" t="s">
        <v>3599</v>
      </c>
      <c r="L1" s="2" t="s">
        <v>3600</v>
      </c>
      <c r="M1" s="2" t="s">
        <v>3601</v>
      </c>
      <c r="N1" s="2" t="s">
        <v>3601</v>
      </c>
      <c r="O1" s="2" t="s">
        <v>3602</v>
      </c>
      <c r="P1" s="2" t="s">
        <v>3603</v>
      </c>
      <c r="Q1" s="2" t="s">
        <v>3604</v>
      </c>
      <c r="R1" s="2" t="s">
        <v>3605</v>
      </c>
      <c r="S1" s="2" t="s">
        <v>3606</v>
      </c>
      <c r="T1" s="2" t="s">
        <v>3607</v>
      </c>
      <c r="U1" s="2" t="s">
        <v>3608</v>
      </c>
      <c r="V1" s="2" t="s">
        <v>3609</v>
      </c>
      <c r="W1" s="2" t="s">
        <v>3610</v>
      </c>
      <c r="X1" s="2" t="s">
        <v>3611</v>
      </c>
      <c r="Y1" s="2" t="s">
        <v>3612</v>
      </c>
      <c r="Z1" s="2" t="s">
        <v>3613</v>
      </c>
      <c r="AA1" s="2" t="s">
        <v>3614</v>
      </c>
      <c r="AB1" s="2" t="s">
        <v>3615</v>
      </c>
      <c r="AC1" s="2" t="s">
        <v>3616</v>
      </c>
      <c r="AD1" s="2" t="s">
        <v>4</v>
      </c>
      <c r="AE1" s="2" t="s">
        <v>3617</v>
      </c>
      <c r="AF1" s="2" t="s">
        <v>3618</v>
      </c>
      <c r="AG1" s="2" t="s">
        <v>3619</v>
      </c>
      <c r="AH1" s="2" t="s">
        <v>3620</v>
      </c>
      <c r="AI1" s="2" t="s">
        <v>3621</v>
      </c>
      <c r="AJ1" s="2" t="s">
        <v>3622</v>
      </c>
      <c r="AK1" s="2" t="s">
        <v>0</v>
      </c>
      <c r="AL1" s="2" t="s">
        <v>3623</v>
      </c>
      <c r="AM1" s="2" t="s">
        <v>3624</v>
      </c>
      <c r="AN1" s="2" t="s">
        <v>3625</v>
      </c>
      <c r="AO1" s="2" t="s">
        <v>3626</v>
      </c>
    </row>
    <row r="2">
      <c r="A2" s="2" t="s">
        <v>8959</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c r="A3" s="2" t="s">
        <v>8960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c r="A4" s="2" t="s">
        <v>8960</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row>
    <row r="5">
      <c r="A5" s="2" t="s">
        <v>8960</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row>
    <row r="6">
      <c r="A6" s="2" t="s">
        <v>8960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row>
    <row r="7">
      <c r="A7" s="2" t="s">
        <v>8960</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row>
    <row r="8">
      <c r="A8" s="2" t="s">
        <v>8960</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row>
    <row r="9">
      <c r="A9" s="2" t="s">
        <v>8960</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row>
    <row r="10">
      <c r="A10" s="2" t="s">
        <v>8960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row>
    <row r="11">
      <c r="A11" s="2" t="s">
        <v>8960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c r="A12" s="2" t="s">
        <v>8960</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c r="A13" s="2" t="s">
        <v>8960</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2" width="18.0"/>
    <col customWidth="1" min="3" max="3" width="21.43"/>
    <col customWidth="1" min="4" max="4" width="7.0"/>
    <col customWidth="1" min="5" max="5" width="8.57"/>
    <col customWidth="1" min="6" max="6" width="31.86"/>
    <col customWidth="1" hidden="1" min="7" max="7" width="20.86"/>
    <col customWidth="1" min="8" max="8" width="12.71"/>
    <col customWidth="1" hidden="1" min="9" max="9" width="15.71"/>
    <col customWidth="1" hidden="1" min="10" max="10" width="16.86"/>
    <col customWidth="1" hidden="1" min="11" max="11" width="8.29"/>
    <col customWidth="1" min="12" max="12" width="24.43"/>
    <col customWidth="1" min="13" max="13" width="2.14"/>
    <col customWidth="1" min="14" max="14" width="36.86"/>
    <col customWidth="1" min="15" max="16" width="75.29"/>
    <col customWidth="1" min="17" max="17" width="15.43"/>
    <col customWidth="1" min="18" max="37" width="75.29"/>
    <col customWidth="1" hidden="1" min="38" max="38" width="36.71"/>
    <col customWidth="1" hidden="1" min="39" max="39" width="14.29"/>
    <col customWidth="1" hidden="1" min="40" max="40" width="14.43"/>
  </cols>
  <sheetData>
    <row r="1">
      <c r="A1" s="37">
        <v>45720.48719907407</v>
      </c>
      <c r="B1" s="13"/>
      <c r="C1" s="38">
        <v>45720.48541666667</v>
      </c>
      <c r="D1" s="2" t="s">
        <v>2295</v>
      </c>
      <c r="E1" s="2" t="s">
        <v>2305</v>
      </c>
      <c r="F1" s="2" t="s">
        <v>8961</v>
      </c>
      <c r="G1" s="13"/>
      <c r="H1" s="2" t="s">
        <v>2106</v>
      </c>
      <c r="I1" s="13"/>
      <c r="J1" s="13"/>
      <c r="K1" s="13"/>
      <c r="L1" s="2" t="s">
        <v>8962</v>
      </c>
      <c r="M1" s="2"/>
      <c r="N1" s="2" t="s">
        <v>8963</v>
      </c>
      <c r="O1" s="2" t="s">
        <v>8964</v>
      </c>
      <c r="P1" s="13"/>
      <c r="Q1" s="2" t="s">
        <v>3648</v>
      </c>
      <c r="R1" s="13"/>
      <c r="S1" s="13"/>
      <c r="T1" s="13"/>
      <c r="U1" s="13"/>
      <c r="V1" s="2"/>
      <c r="W1" s="13"/>
      <c r="X1" s="2"/>
      <c r="Y1" s="13"/>
      <c r="Z1" s="13"/>
      <c r="AA1" s="13"/>
      <c r="AB1" s="13"/>
      <c r="AC1" s="13"/>
      <c r="AD1" s="13"/>
      <c r="AE1" s="13"/>
      <c r="AF1" s="13"/>
      <c r="AG1" s="13"/>
      <c r="AH1" s="13"/>
      <c r="AI1" s="13"/>
      <c r="AJ1" s="13"/>
      <c r="AK1" s="13"/>
      <c r="AL1" s="2" t="s">
        <v>8965</v>
      </c>
      <c r="AM1" s="13" t="str">
        <f>TEXT("6169264941476709980","0")</f>
        <v>6169264941476709980</v>
      </c>
      <c r="AN1" s="43" t="str">
        <f>HYPERLINK("https://www.jotform.com/edit/6169264941476709980","Edit Submission")</f>
        <v>Edit Submission</v>
      </c>
    </row>
    <row r="2" ht="17.25" customHeight="1">
      <c r="A2" s="44">
        <v>45313.52247685185</v>
      </c>
      <c r="C2" s="45">
        <v>45313.39722222222</v>
      </c>
      <c r="F2" s="13" t="s">
        <v>8966</v>
      </c>
      <c r="H2" s="13" t="s">
        <v>1862</v>
      </c>
      <c r="L2" s="13" t="s">
        <v>8967</v>
      </c>
      <c r="M2" s="13">
        <v>2.0</v>
      </c>
      <c r="AL2" s="13" t="s">
        <v>8968</v>
      </c>
      <c r="AM2" s="46" t="str">
        <f>TEXT("5817539420427926113","0")</f>
        <v>5817539420427926113</v>
      </c>
      <c r="AN2" s="47" t="str">
        <f>HYPERLINK("https://www.jotform.com/edit/5817539420427926113","Edit Submission")</f>
        <v>Edit Submission</v>
      </c>
    </row>
    <row r="3" ht="17.25" customHeight="1">
      <c r="A3" s="44">
        <v>45313.52903935185</v>
      </c>
      <c r="B3" s="44">
        <v>45313.52903935185</v>
      </c>
      <c r="C3" s="45">
        <v>45313.40347222222</v>
      </c>
      <c r="F3" s="13" t="s">
        <v>8969</v>
      </c>
      <c r="H3" s="13" t="s">
        <v>1867</v>
      </c>
      <c r="L3" s="13" t="s">
        <v>8970</v>
      </c>
      <c r="M3" s="13">
        <v>2.0</v>
      </c>
      <c r="O3" s="13" t="s">
        <v>5</v>
      </c>
      <c r="P3" s="13"/>
      <c r="Q3" s="13"/>
      <c r="R3" s="13"/>
      <c r="S3" s="13"/>
      <c r="T3" s="13"/>
      <c r="U3" s="13"/>
      <c r="V3" s="13"/>
      <c r="W3" s="13"/>
      <c r="X3" s="13"/>
      <c r="Y3" s="13"/>
      <c r="Z3" s="13"/>
      <c r="AA3" s="13"/>
      <c r="AB3" s="13"/>
      <c r="AC3" s="13"/>
      <c r="AD3" s="13"/>
      <c r="AE3" s="13"/>
      <c r="AF3" s="13"/>
      <c r="AG3" s="13"/>
      <c r="AH3" s="13"/>
      <c r="AI3" s="13"/>
      <c r="AJ3" s="13"/>
      <c r="AK3" s="13"/>
      <c r="AL3" s="13" t="s">
        <v>8968</v>
      </c>
      <c r="AM3" s="46" t="str">
        <f>TEXT("5817545090428504500","0")</f>
        <v>5817545090428504500</v>
      </c>
      <c r="AN3" s="47" t="str">
        <f>HYPERLINK("https://www.jotform.com/edit/5817545090428504500","Edit Submission")</f>
        <v>Edit Submission</v>
      </c>
    </row>
    <row r="4" ht="17.25" customHeight="1">
      <c r="A4" s="44">
        <v>45313.57271990741</v>
      </c>
      <c r="B4" s="44">
        <v>45313.57271990741</v>
      </c>
      <c r="C4" s="45">
        <v>45313.44652777778</v>
      </c>
      <c r="F4" s="13" t="s">
        <v>8971</v>
      </c>
      <c r="H4" s="13" t="s">
        <v>2011</v>
      </c>
      <c r="L4" s="13" t="s">
        <v>8972</v>
      </c>
      <c r="M4" s="13">
        <v>0.0</v>
      </c>
      <c r="O4" s="13" t="s">
        <v>8973</v>
      </c>
      <c r="P4" s="13"/>
      <c r="Q4" s="13"/>
      <c r="R4" s="13"/>
      <c r="S4" s="13"/>
      <c r="T4" s="13"/>
      <c r="U4" s="13"/>
      <c r="V4" s="13"/>
      <c r="W4" s="13"/>
      <c r="X4" s="13"/>
      <c r="Y4" s="13"/>
      <c r="Z4" s="13"/>
      <c r="AA4" s="13"/>
      <c r="AB4" s="13"/>
      <c r="AC4" s="13"/>
      <c r="AD4" s="13"/>
      <c r="AE4" s="13"/>
      <c r="AF4" s="13"/>
      <c r="AG4" s="13"/>
      <c r="AH4" s="13"/>
      <c r="AI4" s="13"/>
      <c r="AJ4" s="13"/>
      <c r="AK4" s="13"/>
      <c r="AL4" s="13" t="s">
        <v>8974</v>
      </c>
      <c r="AM4" s="46" t="str">
        <f>TEXT("5817582837184454456","0")</f>
        <v>5817582837184454456</v>
      </c>
      <c r="AN4" s="47" t="str">
        <f>HYPERLINK("https://www.jotform.com/edit/5817582837184454456","Edit Submission")</f>
        <v>Edit Submission</v>
      </c>
    </row>
    <row r="5" ht="17.25" customHeight="1">
      <c r="A5" s="44">
        <v>45313.600625</v>
      </c>
      <c r="B5" s="44">
        <v>45313.600625</v>
      </c>
      <c r="C5" s="45">
        <v>45313.47430555556</v>
      </c>
      <c r="F5" s="13" t="s">
        <v>8975</v>
      </c>
      <c r="H5" s="13" t="s">
        <v>3782</v>
      </c>
      <c r="L5" s="13" t="s">
        <v>8972</v>
      </c>
      <c r="M5" s="13">
        <v>0.0</v>
      </c>
      <c r="O5" s="13" t="s">
        <v>8976</v>
      </c>
      <c r="P5" s="13"/>
      <c r="Q5" s="13"/>
      <c r="R5" s="13"/>
      <c r="S5" s="13"/>
      <c r="T5" s="13"/>
      <c r="U5" s="13"/>
      <c r="V5" s="13"/>
      <c r="W5" s="13"/>
      <c r="X5" s="13"/>
      <c r="Y5" s="13"/>
      <c r="Z5" s="13"/>
      <c r="AA5" s="13"/>
      <c r="AB5" s="13"/>
      <c r="AC5" s="13"/>
      <c r="AD5" s="13"/>
      <c r="AE5" s="13"/>
      <c r="AF5" s="13"/>
      <c r="AG5" s="13"/>
      <c r="AH5" s="13"/>
      <c r="AI5" s="13"/>
      <c r="AJ5" s="13"/>
      <c r="AK5" s="13"/>
      <c r="AL5" s="13" t="s">
        <v>8977</v>
      </c>
      <c r="AM5" s="46" t="str">
        <f>TEXT("5817606949603555572","0")</f>
        <v>5817606949603555572</v>
      </c>
      <c r="AN5" s="47" t="str">
        <f>HYPERLINK("https://www.jotform.com/edit/5817606949603555572","Edit Submission")</f>
        <v>Edit Submission</v>
      </c>
    </row>
    <row r="6" ht="17.25" customHeight="1">
      <c r="A6" s="44">
        <v>45313.62068287037</v>
      </c>
      <c r="B6" s="44">
        <v>45313.62068287037</v>
      </c>
      <c r="C6" s="45">
        <v>45313.49444444444</v>
      </c>
      <c r="F6" s="13" t="s">
        <v>8978</v>
      </c>
      <c r="H6" s="13" t="s">
        <v>3782</v>
      </c>
      <c r="L6" s="13" t="s">
        <v>8972</v>
      </c>
      <c r="M6" s="13">
        <v>0.0</v>
      </c>
      <c r="O6" s="13" t="s">
        <v>8979</v>
      </c>
      <c r="P6" s="13"/>
      <c r="Q6" s="13"/>
      <c r="R6" s="13"/>
      <c r="S6" s="13"/>
      <c r="T6" s="13"/>
      <c r="U6" s="13"/>
      <c r="V6" s="13"/>
      <c r="W6" s="13"/>
      <c r="X6" s="13"/>
      <c r="Y6" s="13"/>
      <c r="Z6" s="13"/>
      <c r="AA6" s="13"/>
      <c r="AB6" s="13"/>
      <c r="AC6" s="13"/>
      <c r="AD6" s="13"/>
      <c r="AE6" s="13"/>
      <c r="AF6" s="13"/>
      <c r="AG6" s="13"/>
      <c r="AH6" s="13"/>
      <c r="AI6" s="13"/>
      <c r="AJ6" s="13"/>
      <c r="AK6" s="13"/>
      <c r="AL6" s="13" t="s">
        <v>8977</v>
      </c>
      <c r="AM6" s="46" t="str">
        <f>TEXT("5817624279609009365","0")</f>
        <v>5817624279609009365</v>
      </c>
      <c r="AN6" s="47" t="str">
        <f>HYPERLINK("https://www.jotform.com/edit/5817624279609009365","Edit Submission")</f>
        <v>Edit Submission</v>
      </c>
    </row>
    <row r="7" ht="17.25" customHeight="1">
      <c r="A7" s="44">
        <v>45313.64503472222</v>
      </c>
      <c r="B7" s="44">
        <v>45313.64503472222</v>
      </c>
      <c r="C7" s="45">
        <v>45313.51875</v>
      </c>
      <c r="F7" s="13" t="s">
        <v>8980</v>
      </c>
      <c r="H7" s="13" t="s">
        <v>3681</v>
      </c>
      <c r="L7" s="13" t="s">
        <v>8972</v>
      </c>
      <c r="M7" s="13">
        <v>0.0</v>
      </c>
      <c r="O7" s="13" t="s">
        <v>8981</v>
      </c>
      <c r="P7" s="13"/>
      <c r="Q7" s="13"/>
      <c r="R7" s="13"/>
      <c r="S7" s="13"/>
      <c r="T7" s="13"/>
      <c r="U7" s="13"/>
      <c r="V7" s="13"/>
      <c r="W7" s="13"/>
      <c r="X7" s="13"/>
      <c r="Y7" s="13"/>
      <c r="Z7" s="13"/>
      <c r="AA7" s="13"/>
      <c r="AB7" s="13"/>
      <c r="AC7" s="13"/>
      <c r="AD7" s="13"/>
      <c r="AE7" s="13"/>
      <c r="AF7" s="13"/>
      <c r="AG7" s="13"/>
      <c r="AH7" s="13"/>
      <c r="AI7" s="13"/>
      <c r="AJ7" s="13"/>
      <c r="AK7" s="13"/>
      <c r="AL7" s="13" t="s">
        <v>8977</v>
      </c>
      <c r="AM7" s="46" t="str">
        <f>TEXT("5817645319608970131","0")</f>
        <v>5817645319608970131</v>
      </c>
      <c r="AN7" s="47" t="str">
        <f>HYPERLINK("https://www.jotform.com/edit/5817645319608970131","Edit Submission")</f>
        <v>Edit Submission</v>
      </c>
    </row>
    <row r="8" ht="17.25" customHeight="1">
      <c r="A8" s="44">
        <v>45313.669756944444</v>
      </c>
      <c r="B8" s="44">
        <v>45313.669756944444</v>
      </c>
      <c r="C8" s="45">
        <v>45313.54375</v>
      </c>
      <c r="F8" s="13" t="s">
        <v>8982</v>
      </c>
      <c r="H8" s="13" t="s">
        <v>1867</v>
      </c>
      <c r="L8" s="13" t="s">
        <v>8967</v>
      </c>
      <c r="M8" s="13">
        <v>1.0</v>
      </c>
      <c r="O8" s="13" t="s">
        <v>8983</v>
      </c>
      <c r="P8" s="13"/>
      <c r="Q8" s="13"/>
      <c r="R8" s="13"/>
      <c r="S8" s="13"/>
      <c r="T8" s="13"/>
      <c r="U8" s="13"/>
      <c r="V8" s="13"/>
      <c r="W8" s="13"/>
      <c r="X8" s="13"/>
      <c r="Y8" s="13"/>
      <c r="Z8" s="13"/>
      <c r="AA8" s="13"/>
      <c r="AB8" s="13"/>
      <c r="AC8" s="13"/>
      <c r="AD8" s="13"/>
      <c r="AE8" s="13"/>
      <c r="AF8" s="13"/>
      <c r="AG8" s="13"/>
      <c r="AH8" s="13"/>
      <c r="AI8" s="13"/>
      <c r="AJ8" s="13"/>
      <c r="AK8" s="13"/>
      <c r="AL8" s="13" t="s">
        <v>8977</v>
      </c>
      <c r="AM8" s="46" t="str">
        <f>TEXT("5817666669603574299","0")</f>
        <v>5817666669603574299</v>
      </c>
      <c r="AN8" s="47" t="str">
        <f>HYPERLINK("https://www.jotform.com/edit/5817666669603574299","Edit Submission")</f>
        <v>Edit Submission</v>
      </c>
    </row>
    <row r="9" ht="17.25" customHeight="1">
      <c r="A9" s="44">
        <v>45313.69252314815</v>
      </c>
      <c r="B9" s="44">
        <v>45313.69252314815</v>
      </c>
      <c r="C9" s="45">
        <v>45313.566666666666</v>
      </c>
      <c r="F9" s="13" t="s">
        <v>5263</v>
      </c>
      <c r="H9" s="13" t="s">
        <v>1867</v>
      </c>
      <c r="L9" s="13" t="s">
        <v>8967</v>
      </c>
      <c r="M9" s="13">
        <v>1.0</v>
      </c>
      <c r="O9" s="13" t="s">
        <v>8984</v>
      </c>
      <c r="P9" s="13"/>
      <c r="Q9" s="13"/>
      <c r="R9" s="13"/>
      <c r="S9" s="13"/>
      <c r="T9" s="13"/>
      <c r="U9" s="13"/>
      <c r="V9" s="13"/>
      <c r="W9" s="13"/>
      <c r="X9" s="13"/>
      <c r="Y9" s="13"/>
      <c r="Z9" s="13"/>
      <c r="AA9" s="13"/>
      <c r="AB9" s="13"/>
      <c r="AC9" s="13"/>
      <c r="AD9" s="13"/>
      <c r="AE9" s="13"/>
      <c r="AF9" s="13"/>
      <c r="AG9" s="13"/>
      <c r="AH9" s="13"/>
      <c r="AI9" s="13"/>
      <c r="AJ9" s="13"/>
      <c r="AK9" s="13"/>
      <c r="AL9" s="13" t="s">
        <v>8977</v>
      </c>
      <c r="AM9" s="46" t="str">
        <f>TEXT("5817686349607039454","0")</f>
        <v>5817686349607039454</v>
      </c>
      <c r="AN9" s="47" t="str">
        <f>HYPERLINK("https://www.jotform.com/edit/5817686349607039454","Edit Submission")</f>
        <v>Edit Submission</v>
      </c>
    </row>
    <row r="10" ht="17.25" customHeight="1">
      <c r="A10" s="44">
        <v>45335.62541666667</v>
      </c>
      <c r="B10" s="44">
        <v>45335.62541666667</v>
      </c>
      <c r="C10" s="45">
        <v>45335.49930555555</v>
      </c>
      <c r="D10" s="13" t="s">
        <v>2907</v>
      </c>
      <c r="E10" s="13" t="s">
        <v>8985</v>
      </c>
      <c r="F10" s="13" t="s">
        <v>8986</v>
      </c>
      <c r="H10" s="13" t="s">
        <v>4413</v>
      </c>
      <c r="L10" s="13" t="s">
        <v>8972</v>
      </c>
      <c r="M10" s="13">
        <v>0.0</v>
      </c>
      <c r="O10" s="13" t="s">
        <v>8987</v>
      </c>
      <c r="P10" s="13"/>
      <c r="Q10" s="13"/>
      <c r="R10" s="13"/>
      <c r="S10" s="13"/>
      <c r="T10" s="13"/>
      <c r="U10" s="13"/>
      <c r="V10" s="13"/>
      <c r="W10" s="13"/>
      <c r="X10" s="13"/>
      <c r="Y10" s="13"/>
      <c r="Z10" s="13"/>
      <c r="AA10" s="13"/>
      <c r="AB10" s="13"/>
      <c r="AC10" s="13"/>
      <c r="AD10" s="13"/>
      <c r="AE10" s="13"/>
      <c r="AF10" s="13"/>
      <c r="AG10" s="13"/>
      <c r="AH10" s="13"/>
      <c r="AI10" s="13"/>
      <c r="AJ10" s="13"/>
      <c r="AK10" s="13"/>
      <c r="AL10" s="13" t="s">
        <v>8968</v>
      </c>
      <c r="AM10" s="46" t="str">
        <f>TEXT("5836636360425277868","0")</f>
        <v>5836636360425277868</v>
      </c>
      <c r="AN10" s="47" t="str">
        <f>HYPERLINK("https://www.jotform.com/edit/5836636360425277868","Edit Submission")</f>
        <v>Edit Submission</v>
      </c>
    </row>
    <row r="11" ht="17.25" customHeight="1">
      <c r="A11" s="44">
        <v>45335.64357638889</v>
      </c>
      <c r="B11" s="44">
        <v>45335.64357638889</v>
      </c>
      <c r="C11" s="45">
        <v>45335.518055555556</v>
      </c>
      <c r="F11" s="13" t="s">
        <v>1948</v>
      </c>
      <c r="H11" s="13" t="s">
        <v>1949</v>
      </c>
      <c r="L11" s="13" t="s">
        <v>8972</v>
      </c>
      <c r="M11" s="13">
        <v>0.0</v>
      </c>
      <c r="O11" s="13" t="s">
        <v>8988</v>
      </c>
      <c r="P11" s="13"/>
      <c r="Q11" s="13"/>
      <c r="R11" s="13"/>
      <c r="S11" s="13"/>
      <c r="T11" s="13"/>
      <c r="U11" s="13"/>
      <c r="V11" s="13"/>
      <c r="W11" s="13"/>
      <c r="X11" s="13"/>
      <c r="Y11" s="13"/>
      <c r="Z11" s="13"/>
      <c r="AA11" s="13"/>
      <c r="AB11" s="13"/>
      <c r="AC11" s="13"/>
      <c r="AD11" s="13"/>
      <c r="AE11" s="13"/>
      <c r="AF11" s="13"/>
      <c r="AG11" s="13"/>
      <c r="AH11" s="13"/>
      <c r="AI11" s="13"/>
      <c r="AJ11" s="13"/>
      <c r="AK11" s="13"/>
      <c r="AL11" s="13" t="s">
        <v>8968</v>
      </c>
      <c r="AM11" s="46" t="str">
        <f>TEXT("5836652050423818507","0")</f>
        <v>5836652050423818507</v>
      </c>
      <c r="AN11" s="47" t="str">
        <f>HYPERLINK("https://www.jotform.com/edit/5836652050423818507","Edit Submission")</f>
        <v>Edit Submission</v>
      </c>
    </row>
    <row r="12">
      <c r="A12" s="44">
        <v>45364.455034722225</v>
      </c>
      <c r="B12" s="44">
        <v>45364.455034722225</v>
      </c>
      <c r="C12" s="45">
        <v>45364.370833333334</v>
      </c>
      <c r="D12" s="13" t="s">
        <v>3201</v>
      </c>
      <c r="E12" s="13"/>
      <c r="F12" s="13" t="s">
        <v>3628</v>
      </c>
      <c r="H12" s="13" t="s">
        <v>1862</v>
      </c>
      <c r="L12" s="13" t="s">
        <v>8989</v>
      </c>
      <c r="M12" s="13">
        <v>3.0</v>
      </c>
      <c r="N12" s="13" t="s">
        <v>8990</v>
      </c>
      <c r="O12" s="13" t="s">
        <v>8991</v>
      </c>
      <c r="P12" s="13"/>
      <c r="Q12" s="13"/>
      <c r="R12" s="13"/>
      <c r="S12" s="13"/>
      <c r="T12" s="13"/>
      <c r="U12" s="13"/>
      <c r="V12" s="13"/>
      <c r="W12" s="13"/>
      <c r="X12" s="13"/>
      <c r="Y12" s="13"/>
      <c r="Z12" s="13"/>
      <c r="AA12" s="13"/>
      <c r="AB12" s="13"/>
      <c r="AC12" s="13"/>
      <c r="AD12" s="13"/>
      <c r="AE12" s="13"/>
      <c r="AF12" s="13"/>
      <c r="AG12" s="13"/>
      <c r="AH12" s="13"/>
      <c r="AI12" s="13"/>
      <c r="AJ12" s="13"/>
      <c r="AK12" s="13"/>
      <c r="AL12" s="13" t="s">
        <v>8968</v>
      </c>
      <c r="AM12" s="46" t="str">
        <f>TEXT("5861545150428654608","0")</f>
        <v>5861545150428654608</v>
      </c>
      <c r="AN12" s="47" t="str">
        <f>HYPERLINK("https://www.jotform.com/edit/5861545150428654608","Edit Submission")</f>
        <v>Edit Submission</v>
      </c>
    </row>
    <row r="13" ht="17.25" customHeight="1">
      <c r="A13" s="44">
        <v>45397.58728009259</v>
      </c>
      <c r="B13" s="44">
        <v>45397.58728009259</v>
      </c>
      <c r="C13" s="45">
        <v>45397.50277777778</v>
      </c>
      <c r="D13" s="13" t="s">
        <v>2919</v>
      </c>
      <c r="E13" s="13" t="s">
        <v>2926</v>
      </c>
      <c r="F13" s="13" t="s">
        <v>8992</v>
      </c>
      <c r="H13" s="13" t="s">
        <v>1859</v>
      </c>
      <c r="L13" s="13" t="s">
        <v>8993</v>
      </c>
      <c r="M13" s="13">
        <v>2.0</v>
      </c>
      <c r="N13" s="13" t="s">
        <v>8963</v>
      </c>
      <c r="O13" s="13" t="s">
        <v>8994</v>
      </c>
      <c r="P13" s="13"/>
      <c r="Q13" s="13"/>
      <c r="R13" s="13"/>
      <c r="S13" s="13"/>
      <c r="T13" s="13"/>
      <c r="U13" s="13"/>
      <c r="V13" s="13"/>
      <c r="W13" s="13"/>
      <c r="X13" s="13"/>
      <c r="Y13" s="13"/>
      <c r="Z13" s="13"/>
      <c r="AA13" s="13"/>
      <c r="AB13" s="13"/>
      <c r="AC13" s="13"/>
      <c r="AD13" s="13"/>
      <c r="AE13" s="13"/>
      <c r="AF13" s="13"/>
      <c r="AG13" s="13"/>
      <c r="AH13" s="13"/>
      <c r="AI13" s="13"/>
      <c r="AJ13" s="13"/>
      <c r="AK13" s="13"/>
      <c r="AL13" s="13" t="s">
        <v>8995</v>
      </c>
      <c r="AM13" s="46" t="str">
        <f>TEXT("5890171415633915945","0")</f>
        <v>5890171415633915945</v>
      </c>
      <c r="AN13" s="47" t="str">
        <f>HYPERLINK("https://www.jotform.com/edit/5890171415633915945","Edit Submission")</f>
        <v>Edit Submission</v>
      </c>
    </row>
    <row r="14" ht="17.25" customHeight="1"/>
    <row r="15" ht="17.25" customHeight="1"/>
    <row r="16" ht="17.25" customHeight="1"/>
    <row r="17" ht="17.25" customHeight="1"/>
    <row r="18">
      <c r="F18" s="13" t="s">
        <v>8996</v>
      </c>
    </row>
    <row r="19">
      <c r="F19" s="13" t="s">
        <v>8997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7.71"/>
    <col customWidth="1" min="2" max="2" width="23.71"/>
    <col customWidth="1" min="3" max="3" width="22.29"/>
    <col customWidth="1" min="4" max="4" width="53.0"/>
    <col customWidth="1" min="5" max="5" width="76.29"/>
    <col customWidth="1" min="6" max="6" width="22.43"/>
    <col customWidth="1" min="7" max="7" width="18.57"/>
    <col customWidth="1" min="8" max="8" width="23.71"/>
    <col customWidth="1" min="9" max="9" width="22.14"/>
    <col customWidth="1" min="10" max="10" width="46.0"/>
    <col customWidth="1" min="11" max="12" width="22.43"/>
    <col customWidth="1" min="13" max="13" width="27.57"/>
    <col customWidth="1" min="14" max="14" width="26.0"/>
    <col customWidth="1" min="15" max="15" width="23.29"/>
  </cols>
  <sheetData>
    <row r="1">
      <c r="A1" s="48" t="s">
        <v>8998</v>
      </c>
    </row>
    <row r="2">
      <c r="A2" s="49" t="s">
        <v>8999</v>
      </c>
    </row>
    <row r="3"/>
    <row r="4">
      <c r="A4" s="50" t="s">
        <v>39</v>
      </c>
      <c r="B4" s="50" t="s">
        <v>21</v>
      </c>
      <c r="C4" s="50" t="s">
        <v>9000</v>
      </c>
      <c r="D4" s="50" t="s">
        <v>41</v>
      </c>
      <c r="E4" s="50" t="s">
        <v>9001</v>
      </c>
      <c r="F4" s="50" t="s">
        <v>9002</v>
      </c>
      <c r="G4" s="50" t="s">
        <v>9003</v>
      </c>
      <c r="H4" s="50" t="s">
        <v>9004</v>
      </c>
      <c r="I4" s="50" t="s">
        <v>9005</v>
      </c>
      <c r="J4" s="50" t="s">
        <v>9006</v>
      </c>
      <c r="K4" s="50" t="s">
        <v>9007</v>
      </c>
      <c r="L4" s="50" t="s">
        <v>9008</v>
      </c>
      <c r="M4" s="50" t="s">
        <v>9009</v>
      </c>
      <c r="N4" s="50" t="s">
        <v>9010</v>
      </c>
      <c r="O4" s="50" t="s">
        <v>9011</v>
      </c>
    </row>
    <row r="5">
      <c r="A5" s="51" t="s">
        <v>494</v>
      </c>
      <c r="B5" s="52" t="s">
        <v>495</v>
      </c>
      <c r="C5" s="52" t="s">
        <v>9012</v>
      </c>
      <c r="D5" s="52" t="s">
        <v>497</v>
      </c>
      <c r="E5" s="52" t="s">
        <v>2279</v>
      </c>
      <c r="F5" s="52" t="s">
        <v>1859</v>
      </c>
      <c r="G5" s="52" t="s">
        <v>1832</v>
      </c>
      <c r="H5" s="52" t="s">
        <v>8251</v>
      </c>
      <c r="I5" s="52" t="s">
        <v>1833</v>
      </c>
      <c r="J5" s="52" t="s">
        <v>2279</v>
      </c>
      <c r="K5" s="52" t="s">
        <v>1859</v>
      </c>
      <c r="L5" s="52" t="s">
        <v>1832</v>
      </c>
      <c r="M5" s="52" t="s">
        <v>8251</v>
      </c>
      <c r="N5" s="52" t="s">
        <v>1833</v>
      </c>
      <c r="O5" s="52" t="s">
        <v>9012</v>
      </c>
    </row>
    <row r="6">
      <c r="A6" s="51" t="s">
        <v>564</v>
      </c>
      <c r="B6" s="52" t="s">
        <v>565</v>
      </c>
      <c r="C6" s="52" t="s">
        <v>9012</v>
      </c>
      <c r="D6" s="52" t="s">
        <v>9012</v>
      </c>
      <c r="E6" s="52" t="s">
        <v>9013</v>
      </c>
      <c r="F6" s="52" t="s">
        <v>1862</v>
      </c>
      <c r="G6" s="52" t="s">
        <v>1832</v>
      </c>
      <c r="H6" s="52" t="s">
        <v>8453</v>
      </c>
      <c r="I6" s="52" t="s">
        <v>1833</v>
      </c>
      <c r="J6" s="52" t="s">
        <v>9013</v>
      </c>
      <c r="K6" s="52" t="s">
        <v>1862</v>
      </c>
      <c r="L6" s="52" t="s">
        <v>1832</v>
      </c>
      <c r="M6" s="52" t="s">
        <v>8453</v>
      </c>
      <c r="N6" s="52" t="s">
        <v>1833</v>
      </c>
      <c r="O6" s="52" t="s">
        <v>9012</v>
      </c>
    </row>
    <row r="7">
      <c r="A7" s="51" t="s">
        <v>1526</v>
      </c>
      <c r="B7" s="52" t="s">
        <v>1527</v>
      </c>
      <c r="C7" s="52" t="s">
        <v>9012</v>
      </c>
      <c r="D7" s="52" t="s">
        <v>9012</v>
      </c>
      <c r="E7" s="52" t="s">
        <v>9014</v>
      </c>
      <c r="F7" s="52" t="s">
        <v>1867</v>
      </c>
      <c r="G7" s="52" t="s">
        <v>1832</v>
      </c>
      <c r="H7" s="52" t="s">
        <v>8304</v>
      </c>
      <c r="I7" s="52" t="s">
        <v>1833</v>
      </c>
      <c r="J7" s="52" t="s">
        <v>9012</v>
      </c>
      <c r="K7" s="52" t="s">
        <v>9012</v>
      </c>
      <c r="L7" s="52" t="s">
        <v>9012</v>
      </c>
      <c r="M7" s="52" t="s">
        <v>9012</v>
      </c>
      <c r="N7" s="52" t="s">
        <v>9012</v>
      </c>
      <c r="O7" s="52" t="s">
        <v>9012</v>
      </c>
    </row>
    <row r="8">
      <c r="A8" s="51" t="s">
        <v>1080</v>
      </c>
      <c r="B8" s="52" t="s">
        <v>9015</v>
      </c>
      <c r="C8" s="52" t="s">
        <v>9012</v>
      </c>
      <c r="D8" s="52" t="s">
        <v>1083</v>
      </c>
      <c r="E8" s="52" t="s">
        <v>9016</v>
      </c>
      <c r="F8" s="52" t="s">
        <v>2011</v>
      </c>
      <c r="G8" s="52" t="s">
        <v>1832</v>
      </c>
      <c r="H8" s="52" t="s">
        <v>8384</v>
      </c>
      <c r="I8" s="52" t="s">
        <v>1833</v>
      </c>
      <c r="J8" s="52" t="s">
        <v>9016</v>
      </c>
      <c r="K8" s="52" t="s">
        <v>2011</v>
      </c>
      <c r="L8" s="52" t="s">
        <v>1832</v>
      </c>
      <c r="M8" s="52" t="s">
        <v>8384</v>
      </c>
      <c r="N8" s="52" t="s">
        <v>1833</v>
      </c>
      <c r="O8" s="52" t="s">
        <v>9012</v>
      </c>
    </row>
    <row r="9">
      <c r="A9" s="51" t="s">
        <v>1658</v>
      </c>
      <c r="B9" s="52" t="s">
        <v>1659</v>
      </c>
      <c r="C9" s="52" t="s">
        <v>9012</v>
      </c>
      <c r="D9" s="52" t="s">
        <v>9012</v>
      </c>
      <c r="E9" s="52" t="s">
        <v>9017</v>
      </c>
      <c r="F9" s="52" t="s">
        <v>1862</v>
      </c>
      <c r="G9" s="52" t="s">
        <v>1832</v>
      </c>
      <c r="H9" s="52" t="s">
        <v>8927</v>
      </c>
      <c r="I9" s="52" t="s">
        <v>1833</v>
      </c>
      <c r="J9" s="52" t="s">
        <v>9017</v>
      </c>
      <c r="K9" s="52" t="s">
        <v>1862</v>
      </c>
      <c r="L9" s="52" t="s">
        <v>1832</v>
      </c>
      <c r="M9" s="52" t="s">
        <v>8927</v>
      </c>
      <c r="N9" s="52" t="s">
        <v>1833</v>
      </c>
      <c r="O9" s="52" t="s">
        <v>9012</v>
      </c>
    </row>
    <row r="10">
      <c r="A10" s="51" t="s">
        <v>655</v>
      </c>
      <c r="B10" s="52" t="s">
        <v>656</v>
      </c>
      <c r="C10" s="52" t="s">
        <v>9012</v>
      </c>
      <c r="D10" s="52" t="s">
        <v>9012</v>
      </c>
      <c r="E10" s="52" t="s">
        <v>9018</v>
      </c>
      <c r="F10" s="52" t="s">
        <v>8558</v>
      </c>
      <c r="G10" s="52" t="s">
        <v>1832</v>
      </c>
      <c r="H10" s="52" t="s">
        <v>8559</v>
      </c>
      <c r="I10" s="52" t="s">
        <v>1833</v>
      </c>
      <c r="J10" s="52" t="s">
        <v>9018</v>
      </c>
      <c r="K10" s="52" t="s">
        <v>8558</v>
      </c>
      <c r="L10" s="52" t="s">
        <v>1832</v>
      </c>
      <c r="M10" s="52" t="s">
        <v>8559</v>
      </c>
      <c r="N10" s="52" t="s">
        <v>1833</v>
      </c>
      <c r="O10" s="52" t="s">
        <v>9012</v>
      </c>
    </row>
    <row r="11">
      <c r="A11" s="51" t="s">
        <v>94</v>
      </c>
      <c r="B11" s="52" t="s">
        <v>95</v>
      </c>
      <c r="C11" s="52" t="s">
        <v>9012</v>
      </c>
      <c r="D11" s="52" t="s">
        <v>97</v>
      </c>
      <c r="E11" s="52" t="s">
        <v>9019</v>
      </c>
      <c r="F11" s="52" t="s">
        <v>1876</v>
      </c>
      <c r="G11" s="52" t="s">
        <v>1832</v>
      </c>
      <c r="H11" s="52" t="s">
        <v>8267</v>
      </c>
      <c r="I11" s="52" t="s">
        <v>1833</v>
      </c>
      <c r="J11" s="52" t="s">
        <v>9012</v>
      </c>
      <c r="K11" s="52" t="s">
        <v>9012</v>
      </c>
      <c r="L11" s="52" t="s">
        <v>9012</v>
      </c>
      <c r="M11" s="52" t="s">
        <v>9012</v>
      </c>
      <c r="N11" s="52" t="s">
        <v>9012</v>
      </c>
      <c r="O11" s="52" t="s">
        <v>9012</v>
      </c>
    </row>
    <row r="12">
      <c r="A12" s="51" t="s">
        <v>1713</v>
      </c>
      <c r="B12" s="52" t="s">
        <v>1714</v>
      </c>
      <c r="C12" s="52" t="s">
        <v>9012</v>
      </c>
      <c r="D12" s="52" t="s">
        <v>1716</v>
      </c>
      <c r="E12" s="52" t="s">
        <v>9020</v>
      </c>
      <c r="F12" s="52" t="s">
        <v>1862</v>
      </c>
      <c r="G12" s="52" t="s">
        <v>1832</v>
      </c>
      <c r="H12" s="52" t="s">
        <v>8453</v>
      </c>
      <c r="I12" s="52" t="s">
        <v>1833</v>
      </c>
      <c r="J12" s="52" t="s">
        <v>9020</v>
      </c>
      <c r="K12" s="52" t="s">
        <v>1862</v>
      </c>
      <c r="L12" s="52" t="s">
        <v>1832</v>
      </c>
      <c r="M12" s="52" t="s">
        <v>8453</v>
      </c>
      <c r="N12" s="52" t="s">
        <v>1833</v>
      </c>
      <c r="O12" s="52" t="s">
        <v>9012</v>
      </c>
    </row>
    <row r="13">
      <c r="A13" s="51" t="s">
        <v>46</v>
      </c>
      <c r="B13" s="52" t="s">
        <v>9012</v>
      </c>
      <c r="C13" s="52" t="s">
        <v>9021</v>
      </c>
      <c r="D13" s="52" t="s">
        <v>49</v>
      </c>
      <c r="E13" s="52" t="s">
        <v>9022</v>
      </c>
      <c r="F13" s="52" t="s">
        <v>8217</v>
      </c>
      <c r="G13" s="52" t="s">
        <v>1832</v>
      </c>
      <c r="H13" s="52" t="s">
        <v>8234</v>
      </c>
      <c r="I13" s="52" t="s">
        <v>1833</v>
      </c>
      <c r="J13" s="52" t="s">
        <v>9012</v>
      </c>
      <c r="K13" s="52" t="s">
        <v>9012</v>
      </c>
      <c r="L13" s="52" t="s">
        <v>9012</v>
      </c>
      <c r="M13" s="52" t="s">
        <v>9012</v>
      </c>
      <c r="N13" s="52" t="s">
        <v>9012</v>
      </c>
      <c r="O13" s="52" t="s">
        <v>9012</v>
      </c>
    </row>
    <row r="14">
      <c r="A14" s="51" t="s">
        <v>117</v>
      </c>
      <c r="B14" s="52" t="s">
        <v>118</v>
      </c>
      <c r="C14" s="52" t="s">
        <v>9012</v>
      </c>
      <c r="D14" s="52" t="s">
        <v>120</v>
      </c>
      <c r="E14" s="52" t="s">
        <v>1908</v>
      </c>
      <c r="F14" s="52" t="s">
        <v>1909</v>
      </c>
      <c r="G14" s="52" t="s">
        <v>1832</v>
      </c>
      <c r="H14" s="52" t="s">
        <v>8285</v>
      </c>
      <c r="I14" s="52" t="s">
        <v>1833</v>
      </c>
      <c r="J14" s="52" t="s">
        <v>1908</v>
      </c>
      <c r="K14" s="52" t="s">
        <v>1909</v>
      </c>
      <c r="L14" s="52" t="s">
        <v>1832</v>
      </c>
      <c r="M14" s="52" t="s">
        <v>8285</v>
      </c>
      <c r="N14" s="52" t="s">
        <v>1833</v>
      </c>
      <c r="O14" s="52" t="s">
        <v>9012</v>
      </c>
    </row>
    <row r="15">
      <c r="A15" s="51" t="s">
        <v>768</v>
      </c>
      <c r="B15" s="52" t="s">
        <v>769</v>
      </c>
      <c r="C15" s="52" t="s">
        <v>9012</v>
      </c>
      <c r="D15" s="52" t="s">
        <v>9012</v>
      </c>
      <c r="E15" s="52" t="s">
        <v>9023</v>
      </c>
      <c r="F15" s="52" t="s">
        <v>1862</v>
      </c>
      <c r="G15" s="52" t="s">
        <v>1832</v>
      </c>
      <c r="H15" s="52" t="s">
        <v>3588</v>
      </c>
      <c r="I15" s="52" t="s">
        <v>1833</v>
      </c>
      <c r="J15" s="52" t="s">
        <v>9024</v>
      </c>
      <c r="K15" s="52" t="s">
        <v>1848</v>
      </c>
      <c r="L15" s="52" t="s">
        <v>1832</v>
      </c>
      <c r="M15" s="52" t="s">
        <v>8242</v>
      </c>
      <c r="N15" s="52" t="s">
        <v>1833</v>
      </c>
      <c r="O15" s="52" t="s">
        <v>9012</v>
      </c>
    </row>
    <row r="16">
      <c r="A16" s="51" t="s">
        <v>203</v>
      </c>
      <c r="B16" s="52" t="s">
        <v>204</v>
      </c>
      <c r="C16" s="52" t="s">
        <v>9012</v>
      </c>
      <c r="D16" s="52" t="s">
        <v>206</v>
      </c>
      <c r="E16" s="52" t="s">
        <v>205</v>
      </c>
      <c r="F16" s="52" t="s">
        <v>9012</v>
      </c>
      <c r="G16" s="52" t="s">
        <v>9012</v>
      </c>
      <c r="H16" s="52" t="s">
        <v>9012</v>
      </c>
      <c r="I16" s="52" t="s">
        <v>9012</v>
      </c>
      <c r="J16" s="52" t="s">
        <v>9012</v>
      </c>
      <c r="K16" s="52" t="s">
        <v>9012</v>
      </c>
      <c r="L16" s="52" t="s">
        <v>9012</v>
      </c>
      <c r="M16" s="52" t="s">
        <v>9012</v>
      </c>
      <c r="N16" s="52" t="s">
        <v>9012</v>
      </c>
      <c r="O16" s="52" t="s">
        <v>9012</v>
      </c>
    </row>
    <row r="17">
      <c r="A17" s="51" t="s">
        <v>342</v>
      </c>
      <c r="B17" s="52" t="s">
        <v>343</v>
      </c>
      <c r="C17" s="52" t="s">
        <v>9012</v>
      </c>
      <c r="D17" s="52" t="s">
        <v>9012</v>
      </c>
      <c r="E17" s="52" t="s">
        <v>344</v>
      </c>
      <c r="F17" s="52" t="s">
        <v>9012</v>
      </c>
      <c r="G17" s="52" t="s">
        <v>9012</v>
      </c>
      <c r="H17" s="52" t="s">
        <v>9012</v>
      </c>
      <c r="I17" s="52" t="s">
        <v>9012</v>
      </c>
      <c r="J17" s="52" t="s">
        <v>9012</v>
      </c>
      <c r="K17" s="52" t="s">
        <v>9012</v>
      </c>
      <c r="L17" s="52" t="s">
        <v>9012</v>
      </c>
      <c r="M17" s="52" t="s">
        <v>9012</v>
      </c>
      <c r="N17" s="52" t="s">
        <v>9012</v>
      </c>
      <c r="O17" s="52" t="s">
        <v>9012</v>
      </c>
    </row>
    <row r="18">
      <c r="A18" s="51" t="s">
        <v>24</v>
      </c>
      <c r="B18" s="52" t="s">
        <v>9025</v>
      </c>
      <c r="C18" s="52" t="s">
        <v>9012</v>
      </c>
      <c r="D18" s="52" t="s">
        <v>9012</v>
      </c>
      <c r="E18" s="52" t="s">
        <v>9012</v>
      </c>
      <c r="F18" s="52" t="s">
        <v>9012</v>
      </c>
      <c r="G18" s="52" t="s">
        <v>9012</v>
      </c>
      <c r="H18" s="52" t="s">
        <v>9012</v>
      </c>
      <c r="I18" s="52" t="s">
        <v>9012</v>
      </c>
      <c r="J18" s="52" t="s">
        <v>9012</v>
      </c>
      <c r="K18" s="52" t="s">
        <v>9012</v>
      </c>
      <c r="L18" s="52" t="s">
        <v>9012</v>
      </c>
      <c r="M18" s="52" t="s">
        <v>9012</v>
      </c>
      <c r="N18" s="52" t="s">
        <v>9012</v>
      </c>
      <c r="O18" s="52" t="s">
        <v>9012</v>
      </c>
    </row>
    <row r="19">
      <c r="A19" s="51" t="s">
        <v>225</v>
      </c>
      <c r="B19" s="52" t="s">
        <v>226</v>
      </c>
      <c r="C19" s="52" t="s">
        <v>9012</v>
      </c>
      <c r="D19" s="52" t="s">
        <v>228</v>
      </c>
      <c r="E19" s="52" t="s">
        <v>227</v>
      </c>
      <c r="F19" s="52" t="s">
        <v>9012</v>
      </c>
      <c r="G19" s="52" t="s">
        <v>9012</v>
      </c>
      <c r="H19" s="52" t="s">
        <v>9012</v>
      </c>
      <c r="I19" s="52" t="s">
        <v>9012</v>
      </c>
      <c r="J19" s="52" t="s">
        <v>9012</v>
      </c>
      <c r="K19" s="52" t="s">
        <v>9012</v>
      </c>
      <c r="L19" s="52" t="s">
        <v>9012</v>
      </c>
      <c r="M19" s="52" t="s">
        <v>9012</v>
      </c>
      <c r="N19" s="52" t="s">
        <v>9012</v>
      </c>
      <c r="O19" s="52" t="s">
        <v>9012</v>
      </c>
    </row>
    <row r="20">
      <c r="A20" s="51" t="s">
        <v>221</v>
      </c>
      <c r="B20" s="52" t="s">
        <v>222</v>
      </c>
      <c r="C20" s="52" t="s">
        <v>9012</v>
      </c>
      <c r="D20" s="52" t="s">
        <v>224</v>
      </c>
      <c r="E20" s="52" t="s">
        <v>223</v>
      </c>
      <c r="F20" s="52" t="s">
        <v>9012</v>
      </c>
      <c r="G20" s="52" t="s">
        <v>9012</v>
      </c>
      <c r="H20" s="52" t="s">
        <v>9012</v>
      </c>
      <c r="I20" s="52" t="s">
        <v>9012</v>
      </c>
      <c r="J20" s="52" t="s">
        <v>9012</v>
      </c>
      <c r="K20" s="52" t="s">
        <v>9012</v>
      </c>
      <c r="L20" s="52" t="s">
        <v>9012</v>
      </c>
      <c r="M20" s="52" t="s">
        <v>9012</v>
      </c>
      <c r="N20" s="52" t="s">
        <v>9012</v>
      </c>
      <c r="O20" s="52" t="s">
        <v>9012</v>
      </c>
    </row>
    <row r="21">
      <c r="A21" s="51" t="s">
        <v>1648</v>
      </c>
      <c r="B21" s="52" t="s">
        <v>1649</v>
      </c>
      <c r="C21" s="52" t="s">
        <v>9012</v>
      </c>
      <c r="D21" s="52" t="s">
        <v>9012</v>
      </c>
      <c r="E21" s="52" t="s">
        <v>9012</v>
      </c>
      <c r="F21" s="52" t="s">
        <v>9012</v>
      </c>
      <c r="G21" s="52" t="s">
        <v>9012</v>
      </c>
      <c r="H21" s="52" t="s">
        <v>9012</v>
      </c>
      <c r="I21" s="52" t="s">
        <v>9012</v>
      </c>
      <c r="J21" s="52" t="s">
        <v>9012</v>
      </c>
      <c r="K21" s="52" t="s">
        <v>9012</v>
      </c>
      <c r="L21" s="52" t="s">
        <v>9012</v>
      </c>
      <c r="M21" s="52" t="s">
        <v>9012</v>
      </c>
      <c r="N21" s="52" t="s">
        <v>9012</v>
      </c>
      <c r="O21" s="52" t="s">
        <v>9012</v>
      </c>
    </row>
    <row r="22">
      <c r="A22" s="51" t="s">
        <v>9026</v>
      </c>
      <c r="B22" s="52" t="s">
        <v>9027</v>
      </c>
      <c r="C22" s="52" t="s">
        <v>9012</v>
      </c>
      <c r="D22" s="52" t="s">
        <v>9028</v>
      </c>
      <c r="E22" s="52" t="s">
        <v>9029</v>
      </c>
      <c r="F22" s="52" t="s">
        <v>9012</v>
      </c>
      <c r="G22" s="52" t="s">
        <v>9012</v>
      </c>
      <c r="H22" s="52" t="s">
        <v>9012</v>
      </c>
      <c r="I22" s="52" t="s">
        <v>9012</v>
      </c>
      <c r="J22" s="52" t="s">
        <v>9012</v>
      </c>
      <c r="K22" s="52" t="s">
        <v>9012</v>
      </c>
      <c r="L22" s="52" t="s">
        <v>9012</v>
      </c>
      <c r="M22" s="52" t="s">
        <v>9012</v>
      </c>
      <c r="N22" s="52" t="s">
        <v>9012</v>
      </c>
      <c r="O22" s="52" t="s">
        <v>9012</v>
      </c>
    </row>
    <row r="23">
      <c r="A23" s="51" t="s">
        <v>1705</v>
      </c>
      <c r="B23" s="52" t="s">
        <v>1706</v>
      </c>
      <c r="C23" s="52" t="s">
        <v>9012</v>
      </c>
      <c r="D23" s="52" t="s">
        <v>1708</v>
      </c>
      <c r="E23" s="52" t="s">
        <v>1707</v>
      </c>
      <c r="F23" s="52" t="s">
        <v>9012</v>
      </c>
      <c r="G23" s="52" t="s">
        <v>9012</v>
      </c>
      <c r="H23" s="52" t="s">
        <v>9012</v>
      </c>
      <c r="I23" s="52" t="s">
        <v>9012</v>
      </c>
      <c r="J23" s="52" t="s">
        <v>9012</v>
      </c>
      <c r="K23" s="52" t="s">
        <v>9012</v>
      </c>
      <c r="L23" s="52" t="s">
        <v>9012</v>
      </c>
      <c r="M23" s="52" t="s">
        <v>9012</v>
      </c>
      <c r="N23" s="52" t="s">
        <v>9012</v>
      </c>
      <c r="O23" s="52" t="s">
        <v>9012</v>
      </c>
    </row>
    <row r="24">
      <c r="A24" s="51" t="s">
        <v>1073</v>
      </c>
      <c r="B24" s="52" t="s">
        <v>1074</v>
      </c>
      <c r="C24" s="52" t="s">
        <v>9012</v>
      </c>
      <c r="D24" s="52" t="s">
        <v>9012</v>
      </c>
      <c r="E24" s="52" t="s">
        <v>2833</v>
      </c>
      <c r="F24" s="52" t="s">
        <v>2252</v>
      </c>
      <c r="G24" s="52" t="s">
        <v>1832</v>
      </c>
      <c r="H24" s="52" t="s">
        <v>8435</v>
      </c>
      <c r="I24" s="52" t="s">
        <v>1833</v>
      </c>
      <c r="J24" s="52" t="s">
        <v>9012</v>
      </c>
      <c r="K24" s="52" t="s">
        <v>9012</v>
      </c>
      <c r="L24" s="52" t="s">
        <v>9012</v>
      </c>
      <c r="M24" s="52" t="s">
        <v>9012</v>
      </c>
      <c r="N24" s="52" t="s">
        <v>9012</v>
      </c>
      <c r="O24" s="52" t="s">
        <v>9012</v>
      </c>
    </row>
    <row r="25">
      <c r="A25" s="51" t="s">
        <v>1317</v>
      </c>
      <c r="B25" s="52" t="s">
        <v>1318</v>
      </c>
      <c r="C25" s="52" t="s">
        <v>9012</v>
      </c>
      <c r="D25" s="52" t="s">
        <v>9012</v>
      </c>
      <c r="E25" s="52" t="s">
        <v>1319</v>
      </c>
      <c r="F25" s="52" t="s">
        <v>9012</v>
      </c>
      <c r="G25" s="52" t="s">
        <v>9012</v>
      </c>
      <c r="H25" s="52" t="s">
        <v>9012</v>
      </c>
      <c r="I25" s="52" t="s">
        <v>9012</v>
      </c>
      <c r="J25" s="52" t="s">
        <v>9012</v>
      </c>
      <c r="K25" s="52" t="s">
        <v>9012</v>
      </c>
      <c r="L25" s="52" t="s">
        <v>9012</v>
      </c>
      <c r="M25" s="52" t="s">
        <v>9012</v>
      </c>
      <c r="N25" s="52" t="s">
        <v>9012</v>
      </c>
      <c r="O25" s="52" t="s">
        <v>9012</v>
      </c>
    </row>
    <row r="26">
      <c r="A26" s="51" t="s">
        <v>1190</v>
      </c>
      <c r="B26" s="52" t="s">
        <v>1191</v>
      </c>
      <c r="C26" s="52" t="s">
        <v>9012</v>
      </c>
      <c r="D26" s="52" t="s">
        <v>1193</v>
      </c>
      <c r="E26" s="52" t="s">
        <v>1192</v>
      </c>
      <c r="F26" s="52" t="s">
        <v>9012</v>
      </c>
      <c r="G26" s="52" t="s">
        <v>9012</v>
      </c>
      <c r="H26" s="52" t="s">
        <v>9012</v>
      </c>
      <c r="I26" s="52" t="s">
        <v>9012</v>
      </c>
      <c r="J26" s="52" t="s">
        <v>9012</v>
      </c>
      <c r="K26" s="52" t="s">
        <v>9012</v>
      </c>
      <c r="L26" s="52" t="s">
        <v>9012</v>
      </c>
      <c r="M26" s="52" t="s">
        <v>9012</v>
      </c>
      <c r="N26" s="52" t="s">
        <v>9012</v>
      </c>
      <c r="O26" s="52" t="s">
        <v>9012</v>
      </c>
    </row>
    <row r="27">
      <c r="A27" s="51" t="s">
        <v>644</v>
      </c>
      <c r="B27" s="52" t="s">
        <v>645</v>
      </c>
      <c r="C27" s="52" t="s">
        <v>9012</v>
      </c>
      <c r="D27" s="52" t="s">
        <v>9012</v>
      </c>
      <c r="E27" s="52" t="s">
        <v>646</v>
      </c>
      <c r="F27" s="52" t="s">
        <v>9012</v>
      </c>
      <c r="G27" s="52" t="s">
        <v>9012</v>
      </c>
      <c r="H27" s="52" t="s">
        <v>9012</v>
      </c>
      <c r="I27" s="52" t="s">
        <v>9012</v>
      </c>
      <c r="J27" s="52" t="s">
        <v>9012</v>
      </c>
      <c r="K27" s="52" t="s">
        <v>9012</v>
      </c>
      <c r="L27" s="52" t="s">
        <v>9012</v>
      </c>
      <c r="M27" s="52" t="s">
        <v>9012</v>
      </c>
      <c r="N27" s="52" t="s">
        <v>9012</v>
      </c>
      <c r="O27" s="52" t="s">
        <v>9012</v>
      </c>
    </row>
    <row r="28">
      <c r="A28" s="51" t="s">
        <v>62</v>
      </c>
      <c r="B28" s="52" t="s">
        <v>63</v>
      </c>
      <c r="C28" s="52" t="s">
        <v>9012</v>
      </c>
      <c r="D28" s="52" t="s">
        <v>65</v>
      </c>
      <c r="E28" s="52" t="s">
        <v>64</v>
      </c>
      <c r="F28" s="52" t="s">
        <v>9012</v>
      </c>
      <c r="G28" s="52" t="s">
        <v>9012</v>
      </c>
      <c r="H28" s="52" t="s">
        <v>9012</v>
      </c>
      <c r="I28" s="52" t="s">
        <v>9012</v>
      </c>
      <c r="J28" s="52" t="s">
        <v>9012</v>
      </c>
      <c r="K28" s="52" t="s">
        <v>9012</v>
      </c>
      <c r="L28" s="52" t="s">
        <v>9012</v>
      </c>
      <c r="M28" s="52" t="s">
        <v>9012</v>
      </c>
      <c r="N28" s="52" t="s">
        <v>9012</v>
      </c>
      <c r="O28" s="52" t="s">
        <v>9012</v>
      </c>
    </row>
    <row r="29">
      <c r="A29" s="51" t="s">
        <v>550</v>
      </c>
      <c r="B29" s="52" t="s">
        <v>551</v>
      </c>
      <c r="C29" s="52" t="s">
        <v>9012</v>
      </c>
      <c r="D29" s="52" t="s">
        <v>9012</v>
      </c>
      <c r="E29" s="52" t="s">
        <v>552</v>
      </c>
      <c r="F29" s="52" t="s">
        <v>9012</v>
      </c>
      <c r="G29" s="52" t="s">
        <v>9012</v>
      </c>
      <c r="H29" s="52" t="s">
        <v>9012</v>
      </c>
      <c r="I29" s="52" t="s">
        <v>9012</v>
      </c>
      <c r="J29" s="52" t="s">
        <v>9012</v>
      </c>
      <c r="K29" s="52" t="s">
        <v>9012</v>
      </c>
      <c r="L29" s="52" t="s">
        <v>9012</v>
      </c>
      <c r="M29" s="52" t="s">
        <v>9012</v>
      </c>
      <c r="N29" s="52" t="s">
        <v>9012</v>
      </c>
      <c r="O29" s="52" t="s">
        <v>9012</v>
      </c>
    </row>
    <row r="30">
      <c r="A30" s="51" t="s">
        <v>997</v>
      </c>
      <c r="B30" s="52" t="s">
        <v>998</v>
      </c>
      <c r="C30" s="52" t="s">
        <v>9012</v>
      </c>
      <c r="D30" s="52" t="s">
        <v>1000</v>
      </c>
      <c r="E30" s="52" t="s">
        <v>999</v>
      </c>
      <c r="F30" s="52" t="s">
        <v>9012</v>
      </c>
      <c r="G30" s="52" t="s">
        <v>9012</v>
      </c>
      <c r="H30" s="52" t="s">
        <v>9012</v>
      </c>
      <c r="I30" s="52" t="s">
        <v>9012</v>
      </c>
      <c r="J30" s="52" t="s">
        <v>9012</v>
      </c>
      <c r="K30" s="52" t="s">
        <v>9012</v>
      </c>
      <c r="L30" s="52" t="s">
        <v>9012</v>
      </c>
      <c r="M30" s="52" t="s">
        <v>9012</v>
      </c>
      <c r="N30" s="52" t="s">
        <v>9012</v>
      </c>
      <c r="O30" s="52" t="s">
        <v>9012</v>
      </c>
    </row>
    <row r="31">
      <c r="A31" s="51" t="s">
        <v>1221</v>
      </c>
      <c r="B31" s="52" t="s">
        <v>1222</v>
      </c>
      <c r="C31" s="52" t="s">
        <v>9012</v>
      </c>
      <c r="D31" s="52" t="s">
        <v>1224</v>
      </c>
      <c r="E31" s="52" t="s">
        <v>9030</v>
      </c>
      <c r="F31" s="52" t="s">
        <v>2502</v>
      </c>
      <c r="G31" s="52" t="s">
        <v>1832</v>
      </c>
      <c r="H31" s="52" t="s">
        <v>8780</v>
      </c>
      <c r="I31" s="52" t="s">
        <v>1833</v>
      </c>
      <c r="J31" s="52" t="s">
        <v>9030</v>
      </c>
      <c r="K31" s="52" t="s">
        <v>2502</v>
      </c>
      <c r="L31" s="52" t="s">
        <v>1832</v>
      </c>
      <c r="M31" s="52" t="s">
        <v>8780</v>
      </c>
      <c r="N31" s="52" t="s">
        <v>1833</v>
      </c>
      <c r="O31" s="52" t="s">
        <v>9012</v>
      </c>
    </row>
    <row r="32">
      <c r="A32" s="51" t="s">
        <v>1667</v>
      </c>
      <c r="B32" s="52" t="s">
        <v>9012</v>
      </c>
      <c r="C32" s="52" t="s">
        <v>9012</v>
      </c>
      <c r="D32" s="52" t="s">
        <v>9012</v>
      </c>
      <c r="E32" s="52" t="s">
        <v>9012</v>
      </c>
      <c r="F32" s="52" t="s">
        <v>9012</v>
      </c>
      <c r="G32" s="52" t="s">
        <v>9012</v>
      </c>
      <c r="H32" s="52" t="s">
        <v>9012</v>
      </c>
      <c r="I32" s="52" t="s">
        <v>9012</v>
      </c>
      <c r="J32" s="52" t="s">
        <v>9012</v>
      </c>
      <c r="K32" s="52" t="s">
        <v>9012</v>
      </c>
      <c r="L32" s="52" t="s">
        <v>9012</v>
      </c>
      <c r="M32" s="52" t="s">
        <v>9012</v>
      </c>
      <c r="N32" s="52" t="s">
        <v>9012</v>
      </c>
      <c r="O32" s="52" t="s">
        <v>9012</v>
      </c>
    </row>
    <row r="33">
      <c r="A33" s="51" t="s">
        <v>1800</v>
      </c>
      <c r="B33" s="52" t="s">
        <v>9031</v>
      </c>
      <c r="C33" s="52" t="s">
        <v>9012</v>
      </c>
      <c r="D33" s="52" t="s">
        <v>9032</v>
      </c>
      <c r="E33" s="52" t="s">
        <v>9033</v>
      </c>
      <c r="F33" s="52" t="s">
        <v>9012</v>
      </c>
      <c r="G33" s="52" t="s">
        <v>9012</v>
      </c>
      <c r="H33" s="52" t="s">
        <v>9012</v>
      </c>
      <c r="I33" s="52" t="s">
        <v>9012</v>
      </c>
      <c r="J33" s="52" t="s">
        <v>9033</v>
      </c>
      <c r="K33" s="52" t="s">
        <v>9012</v>
      </c>
      <c r="L33" s="52" t="s">
        <v>9012</v>
      </c>
      <c r="M33" s="52" t="s">
        <v>9012</v>
      </c>
      <c r="N33" s="52" t="s">
        <v>9012</v>
      </c>
      <c r="O33" s="52" t="s">
        <v>9012</v>
      </c>
    </row>
    <row r="34">
      <c r="A34" s="51" t="s">
        <v>294</v>
      </c>
      <c r="B34" s="52" t="s">
        <v>295</v>
      </c>
      <c r="C34" s="52" t="s">
        <v>9012</v>
      </c>
      <c r="D34" s="52" t="s">
        <v>297</v>
      </c>
      <c r="E34" s="52" t="s">
        <v>296</v>
      </c>
      <c r="F34" s="52" t="s">
        <v>9012</v>
      </c>
      <c r="G34" s="52" t="s">
        <v>9012</v>
      </c>
      <c r="H34" s="52" t="s">
        <v>9012</v>
      </c>
      <c r="I34" s="52" t="s">
        <v>9012</v>
      </c>
      <c r="J34" s="52" t="s">
        <v>9012</v>
      </c>
      <c r="K34" s="52" t="s">
        <v>9012</v>
      </c>
      <c r="L34" s="52" t="s">
        <v>9012</v>
      </c>
      <c r="M34" s="52" t="s">
        <v>9012</v>
      </c>
      <c r="N34" s="52" t="s">
        <v>9012</v>
      </c>
      <c r="O34" s="52" t="s">
        <v>9012</v>
      </c>
    </row>
    <row r="35">
      <c r="A35" s="51" t="s">
        <v>360</v>
      </c>
      <c r="B35" s="52" t="s">
        <v>9012</v>
      </c>
      <c r="C35" s="52" t="s">
        <v>9012</v>
      </c>
      <c r="D35" s="52" t="s">
        <v>362</v>
      </c>
      <c r="E35" s="52" t="s">
        <v>361</v>
      </c>
      <c r="F35" s="52" t="s">
        <v>9012</v>
      </c>
      <c r="G35" s="52" t="s">
        <v>9012</v>
      </c>
      <c r="H35" s="52" t="s">
        <v>9012</v>
      </c>
      <c r="I35" s="52" t="s">
        <v>9012</v>
      </c>
      <c r="J35" s="52" t="s">
        <v>9012</v>
      </c>
      <c r="K35" s="52" t="s">
        <v>9012</v>
      </c>
      <c r="L35" s="52" t="s">
        <v>9012</v>
      </c>
      <c r="M35" s="52" t="s">
        <v>9012</v>
      </c>
      <c r="N35" s="52" t="s">
        <v>9012</v>
      </c>
      <c r="O35" s="52" t="s">
        <v>9012</v>
      </c>
    </row>
    <row r="36">
      <c r="A36" s="51" t="s">
        <v>396</v>
      </c>
      <c r="B36" s="52" t="s">
        <v>397</v>
      </c>
      <c r="C36" s="52" t="s">
        <v>9012</v>
      </c>
      <c r="D36" s="52" t="s">
        <v>399</v>
      </c>
      <c r="E36" s="52" t="s">
        <v>398</v>
      </c>
      <c r="F36" s="52" t="s">
        <v>9012</v>
      </c>
      <c r="G36" s="52" t="s">
        <v>9012</v>
      </c>
      <c r="H36" s="52" t="s">
        <v>9012</v>
      </c>
      <c r="I36" s="52" t="s">
        <v>9012</v>
      </c>
      <c r="J36" s="52" t="s">
        <v>9012</v>
      </c>
      <c r="K36" s="52" t="s">
        <v>9012</v>
      </c>
      <c r="L36" s="52" t="s">
        <v>9012</v>
      </c>
      <c r="M36" s="52" t="s">
        <v>9012</v>
      </c>
      <c r="N36" s="52" t="s">
        <v>9012</v>
      </c>
      <c r="O36" s="52" t="s">
        <v>9012</v>
      </c>
    </row>
    <row r="37">
      <c r="A37" s="51" t="s">
        <v>1365</v>
      </c>
      <c r="B37" s="52" t="s">
        <v>1366</v>
      </c>
      <c r="C37" s="52" t="s">
        <v>9012</v>
      </c>
      <c r="D37" s="52" t="s">
        <v>9012</v>
      </c>
      <c r="E37" s="52" t="s">
        <v>1367</v>
      </c>
      <c r="F37" s="52" t="s">
        <v>9012</v>
      </c>
      <c r="G37" s="52" t="s">
        <v>9012</v>
      </c>
      <c r="H37" s="52" t="s">
        <v>9012</v>
      </c>
      <c r="I37" s="52" t="s">
        <v>9012</v>
      </c>
      <c r="J37" s="52" t="s">
        <v>9012</v>
      </c>
      <c r="K37" s="52" t="s">
        <v>9012</v>
      </c>
      <c r="L37" s="52" t="s">
        <v>9012</v>
      </c>
      <c r="M37" s="52" t="s">
        <v>9012</v>
      </c>
      <c r="N37" s="52" t="s">
        <v>9012</v>
      </c>
      <c r="O37" s="52" t="s">
        <v>9012</v>
      </c>
    </row>
    <row r="38">
      <c r="A38" s="51" t="s">
        <v>513</v>
      </c>
      <c r="B38" s="52" t="s">
        <v>514</v>
      </c>
      <c r="C38" s="52" t="s">
        <v>9012</v>
      </c>
      <c r="D38" s="52" t="s">
        <v>516</v>
      </c>
      <c r="E38" s="52" t="s">
        <v>2298</v>
      </c>
      <c r="F38" s="52" t="s">
        <v>2299</v>
      </c>
      <c r="G38" s="52" t="s">
        <v>2300</v>
      </c>
      <c r="H38" s="52" t="s">
        <v>8507</v>
      </c>
      <c r="I38" s="52" t="s">
        <v>1833</v>
      </c>
      <c r="J38" s="52" t="s">
        <v>9034</v>
      </c>
      <c r="K38" s="52" t="s">
        <v>8592</v>
      </c>
      <c r="L38" s="52" t="s">
        <v>2031</v>
      </c>
      <c r="M38" s="52" t="s">
        <v>8304</v>
      </c>
      <c r="N38" s="52" t="s">
        <v>1833</v>
      </c>
      <c r="O38" s="52" t="s">
        <v>9012</v>
      </c>
    </row>
    <row r="39">
      <c r="A39" s="51" t="s">
        <v>1129</v>
      </c>
      <c r="B39" s="52" t="s">
        <v>1130</v>
      </c>
      <c r="C39" s="52" t="s">
        <v>9012</v>
      </c>
      <c r="D39" s="52" t="s">
        <v>9012</v>
      </c>
      <c r="E39" s="52" t="s">
        <v>1131</v>
      </c>
      <c r="F39" s="52" t="s">
        <v>9012</v>
      </c>
      <c r="G39" s="52" t="s">
        <v>9012</v>
      </c>
      <c r="H39" s="52" t="s">
        <v>9012</v>
      </c>
      <c r="I39" s="52" t="s">
        <v>9012</v>
      </c>
      <c r="J39" s="52" t="s">
        <v>9012</v>
      </c>
      <c r="K39" s="52" t="s">
        <v>9012</v>
      </c>
      <c r="L39" s="52" t="s">
        <v>9012</v>
      </c>
      <c r="M39" s="52" t="s">
        <v>9012</v>
      </c>
      <c r="N39" s="52" t="s">
        <v>9012</v>
      </c>
      <c r="O39" s="52" t="s">
        <v>9012</v>
      </c>
    </row>
    <row r="40">
      <c r="A40" s="51" t="s">
        <v>1030</v>
      </c>
      <c r="B40" s="52" t="s">
        <v>1031</v>
      </c>
      <c r="C40" s="52" t="s">
        <v>9012</v>
      </c>
      <c r="D40" s="52" t="s">
        <v>1033</v>
      </c>
      <c r="E40" s="52" t="s">
        <v>1032</v>
      </c>
      <c r="F40" s="52" t="s">
        <v>9012</v>
      </c>
      <c r="G40" s="52" t="s">
        <v>9012</v>
      </c>
      <c r="H40" s="52" t="s">
        <v>9012</v>
      </c>
      <c r="I40" s="52" t="s">
        <v>9012</v>
      </c>
      <c r="J40" s="52" t="s">
        <v>9012</v>
      </c>
      <c r="K40" s="52" t="s">
        <v>9012</v>
      </c>
      <c r="L40" s="52" t="s">
        <v>9012</v>
      </c>
      <c r="M40" s="52" t="s">
        <v>9012</v>
      </c>
      <c r="N40" s="52" t="s">
        <v>9012</v>
      </c>
      <c r="O40" s="52" t="s">
        <v>9012</v>
      </c>
    </row>
    <row r="41">
      <c r="A41" s="51" t="s">
        <v>1549</v>
      </c>
      <c r="B41" s="52" t="s">
        <v>9035</v>
      </c>
      <c r="C41" s="52" t="s">
        <v>9012</v>
      </c>
      <c r="D41" s="52" t="s">
        <v>9036</v>
      </c>
      <c r="E41" s="52" t="s">
        <v>9037</v>
      </c>
      <c r="F41" s="52" t="s">
        <v>9012</v>
      </c>
      <c r="G41" s="52" t="s">
        <v>9012</v>
      </c>
      <c r="H41" s="52" t="s">
        <v>9012</v>
      </c>
      <c r="I41" s="52" t="s">
        <v>9012</v>
      </c>
      <c r="J41" s="52" t="s">
        <v>9012</v>
      </c>
      <c r="K41" s="52" t="s">
        <v>9012</v>
      </c>
      <c r="L41" s="52" t="s">
        <v>9012</v>
      </c>
      <c r="M41" s="52" t="s">
        <v>9012</v>
      </c>
      <c r="N41" s="52" t="s">
        <v>9012</v>
      </c>
      <c r="O41" s="52" t="s">
        <v>9012</v>
      </c>
    </row>
    <row r="42">
      <c r="A42" s="51" t="s">
        <v>1483</v>
      </c>
      <c r="B42" s="52" t="s">
        <v>1484</v>
      </c>
      <c r="C42" s="52" t="s">
        <v>9012</v>
      </c>
      <c r="D42" s="52" t="s">
        <v>1486</v>
      </c>
      <c r="E42" s="52" t="s">
        <v>1485</v>
      </c>
      <c r="F42" s="52" t="s">
        <v>9012</v>
      </c>
      <c r="G42" s="52" t="s">
        <v>9012</v>
      </c>
      <c r="H42" s="52" t="s">
        <v>9012</v>
      </c>
      <c r="I42" s="52" t="s">
        <v>9012</v>
      </c>
      <c r="J42" s="52" t="s">
        <v>9012</v>
      </c>
      <c r="K42" s="52" t="s">
        <v>9012</v>
      </c>
      <c r="L42" s="52" t="s">
        <v>9012</v>
      </c>
      <c r="M42" s="52" t="s">
        <v>9012</v>
      </c>
      <c r="N42" s="52" t="s">
        <v>9012</v>
      </c>
      <c r="O42" s="52" t="s">
        <v>9012</v>
      </c>
    </row>
    <row r="43">
      <c r="A43" s="51" t="s">
        <v>1001</v>
      </c>
      <c r="B43" s="52" t="s">
        <v>1002</v>
      </c>
      <c r="C43" s="52" t="s">
        <v>9012</v>
      </c>
      <c r="D43" s="52" t="s">
        <v>1004</v>
      </c>
      <c r="E43" s="52" t="s">
        <v>1003</v>
      </c>
      <c r="F43" s="52" t="s">
        <v>9012</v>
      </c>
      <c r="G43" s="52" t="s">
        <v>9012</v>
      </c>
      <c r="H43" s="52" t="s">
        <v>9012</v>
      </c>
      <c r="I43" s="52" t="s">
        <v>9012</v>
      </c>
      <c r="J43" s="52" t="s">
        <v>9012</v>
      </c>
      <c r="K43" s="52" t="s">
        <v>9012</v>
      </c>
      <c r="L43" s="52" t="s">
        <v>9012</v>
      </c>
      <c r="M43" s="52" t="s">
        <v>9012</v>
      </c>
      <c r="N43" s="52" t="s">
        <v>9012</v>
      </c>
      <c r="O43" s="52" t="s">
        <v>9012</v>
      </c>
    </row>
    <row r="44">
      <c r="A44" s="51" t="s">
        <v>1498</v>
      </c>
      <c r="B44" s="52" t="s">
        <v>1499</v>
      </c>
      <c r="C44" s="52" t="s">
        <v>9012</v>
      </c>
      <c r="D44" s="52" t="s">
        <v>9012</v>
      </c>
      <c r="E44" s="52" t="s">
        <v>1500</v>
      </c>
      <c r="F44" s="52" t="s">
        <v>9012</v>
      </c>
      <c r="G44" s="52" t="s">
        <v>9012</v>
      </c>
      <c r="H44" s="52" t="s">
        <v>9012</v>
      </c>
      <c r="I44" s="52" t="s">
        <v>9012</v>
      </c>
      <c r="J44" s="52" t="s">
        <v>9012</v>
      </c>
      <c r="K44" s="52" t="s">
        <v>9012</v>
      </c>
      <c r="L44" s="52" t="s">
        <v>9012</v>
      </c>
      <c r="M44" s="52" t="s">
        <v>9012</v>
      </c>
      <c r="N44" s="52" t="s">
        <v>9012</v>
      </c>
      <c r="O44" s="52" t="s">
        <v>9012</v>
      </c>
    </row>
    <row r="45">
      <c r="A45" s="51" t="s">
        <v>629</v>
      </c>
      <c r="B45" s="52" t="s">
        <v>630</v>
      </c>
      <c r="C45" s="52" t="s">
        <v>9012</v>
      </c>
      <c r="D45" s="52" t="s">
        <v>632</v>
      </c>
      <c r="E45" s="52" t="s">
        <v>2414</v>
      </c>
      <c r="F45" s="52" t="s">
        <v>2415</v>
      </c>
      <c r="G45" s="52" t="s">
        <v>1832</v>
      </c>
      <c r="H45" s="52" t="s">
        <v>8548</v>
      </c>
      <c r="I45" s="52" t="s">
        <v>1833</v>
      </c>
      <c r="J45" s="52" t="s">
        <v>2414</v>
      </c>
      <c r="K45" s="52" t="s">
        <v>2415</v>
      </c>
      <c r="L45" s="52" t="s">
        <v>1832</v>
      </c>
      <c r="M45" s="52" t="s">
        <v>8548</v>
      </c>
      <c r="N45" s="52" t="s">
        <v>1833</v>
      </c>
      <c r="O45" s="52" t="s">
        <v>9012</v>
      </c>
    </row>
    <row r="46">
      <c r="A46" s="51" t="s">
        <v>1084</v>
      </c>
      <c r="B46" s="52" t="s">
        <v>1085</v>
      </c>
      <c r="C46" s="52" t="s">
        <v>9012</v>
      </c>
      <c r="D46" s="52" t="s">
        <v>1087</v>
      </c>
      <c r="E46" s="52" t="s">
        <v>2845</v>
      </c>
      <c r="F46" s="52" t="s">
        <v>1987</v>
      </c>
      <c r="G46" s="52" t="s">
        <v>1832</v>
      </c>
      <c r="H46" s="52" t="s">
        <v>8435</v>
      </c>
      <c r="I46" s="52" t="s">
        <v>1833</v>
      </c>
      <c r="J46" s="52" t="s">
        <v>2845</v>
      </c>
      <c r="K46" s="52" t="s">
        <v>1987</v>
      </c>
      <c r="L46" s="52" t="s">
        <v>1832</v>
      </c>
      <c r="M46" s="52" t="s">
        <v>8435</v>
      </c>
      <c r="N46" s="52" t="s">
        <v>1833</v>
      </c>
      <c r="O46" s="52" t="s">
        <v>9012</v>
      </c>
    </row>
    <row r="47">
      <c r="A47" s="51" t="s">
        <v>765</v>
      </c>
      <c r="B47" s="52" t="s">
        <v>766</v>
      </c>
      <c r="C47" s="52" t="s">
        <v>9012</v>
      </c>
      <c r="D47" s="52" t="s">
        <v>9012</v>
      </c>
      <c r="E47" s="52" t="s">
        <v>9038</v>
      </c>
      <c r="F47" s="52" t="s">
        <v>1862</v>
      </c>
      <c r="G47" s="52" t="s">
        <v>1832</v>
      </c>
      <c r="H47" s="52" t="s">
        <v>3588</v>
      </c>
      <c r="I47" s="52" t="s">
        <v>1833</v>
      </c>
      <c r="J47" s="52" t="s">
        <v>9038</v>
      </c>
      <c r="K47" s="52" t="s">
        <v>1862</v>
      </c>
      <c r="L47" s="52" t="s">
        <v>1832</v>
      </c>
      <c r="M47" s="52" t="s">
        <v>3588</v>
      </c>
      <c r="N47" s="52" t="s">
        <v>1833</v>
      </c>
      <c r="O47" s="52" t="s">
        <v>9012</v>
      </c>
    </row>
    <row r="48">
      <c r="A48" s="51" t="s">
        <v>1183</v>
      </c>
      <c r="B48" s="52" t="s">
        <v>9012</v>
      </c>
      <c r="C48" s="52" t="s">
        <v>9039</v>
      </c>
      <c r="D48" s="52" t="s">
        <v>1185</v>
      </c>
      <c r="E48" s="52" t="s">
        <v>9040</v>
      </c>
      <c r="F48" s="52" t="s">
        <v>1862</v>
      </c>
      <c r="G48" s="52" t="s">
        <v>1832</v>
      </c>
      <c r="H48" s="52" t="s">
        <v>8453</v>
      </c>
      <c r="I48" s="52" t="s">
        <v>1833</v>
      </c>
      <c r="J48" s="52" t="s">
        <v>9012</v>
      </c>
      <c r="K48" s="52" t="s">
        <v>9012</v>
      </c>
      <c r="L48" s="52" t="s">
        <v>9012</v>
      </c>
      <c r="M48" s="52" t="s">
        <v>9012</v>
      </c>
      <c r="N48" s="52" t="s">
        <v>9012</v>
      </c>
      <c r="O48" s="52" t="s">
        <v>9012</v>
      </c>
    </row>
    <row r="49">
      <c r="A49" s="51" t="s">
        <v>1517</v>
      </c>
      <c r="B49" s="52" t="s">
        <v>9012</v>
      </c>
      <c r="C49" s="52" t="s">
        <v>9012</v>
      </c>
      <c r="D49" s="52" t="s">
        <v>9012</v>
      </c>
      <c r="E49" s="52" t="s">
        <v>9012</v>
      </c>
      <c r="F49" s="52" t="s">
        <v>9012</v>
      </c>
      <c r="G49" s="52" t="s">
        <v>9012</v>
      </c>
      <c r="H49" s="52" t="s">
        <v>9012</v>
      </c>
      <c r="I49" s="52" t="s">
        <v>9012</v>
      </c>
      <c r="J49" s="52" t="s">
        <v>9012</v>
      </c>
      <c r="K49" s="52" t="s">
        <v>9012</v>
      </c>
      <c r="L49" s="52" t="s">
        <v>9012</v>
      </c>
      <c r="M49" s="52" t="s">
        <v>9012</v>
      </c>
      <c r="N49" s="52" t="s">
        <v>9012</v>
      </c>
      <c r="O49" s="52" t="s">
        <v>9012</v>
      </c>
    </row>
    <row r="50">
      <c r="A50" s="51" t="s">
        <v>560</v>
      </c>
      <c r="B50" s="52" t="s">
        <v>561</v>
      </c>
      <c r="C50" s="52" t="s">
        <v>9012</v>
      </c>
      <c r="D50" s="52" t="s">
        <v>563</v>
      </c>
      <c r="E50" s="52" t="s">
        <v>9041</v>
      </c>
      <c r="F50" s="52" t="s">
        <v>1876</v>
      </c>
      <c r="G50" s="52" t="s">
        <v>1832</v>
      </c>
      <c r="H50" s="52" t="s">
        <v>8267</v>
      </c>
      <c r="I50" s="52" t="s">
        <v>1833</v>
      </c>
      <c r="J50" s="52" t="s">
        <v>9012</v>
      </c>
      <c r="K50" s="52" t="s">
        <v>9012</v>
      </c>
      <c r="L50" s="52" t="s">
        <v>9012</v>
      </c>
      <c r="M50" s="52" t="s">
        <v>9012</v>
      </c>
      <c r="N50" s="52" t="s">
        <v>9012</v>
      </c>
      <c r="O50" s="52" t="s">
        <v>9012</v>
      </c>
    </row>
    <row r="51">
      <c r="A51" s="51" t="s">
        <v>661</v>
      </c>
      <c r="B51" s="52" t="s">
        <v>662</v>
      </c>
      <c r="C51" s="52" t="s">
        <v>9012</v>
      </c>
      <c r="D51" s="52" t="s">
        <v>664</v>
      </c>
      <c r="E51" s="52" t="s">
        <v>663</v>
      </c>
      <c r="F51" s="52" t="s">
        <v>9012</v>
      </c>
      <c r="G51" s="52" t="s">
        <v>9012</v>
      </c>
      <c r="H51" s="52" t="s">
        <v>9012</v>
      </c>
      <c r="I51" s="52" t="s">
        <v>9012</v>
      </c>
      <c r="J51" s="52" t="s">
        <v>663</v>
      </c>
      <c r="K51" s="52" t="s">
        <v>9012</v>
      </c>
      <c r="L51" s="52" t="s">
        <v>9012</v>
      </c>
      <c r="M51" s="52" t="s">
        <v>9012</v>
      </c>
      <c r="N51" s="52" t="s">
        <v>9012</v>
      </c>
      <c r="O51" s="52" t="s">
        <v>9012</v>
      </c>
    </row>
    <row r="52">
      <c r="A52" s="51" t="s">
        <v>896</v>
      </c>
      <c r="B52" s="52" t="s">
        <v>897</v>
      </c>
      <c r="C52" s="52" t="s">
        <v>9042</v>
      </c>
      <c r="D52" s="52" t="s">
        <v>899</v>
      </c>
      <c r="E52" s="52" t="s">
        <v>9043</v>
      </c>
      <c r="F52" s="52" t="s">
        <v>1876</v>
      </c>
      <c r="G52" s="52" t="s">
        <v>1832</v>
      </c>
      <c r="H52" s="52" t="s">
        <v>8659</v>
      </c>
      <c r="I52" s="52" t="s">
        <v>1833</v>
      </c>
      <c r="J52" s="52" t="s">
        <v>9043</v>
      </c>
      <c r="K52" s="52" t="s">
        <v>1876</v>
      </c>
      <c r="L52" s="52" t="s">
        <v>1832</v>
      </c>
      <c r="M52" s="52" t="s">
        <v>8659</v>
      </c>
      <c r="N52" s="52" t="s">
        <v>1833</v>
      </c>
      <c r="O52" s="52" t="s">
        <v>9012</v>
      </c>
    </row>
    <row r="53">
      <c r="A53" s="51" t="s">
        <v>1186</v>
      </c>
      <c r="B53" s="52" t="s">
        <v>9012</v>
      </c>
      <c r="C53" s="52" t="s">
        <v>9039</v>
      </c>
      <c r="D53" s="52" t="s">
        <v>1185</v>
      </c>
      <c r="E53" s="52" t="s">
        <v>9040</v>
      </c>
      <c r="F53" s="52" t="s">
        <v>1862</v>
      </c>
      <c r="G53" s="52" t="s">
        <v>1832</v>
      </c>
      <c r="H53" s="52" t="s">
        <v>8453</v>
      </c>
      <c r="I53" s="52" t="s">
        <v>1833</v>
      </c>
      <c r="J53" s="52" t="s">
        <v>9012</v>
      </c>
      <c r="K53" s="52" t="s">
        <v>9012</v>
      </c>
      <c r="L53" s="52" t="s">
        <v>9012</v>
      </c>
      <c r="M53" s="52" t="s">
        <v>9012</v>
      </c>
      <c r="N53" s="52" t="s">
        <v>9012</v>
      </c>
      <c r="O53" s="52" t="s">
        <v>9012</v>
      </c>
    </row>
    <row r="54">
      <c r="A54" s="51" t="s">
        <v>1421</v>
      </c>
      <c r="B54" s="52" t="s">
        <v>1422</v>
      </c>
      <c r="C54" s="52" t="s">
        <v>9012</v>
      </c>
      <c r="D54" s="52" t="s">
        <v>1424</v>
      </c>
      <c r="E54" s="52" t="s">
        <v>9044</v>
      </c>
      <c r="F54" s="52" t="s">
        <v>1876</v>
      </c>
      <c r="G54" s="52" t="s">
        <v>1832</v>
      </c>
      <c r="H54" s="52" t="s">
        <v>8267</v>
      </c>
      <c r="I54" s="52" t="s">
        <v>1833</v>
      </c>
      <c r="J54" s="52" t="s">
        <v>9012</v>
      </c>
      <c r="K54" s="52" t="s">
        <v>9012</v>
      </c>
      <c r="L54" s="52" t="s">
        <v>9012</v>
      </c>
      <c r="M54" s="52" t="s">
        <v>9012</v>
      </c>
      <c r="N54" s="52" t="s">
        <v>9012</v>
      </c>
      <c r="O54" s="52" t="s">
        <v>9012</v>
      </c>
    </row>
    <row r="55">
      <c r="A55" s="51" t="s">
        <v>567</v>
      </c>
      <c r="B55" s="52" t="s">
        <v>9012</v>
      </c>
      <c r="C55" s="52" t="s">
        <v>9012</v>
      </c>
      <c r="D55" s="52" t="s">
        <v>9012</v>
      </c>
      <c r="E55" s="52" t="s">
        <v>9045</v>
      </c>
      <c r="F55" s="52" t="s">
        <v>1862</v>
      </c>
      <c r="G55" s="52" t="s">
        <v>1832</v>
      </c>
      <c r="H55" s="52" t="s">
        <v>8453</v>
      </c>
      <c r="I55" s="52" t="s">
        <v>1833</v>
      </c>
      <c r="J55" s="52" t="s">
        <v>9012</v>
      </c>
      <c r="K55" s="52" t="s">
        <v>9012</v>
      </c>
      <c r="L55" s="52" t="s">
        <v>9012</v>
      </c>
      <c r="M55" s="52" t="s">
        <v>9012</v>
      </c>
      <c r="N55" s="52" t="s">
        <v>9012</v>
      </c>
      <c r="O55" s="52" t="s">
        <v>9012</v>
      </c>
    </row>
    <row r="56">
      <c r="A56" s="51" t="s">
        <v>421</v>
      </c>
      <c r="B56" s="52" t="s">
        <v>422</v>
      </c>
      <c r="C56" s="52" t="s">
        <v>9012</v>
      </c>
      <c r="D56" s="52" t="s">
        <v>424</v>
      </c>
      <c r="E56" s="52" t="s">
        <v>9046</v>
      </c>
      <c r="F56" s="52" t="s">
        <v>1876</v>
      </c>
      <c r="G56" s="52" t="s">
        <v>1832</v>
      </c>
      <c r="H56" s="52" t="s">
        <v>8267</v>
      </c>
      <c r="I56" s="52" t="s">
        <v>1833</v>
      </c>
      <c r="J56" s="52" t="s">
        <v>9046</v>
      </c>
      <c r="K56" s="52" t="s">
        <v>1876</v>
      </c>
      <c r="L56" s="52" t="s">
        <v>1832</v>
      </c>
      <c r="M56" s="52" t="s">
        <v>8267</v>
      </c>
      <c r="N56" s="52" t="s">
        <v>1833</v>
      </c>
      <c r="O56" s="52" t="s">
        <v>9012</v>
      </c>
    </row>
    <row r="57">
      <c r="A57" s="51" t="s">
        <v>411</v>
      </c>
      <c r="B57" s="52" t="s">
        <v>412</v>
      </c>
      <c r="C57" s="52" t="s">
        <v>9012</v>
      </c>
      <c r="D57" s="52" t="s">
        <v>9012</v>
      </c>
      <c r="E57" s="52" t="s">
        <v>2200</v>
      </c>
      <c r="F57" s="52" t="s">
        <v>1909</v>
      </c>
      <c r="G57" s="52" t="s">
        <v>1832</v>
      </c>
      <c r="H57" s="52" t="s">
        <v>8285</v>
      </c>
      <c r="I57" s="52" t="s">
        <v>1833</v>
      </c>
      <c r="J57" s="52" t="s">
        <v>2200</v>
      </c>
      <c r="K57" s="52" t="s">
        <v>1909</v>
      </c>
      <c r="L57" s="52" t="s">
        <v>1832</v>
      </c>
      <c r="M57" s="52" t="s">
        <v>8285</v>
      </c>
      <c r="N57" s="52" t="s">
        <v>1833</v>
      </c>
      <c r="O57" s="52" t="s">
        <v>9012</v>
      </c>
    </row>
    <row r="58">
      <c r="A58" s="51" t="s">
        <v>734</v>
      </c>
      <c r="B58" s="52" t="s">
        <v>735</v>
      </c>
      <c r="C58" s="52" t="s">
        <v>9012</v>
      </c>
      <c r="D58" s="52" t="s">
        <v>737</v>
      </c>
      <c r="E58" s="52" t="s">
        <v>2519</v>
      </c>
      <c r="F58" s="52" t="s">
        <v>1859</v>
      </c>
      <c r="G58" s="52" t="s">
        <v>1832</v>
      </c>
      <c r="H58" s="52" t="s">
        <v>8251</v>
      </c>
      <c r="I58" s="52" t="s">
        <v>1833</v>
      </c>
      <c r="J58" s="52" t="s">
        <v>2519</v>
      </c>
      <c r="K58" s="52" t="s">
        <v>1859</v>
      </c>
      <c r="L58" s="52" t="s">
        <v>1832</v>
      </c>
      <c r="M58" s="52" t="s">
        <v>8251</v>
      </c>
      <c r="N58" s="52" t="s">
        <v>1833</v>
      </c>
      <c r="O58" s="52" t="s">
        <v>9012</v>
      </c>
    </row>
    <row r="59">
      <c r="A59" s="51" t="s">
        <v>1475</v>
      </c>
      <c r="B59" s="52" t="s">
        <v>1476</v>
      </c>
      <c r="C59" s="52" t="s">
        <v>9012</v>
      </c>
      <c r="D59" s="52" t="s">
        <v>9012</v>
      </c>
      <c r="E59" s="52" t="s">
        <v>9047</v>
      </c>
      <c r="F59" s="52" t="s">
        <v>1876</v>
      </c>
      <c r="G59" s="52" t="s">
        <v>2031</v>
      </c>
      <c r="H59" s="52" t="s">
        <v>8267</v>
      </c>
      <c r="I59" s="52" t="s">
        <v>1833</v>
      </c>
      <c r="J59" s="52" t="s">
        <v>9012</v>
      </c>
      <c r="K59" s="52" t="s">
        <v>9012</v>
      </c>
      <c r="L59" s="52" t="s">
        <v>9012</v>
      </c>
      <c r="M59" s="52" t="s">
        <v>9012</v>
      </c>
      <c r="N59" s="52" t="s">
        <v>9012</v>
      </c>
      <c r="O59" s="52" t="s">
        <v>9012</v>
      </c>
    </row>
    <row r="60">
      <c r="A60" s="51" t="s">
        <v>1333</v>
      </c>
      <c r="B60" s="52" t="s">
        <v>1334</v>
      </c>
      <c r="C60" s="52" t="s">
        <v>9012</v>
      </c>
      <c r="D60" s="52" t="s">
        <v>1336</v>
      </c>
      <c r="E60" s="52" t="s">
        <v>3057</v>
      </c>
      <c r="F60" s="52" t="s">
        <v>1867</v>
      </c>
      <c r="G60" s="52" t="s">
        <v>1832</v>
      </c>
      <c r="H60" s="52" t="s">
        <v>8304</v>
      </c>
      <c r="I60" s="52" t="s">
        <v>1833</v>
      </c>
      <c r="J60" s="52" t="s">
        <v>3057</v>
      </c>
      <c r="K60" s="52" t="s">
        <v>1867</v>
      </c>
      <c r="L60" s="52" t="s">
        <v>1832</v>
      </c>
      <c r="M60" s="52" t="s">
        <v>8304</v>
      </c>
      <c r="N60" s="52" t="s">
        <v>1833</v>
      </c>
      <c r="O60" s="52" t="s">
        <v>9012</v>
      </c>
    </row>
    <row r="61">
      <c r="A61" s="51" t="s">
        <v>738</v>
      </c>
      <c r="B61" s="52" t="s">
        <v>739</v>
      </c>
      <c r="C61" s="52" t="s">
        <v>9012</v>
      </c>
      <c r="D61" s="52" t="s">
        <v>741</v>
      </c>
      <c r="E61" s="52" t="s">
        <v>9048</v>
      </c>
      <c r="F61" s="52" t="s">
        <v>8592</v>
      </c>
      <c r="G61" s="52" t="s">
        <v>1832</v>
      </c>
      <c r="H61" s="52" t="s">
        <v>8304</v>
      </c>
      <c r="I61" s="52" t="s">
        <v>1833</v>
      </c>
      <c r="J61" s="52" t="s">
        <v>9048</v>
      </c>
      <c r="K61" s="52" t="s">
        <v>8592</v>
      </c>
      <c r="L61" s="52" t="s">
        <v>1832</v>
      </c>
      <c r="M61" s="52" t="s">
        <v>8304</v>
      </c>
      <c r="N61" s="52" t="s">
        <v>1833</v>
      </c>
      <c r="O61" s="52" t="s">
        <v>9012</v>
      </c>
    </row>
    <row r="62">
      <c r="A62" s="51" t="s">
        <v>584</v>
      </c>
      <c r="B62" s="52" t="s">
        <v>585</v>
      </c>
      <c r="C62" s="52" t="s">
        <v>9012</v>
      </c>
      <c r="D62" s="52" t="s">
        <v>9012</v>
      </c>
      <c r="E62" s="52" t="s">
        <v>2370</v>
      </c>
      <c r="F62" s="52" t="s">
        <v>1867</v>
      </c>
      <c r="G62" s="52" t="s">
        <v>1832</v>
      </c>
      <c r="H62" s="52" t="s">
        <v>8304</v>
      </c>
      <c r="I62" s="52" t="s">
        <v>1833</v>
      </c>
      <c r="J62" s="52" t="s">
        <v>2370</v>
      </c>
      <c r="K62" s="52" t="s">
        <v>1867</v>
      </c>
      <c r="L62" s="52" t="s">
        <v>1832</v>
      </c>
      <c r="M62" s="52" t="s">
        <v>8304</v>
      </c>
      <c r="N62" s="52" t="s">
        <v>1833</v>
      </c>
      <c r="O62" s="52" t="s">
        <v>9012</v>
      </c>
    </row>
    <row r="63">
      <c r="A63" s="51" t="s">
        <v>1229</v>
      </c>
      <c r="B63" s="52" t="s">
        <v>1230</v>
      </c>
      <c r="C63" s="52" t="s">
        <v>9012</v>
      </c>
      <c r="D63" s="52" t="s">
        <v>1232</v>
      </c>
      <c r="E63" s="52" t="s">
        <v>9049</v>
      </c>
      <c r="F63" s="52" t="s">
        <v>1862</v>
      </c>
      <c r="G63" s="52" t="s">
        <v>1832</v>
      </c>
      <c r="H63" s="52" t="s">
        <v>8453</v>
      </c>
      <c r="I63" s="52" t="s">
        <v>1833</v>
      </c>
      <c r="J63" s="52" t="s">
        <v>9049</v>
      </c>
      <c r="K63" s="52" t="s">
        <v>1862</v>
      </c>
      <c r="L63" s="52" t="s">
        <v>1832</v>
      </c>
      <c r="M63" s="52" t="s">
        <v>8453</v>
      </c>
      <c r="N63" s="52" t="s">
        <v>1833</v>
      </c>
      <c r="O63" s="52" t="s">
        <v>9012</v>
      </c>
    </row>
    <row r="64">
      <c r="A64" s="51" t="s">
        <v>781</v>
      </c>
      <c r="B64" s="52" t="s">
        <v>9012</v>
      </c>
      <c r="C64" s="52" t="s">
        <v>9050</v>
      </c>
      <c r="D64" s="52" t="s">
        <v>783</v>
      </c>
      <c r="E64" s="52" t="s">
        <v>9051</v>
      </c>
      <c r="F64" s="52" t="s">
        <v>1848</v>
      </c>
      <c r="G64" s="52" t="s">
        <v>2031</v>
      </c>
      <c r="H64" s="52" t="s">
        <v>9012</v>
      </c>
      <c r="I64" s="52" t="s">
        <v>9012</v>
      </c>
      <c r="J64" s="52" t="s">
        <v>9012</v>
      </c>
      <c r="K64" s="52" t="s">
        <v>9012</v>
      </c>
      <c r="L64" s="52" t="s">
        <v>9012</v>
      </c>
      <c r="M64" s="52" t="s">
        <v>9012</v>
      </c>
      <c r="N64" s="52" t="s">
        <v>9012</v>
      </c>
      <c r="O64" s="52" t="s">
        <v>9012</v>
      </c>
    </row>
    <row r="65">
      <c r="A65" s="51" t="s">
        <v>529</v>
      </c>
      <c r="B65" s="52" t="s">
        <v>530</v>
      </c>
      <c r="C65" s="52" t="s">
        <v>9012</v>
      </c>
      <c r="D65" s="52" t="s">
        <v>9012</v>
      </c>
      <c r="E65" s="52" t="s">
        <v>9052</v>
      </c>
      <c r="F65" s="52" t="s">
        <v>1831</v>
      </c>
      <c r="G65" s="52" t="s">
        <v>1832</v>
      </c>
      <c r="H65" s="52" t="s">
        <v>8230</v>
      </c>
      <c r="I65" s="52" t="s">
        <v>1833</v>
      </c>
      <c r="J65" s="52" t="s">
        <v>9012</v>
      </c>
      <c r="K65" s="52" t="s">
        <v>9012</v>
      </c>
      <c r="L65" s="52" t="s">
        <v>9012</v>
      </c>
      <c r="M65" s="52" t="s">
        <v>9012</v>
      </c>
      <c r="N65" s="52" t="s">
        <v>9012</v>
      </c>
      <c r="O65" s="52" t="s">
        <v>9012</v>
      </c>
    </row>
    <row r="66">
      <c r="A66" s="51" t="s">
        <v>818</v>
      </c>
      <c r="B66" s="52" t="s">
        <v>819</v>
      </c>
      <c r="C66" s="52" t="s">
        <v>9012</v>
      </c>
      <c r="D66" s="52" t="s">
        <v>821</v>
      </c>
      <c r="E66" s="52" t="s">
        <v>9053</v>
      </c>
      <c r="F66" s="52" t="s">
        <v>1840</v>
      </c>
      <c r="G66" s="52" t="s">
        <v>1832</v>
      </c>
      <c r="H66" s="52" t="s">
        <v>8237</v>
      </c>
      <c r="I66" s="52" t="s">
        <v>1833</v>
      </c>
      <c r="J66" s="52" t="s">
        <v>9012</v>
      </c>
      <c r="K66" s="52" t="s">
        <v>9012</v>
      </c>
      <c r="L66" s="52" t="s">
        <v>9012</v>
      </c>
      <c r="M66" s="52" t="s">
        <v>9012</v>
      </c>
      <c r="N66" s="52" t="s">
        <v>9012</v>
      </c>
      <c r="O66" s="52" t="s">
        <v>9012</v>
      </c>
    </row>
    <row r="67">
      <c r="A67" s="51" t="s">
        <v>1046</v>
      </c>
      <c r="B67" s="52" t="s">
        <v>1047</v>
      </c>
      <c r="C67" s="52" t="s">
        <v>9012</v>
      </c>
      <c r="D67" s="52" t="s">
        <v>1049</v>
      </c>
      <c r="E67" s="52" t="s">
        <v>9054</v>
      </c>
      <c r="F67" s="52" t="s">
        <v>3652</v>
      </c>
      <c r="G67" s="52" t="s">
        <v>1832</v>
      </c>
      <c r="H67" s="52" t="s">
        <v>8304</v>
      </c>
      <c r="I67" s="52" t="s">
        <v>1833</v>
      </c>
      <c r="J67" s="52" t="s">
        <v>9012</v>
      </c>
      <c r="K67" s="52" t="s">
        <v>9012</v>
      </c>
      <c r="L67" s="52" t="s">
        <v>9012</v>
      </c>
      <c r="M67" s="52" t="s">
        <v>9012</v>
      </c>
      <c r="N67" s="52" t="s">
        <v>9012</v>
      </c>
      <c r="O67" s="52" t="s">
        <v>9012</v>
      </c>
    </row>
    <row r="68">
      <c r="A68" s="51" t="s">
        <v>218</v>
      </c>
      <c r="B68" s="52" t="s">
        <v>219</v>
      </c>
      <c r="C68" s="52" t="s">
        <v>9012</v>
      </c>
      <c r="D68" s="52" t="s">
        <v>9012</v>
      </c>
      <c r="E68" s="52" t="s">
        <v>9055</v>
      </c>
      <c r="F68" s="52" t="s">
        <v>1876</v>
      </c>
      <c r="G68" s="52" t="s">
        <v>1832</v>
      </c>
      <c r="H68" s="52" t="s">
        <v>8267</v>
      </c>
      <c r="I68" s="52" t="s">
        <v>1833</v>
      </c>
      <c r="J68" s="52" t="s">
        <v>9055</v>
      </c>
      <c r="K68" s="52" t="s">
        <v>1876</v>
      </c>
      <c r="L68" s="52" t="s">
        <v>1832</v>
      </c>
      <c r="M68" s="52" t="s">
        <v>8267</v>
      </c>
      <c r="N68" s="52" t="s">
        <v>1833</v>
      </c>
      <c r="O68" s="52" t="s">
        <v>9012</v>
      </c>
    </row>
    <row r="69">
      <c r="A69" s="51" t="s">
        <v>1686</v>
      </c>
      <c r="B69" s="52" t="s">
        <v>1687</v>
      </c>
      <c r="C69" s="52" t="s">
        <v>9012</v>
      </c>
      <c r="D69" s="52" t="s">
        <v>9012</v>
      </c>
      <c r="E69" s="52" t="s">
        <v>9056</v>
      </c>
      <c r="F69" s="52" t="s">
        <v>1862</v>
      </c>
      <c r="G69" s="52" t="s">
        <v>1832</v>
      </c>
      <c r="H69" s="52" t="s">
        <v>8453</v>
      </c>
      <c r="I69" s="52" t="s">
        <v>1833</v>
      </c>
      <c r="J69" s="52" t="s">
        <v>9056</v>
      </c>
      <c r="K69" s="52" t="s">
        <v>1862</v>
      </c>
      <c r="L69" s="52" t="s">
        <v>1832</v>
      </c>
      <c r="M69" s="52" t="s">
        <v>8453</v>
      </c>
      <c r="N69" s="52" t="s">
        <v>1833</v>
      </c>
      <c r="O69" s="52" t="s">
        <v>9012</v>
      </c>
    </row>
    <row r="70">
      <c r="A70" s="51" t="s">
        <v>1743</v>
      </c>
      <c r="B70" s="52" t="s">
        <v>1744</v>
      </c>
      <c r="C70" s="52" t="s">
        <v>9057</v>
      </c>
      <c r="D70" s="52" t="s">
        <v>1746</v>
      </c>
      <c r="E70" s="52" t="s">
        <v>9058</v>
      </c>
      <c r="F70" s="52" t="s">
        <v>1862</v>
      </c>
      <c r="G70" s="52" t="s">
        <v>1832</v>
      </c>
      <c r="H70" s="52" t="s">
        <v>8453</v>
      </c>
      <c r="I70" s="52" t="s">
        <v>1833</v>
      </c>
      <c r="J70" s="52" t="s">
        <v>9012</v>
      </c>
      <c r="K70" s="52" t="s">
        <v>9012</v>
      </c>
      <c r="L70" s="52" t="s">
        <v>9012</v>
      </c>
      <c r="M70" s="52" t="s">
        <v>9012</v>
      </c>
      <c r="N70" s="52" t="s">
        <v>9012</v>
      </c>
      <c r="O70" s="52" t="s">
        <v>9012</v>
      </c>
    </row>
    <row r="71">
      <c r="A71" s="51" t="s">
        <v>491</v>
      </c>
      <c r="B71" s="52" t="s">
        <v>9012</v>
      </c>
      <c r="C71" s="52" t="s">
        <v>9012</v>
      </c>
      <c r="D71" s="52" t="s">
        <v>493</v>
      </c>
      <c r="E71" s="52" t="s">
        <v>2275</v>
      </c>
      <c r="F71" s="52" t="s">
        <v>1848</v>
      </c>
      <c r="G71" s="52" t="s">
        <v>1832</v>
      </c>
      <c r="H71" s="52" t="s">
        <v>8242</v>
      </c>
      <c r="I71" s="52" t="s">
        <v>1833</v>
      </c>
      <c r="J71" s="52" t="s">
        <v>9012</v>
      </c>
      <c r="K71" s="52" t="s">
        <v>9012</v>
      </c>
      <c r="L71" s="52" t="s">
        <v>9012</v>
      </c>
      <c r="M71" s="52" t="s">
        <v>9012</v>
      </c>
      <c r="N71" s="52" t="s">
        <v>9012</v>
      </c>
      <c r="O71" s="52" t="s">
        <v>9012</v>
      </c>
    </row>
    <row r="72">
      <c r="A72" s="51" t="s">
        <v>749</v>
      </c>
      <c r="B72" s="52" t="s">
        <v>750</v>
      </c>
      <c r="C72" s="52" t="s">
        <v>9012</v>
      </c>
      <c r="D72" s="52" t="s">
        <v>752</v>
      </c>
      <c r="E72" s="52" t="s">
        <v>9059</v>
      </c>
      <c r="F72" s="52" t="s">
        <v>1862</v>
      </c>
      <c r="G72" s="52" t="s">
        <v>1832</v>
      </c>
      <c r="H72" s="52" t="s">
        <v>8453</v>
      </c>
      <c r="I72" s="52" t="s">
        <v>1833</v>
      </c>
      <c r="J72" s="52" t="s">
        <v>9059</v>
      </c>
      <c r="K72" s="52" t="s">
        <v>1862</v>
      </c>
      <c r="L72" s="52" t="s">
        <v>1832</v>
      </c>
      <c r="M72" s="52" t="s">
        <v>8453</v>
      </c>
      <c r="N72" s="52" t="s">
        <v>1833</v>
      </c>
      <c r="O72" s="52" t="s">
        <v>9012</v>
      </c>
    </row>
    <row r="73">
      <c r="A73" s="51" t="s">
        <v>1518</v>
      </c>
      <c r="B73" s="52" t="s">
        <v>1519</v>
      </c>
      <c r="C73" s="52" t="s">
        <v>9012</v>
      </c>
      <c r="D73" s="52" t="s">
        <v>1521</v>
      </c>
      <c r="E73" s="52" t="s">
        <v>3226</v>
      </c>
      <c r="F73" s="52" t="s">
        <v>1867</v>
      </c>
      <c r="G73" s="52" t="s">
        <v>1832</v>
      </c>
      <c r="H73" s="52" t="s">
        <v>8304</v>
      </c>
      <c r="I73" s="52" t="s">
        <v>1833</v>
      </c>
      <c r="J73" s="52" t="s">
        <v>3226</v>
      </c>
      <c r="K73" s="52" t="s">
        <v>1867</v>
      </c>
      <c r="L73" s="52" t="s">
        <v>1832</v>
      </c>
      <c r="M73" s="52" t="s">
        <v>8304</v>
      </c>
      <c r="N73" s="52" t="s">
        <v>1833</v>
      </c>
      <c r="O73" s="52" t="s">
        <v>9012</v>
      </c>
    </row>
    <row r="74">
      <c r="A74" s="51" t="s">
        <v>1368</v>
      </c>
      <c r="B74" s="52" t="s">
        <v>1369</v>
      </c>
      <c r="C74" s="52" t="s">
        <v>9012</v>
      </c>
      <c r="D74" s="52" t="s">
        <v>1371</v>
      </c>
      <c r="E74" s="52" t="s">
        <v>9060</v>
      </c>
      <c r="F74" s="52" t="s">
        <v>1862</v>
      </c>
      <c r="G74" s="52" t="s">
        <v>1832</v>
      </c>
      <c r="H74" s="52" t="s">
        <v>3588</v>
      </c>
      <c r="I74" s="52" t="s">
        <v>1833</v>
      </c>
      <c r="J74" s="52" t="s">
        <v>9060</v>
      </c>
      <c r="K74" s="52" t="s">
        <v>1862</v>
      </c>
      <c r="L74" s="52" t="s">
        <v>1832</v>
      </c>
      <c r="M74" s="52" t="s">
        <v>3588</v>
      </c>
      <c r="N74" s="52" t="s">
        <v>1833</v>
      </c>
      <c r="O74" s="52" t="s">
        <v>9012</v>
      </c>
    </row>
    <row r="75">
      <c r="A75" s="51" t="s">
        <v>1663</v>
      </c>
      <c r="B75" s="52" t="s">
        <v>1664</v>
      </c>
      <c r="C75" s="52" t="s">
        <v>9012</v>
      </c>
      <c r="D75" s="52" t="s">
        <v>1666</v>
      </c>
      <c r="E75" s="52" t="s">
        <v>9061</v>
      </c>
      <c r="F75" s="52" t="s">
        <v>1862</v>
      </c>
      <c r="G75" s="52" t="s">
        <v>1832</v>
      </c>
      <c r="H75" s="52" t="s">
        <v>8453</v>
      </c>
      <c r="I75" s="52" t="s">
        <v>1833</v>
      </c>
      <c r="J75" s="52" t="s">
        <v>9061</v>
      </c>
      <c r="K75" s="52" t="s">
        <v>1862</v>
      </c>
      <c r="L75" s="52" t="s">
        <v>1832</v>
      </c>
      <c r="M75" s="52" t="s">
        <v>8453</v>
      </c>
      <c r="N75" s="52" t="s">
        <v>1833</v>
      </c>
      <c r="O75" s="52" t="s">
        <v>9012</v>
      </c>
    </row>
    <row r="76">
      <c r="A76" s="51" t="s">
        <v>1103</v>
      </c>
      <c r="B76" s="52" t="s">
        <v>1104</v>
      </c>
      <c r="C76" s="52" t="s">
        <v>9012</v>
      </c>
      <c r="D76" s="52" t="s">
        <v>1106</v>
      </c>
      <c r="E76" s="52" t="s">
        <v>9062</v>
      </c>
      <c r="F76" s="52" t="s">
        <v>1876</v>
      </c>
      <c r="G76" s="52" t="s">
        <v>1832</v>
      </c>
      <c r="H76" s="52" t="s">
        <v>8267</v>
      </c>
      <c r="I76" s="52" t="s">
        <v>1833</v>
      </c>
      <c r="J76" s="52" t="s">
        <v>9063</v>
      </c>
      <c r="K76" s="52" t="s">
        <v>1862</v>
      </c>
      <c r="L76" s="52" t="s">
        <v>1832</v>
      </c>
      <c r="M76" s="52" t="s">
        <v>3588</v>
      </c>
      <c r="N76" s="52" t="s">
        <v>1833</v>
      </c>
      <c r="O76" s="52" t="s">
        <v>9012</v>
      </c>
    </row>
    <row r="77">
      <c r="A77" s="51" t="s">
        <v>345</v>
      </c>
      <c r="B77" s="52" t="s">
        <v>346</v>
      </c>
      <c r="C77" s="52" t="s">
        <v>9012</v>
      </c>
      <c r="D77" s="52" t="s">
        <v>9012</v>
      </c>
      <c r="E77" s="52" t="s">
        <v>2136</v>
      </c>
      <c r="F77" s="52" t="s">
        <v>1848</v>
      </c>
      <c r="G77" s="52" t="s">
        <v>1832</v>
      </c>
      <c r="H77" s="52" t="s">
        <v>8423</v>
      </c>
      <c r="I77" s="52" t="s">
        <v>1833</v>
      </c>
      <c r="J77" s="52" t="s">
        <v>2136</v>
      </c>
      <c r="K77" s="52" t="s">
        <v>1848</v>
      </c>
      <c r="L77" s="52" t="s">
        <v>1832</v>
      </c>
      <c r="M77" s="52" t="s">
        <v>8423</v>
      </c>
      <c r="N77" s="52" t="s">
        <v>1833</v>
      </c>
      <c r="O77" s="52" t="s">
        <v>9012</v>
      </c>
    </row>
    <row r="78">
      <c r="A78" s="51" t="s">
        <v>363</v>
      </c>
      <c r="B78" s="52" t="s">
        <v>364</v>
      </c>
      <c r="C78" s="52" t="s">
        <v>9012</v>
      </c>
      <c r="D78" s="52" t="s">
        <v>366</v>
      </c>
      <c r="E78" s="52" t="s">
        <v>2151</v>
      </c>
      <c r="F78" s="52" t="s">
        <v>1987</v>
      </c>
      <c r="G78" s="52" t="s">
        <v>1832</v>
      </c>
      <c r="H78" s="52" t="s">
        <v>8435</v>
      </c>
      <c r="I78" s="52" t="s">
        <v>1833</v>
      </c>
      <c r="J78" s="52" t="s">
        <v>2151</v>
      </c>
      <c r="K78" s="52" t="s">
        <v>1987</v>
      </c>
      <c r="L78" s="52" t="s">
        <v>1832</v>
      </c>
      <c r="M78" s="52" t="s">
        <v>8435</v>
      </c>
      <c r="N78" s="52" t="s">
        <v>1833</v>
      </c>
      <c r="O78" s="52" t="s">
        <v>9012</v>
      </c>
    </row>
    <row r="79">
      <c r="A79" s="51" t="s">
        <v>1147</v>
      </c>
      <c r="B79" s="52" t="s">
        <v>1148</v>
      </c>
      <c r="C79" s="52" t="s">
        <v>1148</v>
      </c>
      <c r="D79" s="52" t="s">
        <v>1150</v>
      </c>
      <c r="E79" s="52" t="s">
        <v>9064</v>
      </c>
      <c r="F79" s="52" t="s">
        <v>1862</v>
      </c>
      <c r="G79" s="52" t="s">
        <v>1832</v>
      </c>
      <c r="H79" s="52" t="s">
        <v>3588</v>
      </c>
      <c r="I79" s="52" t="s">
        <v>1833</v>
      </c>
      <c r="J79" s="52" t="s">
        <v>9064</v>
      </c>
      <c r="K79" s="52" t="s">
        <v>1862</v>
      </c>
      <c r="L79" s="52" t="s">
        <v>1832</v>
      </c>
      <c r="M79" s="52" t="s">
        <v>3588</v>
      </c>
      <c r="N79" s="52" t="s">
        <v>1833</v>
      </c>
      <c r="O79" s="52" t="s">
        <v>9012</v>
      </c>
    </row>
    <row r="80">
      <c r="A80" s="51" t="s">
        <v>900</v>
      </c>
      <c r="B80" s="52" t="s">
        <v>901</v>
      </c>
      <c r="C80" s="52" t="s">
        <v>9012</v>
      </c>
      <c r="D80" s="52" t="s">
        <v>903</v>
      </c>
      <c r="E80" s="52" t="s">
        <v>9065</v>
      </c>
      <c r="F80" s="52" t="s">
        <v>1862</v>
      </c>
      <c r="G80" s="52" t="s">
        <v>1832</v>
      </c>
      <c r="H80" s="52" t="s">
        <v>3588</v>
      </c>
      <c r="I80" s="52" t="s">
        <v>1833</v>
      </c>
      <c r="J80" s="52" t="s">
        <v>9065</v>
      </c>
      <c r="K80" s="52" t="s">
        <v>1862</v>
      </c>
      <c r="L80" s="52" t="s">
        <v>1832</v>
      </c>
      <c r="M80" s="52" t="s">
        <v>3588</v>
      </c>
      <c r="N80" s="52" t="s">
        <v>1833</v>
      </c>
      <c r="O80" s="52" t="s">
        <v>9012</v>
      </c>
    </row>
    <row r="81">
      <c r="A81" s="51" t="s">
        <v>1357</v>
      </c>
      <c r="B81" s="52" t="s">
        <v>1358</v>
      </c>
      <c r="C81" s="52" t="s">
        <v>9012</v>
      </c>
      <c r="D81" s="52" t="s">
        <v>1360</v>
      </c>
      <c r="E81" s="52" t="s">
        <v>9066</v>
      </c>
      <c r="F81" s="52" t="s">
        <v>1862</v>
      </c>
      <c r="G81" s="52" t="s">
        <v>1832</v>
      </c>
      <c r="H81" s="52" t="s">
        <v>8453</v>
      </c>
      <c r="I81" s="52" t="s">
        <v>1833</v>
      </c>
      <c r="J81" s="52" t="s">
        <v>9066</v>
      </c>
      <c r="K81" s="52" t="s">
        <v>1862</v>
      </c>
      <c r="L81" s="52" t="s">
        <v>1832</v>
      </c>
      <c r="M81" s="52" t="s">
        <v>8453</v>
      </c>
      <c r="N81" s="52" t="s">
        <v>1833</v>
      </c>
      <c r="O81" s="52" t="s">
        <v>9012</v>
      </c>
    </row>
    <row r="82">
      <c r="A82" s="51" t="s">
        <v>1050</v>
      </c>
      <c r="B82" s="52" t="s">
        <v>1051</v>
      </c>
      <c r="C82" s="52" t="s">
        <v>9012</v>
      </c>
      <c r="D82" s="52" t="s">
        <v>9012</v>
      </c>
      <c r="E82" s="52" t="s">
        <v>2812</v>
      </c>
      <c r="F82" s="52" t="s">
        <v>2252</v>
      </c>
      <c r="G82" s="52" t="s">
        <v>1832</v>
      </c>
      <c r="H82" s="52" t="s">
        <v>8435</v>
      </c>
      <c r="I82" s="52" t="s">
        <v>1833</v>
      </c>
      <c r="J82" s="52" t="s">
        <v>2812</v>
      </c>
      <c r="K82" s="52" t="s">
        <v>2252</v>
      </c>
      <c r="L82" s="52" t="s">
        <v>1832</v>
      </c>
      <c r="M82" s="52" t="s">
        <v>8435</v>
      </c>
      <c r="N82" s="52" t="s">
        <v>1833</v>
      </c>
      <c r="O82" s="52" t="s">
        <v>9012</v>
      </c>
    </row>
    <row r="83">
      <c r="A83" s="51" t="s">
        <v>9067</v>
      </c>
      <c r="B83" s="52" t="s">
        <v>9068</v>
      </c>
      <c r="C83" s="52" t="s">
        <v>9012</v>
      </c>
      <c r="D83" s="52" t="s">
        <v>310</v>
      </c>
      <c r="E83" s="52" t="s">
        <v>9069</v>
      </c>
      <c r="F83" s="52" t="s">
        <v>1876</v>
      </c>
      <c r="G83" s="52" t="s">
        <v>1832</v>
      </c>
      <c r="H83" s="52" t="s">
        <v>8267</v>
      </c>
      <c r="I83" s="52" t="s">
        <v>1833</v>
      </c>
      <c r="J83" s="52" t="s">
        <v>9069</v>
      </c>
      <c r="K83" s="52" t="s">
        <v>1876</v>
      </c>
      <c r="L83" s="52" t="s">
        <v>1832</v>
      </c>
      <c r="M83" s="52" t="s">
        <v>8267</v>
      </c>
      <c r="N83" s="52" t="s">
        <v>1833</v>
      </c>
      <c r="O83" s="52" t="s">
        <v>9012</v>
      </c>
    </row>
    <row r="84">
      <c r="A84" s="51" t="s">
        <v>323</v>
      </c>
      <c r="B84" s="52" t="s">
        <v>324</v>
      </c>
      <c r="C84" s="52" t="s">
        <v>9012</v>
      </c>
      <c r="D84" s="52" t="s">
        <v>326</v>
      </c>
      <c r="E84" s="52" t="s">
        <v>2114</v>
      </c>
      <c r="F84" s="52" t="s">
        <v>1867</v>
      </c>
      <c r="G84" s="52" t="s">
        <v>1832</v>
      </c>
      <c r="H84" s="52" t="s">
        <v>8304</v>
      </c>
      <c r="I84" s="52" t="s">
        <v>1833</v>
      </c>
      <c r="J84" s="52" t="s">
        <v>9012</v>
      </c>
      <c r="K84" s="52" t="s">
        <v>9012</v>
      </c>
      <c r="L84" s="52" t="s">
        <v>9012</v>
      </c>
      <c r="M84" s="52" t="s">
        <v>9012</v>
      </c>
      <c r="N84" s="52" t="s">
        <v>9012</v>
      </c>
      <c r="O84" s="52" t="s">
        <v>9012</v>
      </c>
    </row>
    <row r="85">
      <c r="A85" s="51" t="s">
        <v>835</v>
      </c>
      <c r="B85" s="52" t="s">
        <v>836</v>
      </c>
      <c r="C85" s="52" t="s">
        <v>9012</v>
      </c>
      <c r="D85" s="52" t="s">
        <v>838</v>
      </c>
      <c r="E85" s="52" t="s">
        <v>9070</v>
      </c>
      <c r="F85" s="52" t="s">
        <v>2252</v>
      </c>
      <c r="G85" s="52" t="s">
        <v>1832</v>
      </c>
      <c r="H85" s="52" t="s">
        <v>8435</v>
      </c>
      <c r="I85" s="52" t="s">
        <v>1833</v>
      </c>
      <c r="J85" s="52" t="s">
        <v>9070</v>
      </c>
      <c r="K85" s="52" t="s">
        <v>2252</v>
      </c>
      <c r="L85" s="52" t="s">
        <v>1832</v>
      </c>
      <c r="M85" s="52" t="s">
        <v>8435</v>
      </c>
      <c r="N85" s="52" t="s">
        <v>1833</v>
      </c>
      <c r="O85" s="52" t="s">
        <v>9012</v>
      </c>
    </row>
    <row r="86">
      <c r="A86" s="51" t="s">
        <v>9071</v>
      </c>
      <c r="B86" s="52" t="s">
        <v>554</v>
      </c>
      <c r="C86" s="52" t="s">
        <v>9012</v>
      </c>
      <c r="D86" s="52" t="s">
        <v>556</v>
      </c>
      <c r="E86" s="52" t="s">
        <v>2340</v>
      </c>
      <c r="F86" s="52" t="s">
        <v>1867</v>
      </c>
      <c r="G86" s="52" t="s">
        <v>1832</v>
      </c>
      <c r="H86" s="52" t="s">
        <v>8304</v>
      </c>
      <c r="I86" s="52" t="s">
        <v>1833</v>
      </c>
      <c r="J86" s="52" t="s">
        <v>2340</v>
      </c>
      <c r="K86" s="52" t="s">
        <v>1867</v>
      </c>
      <c r="L86" s="52" t="s">
        <v>1832</v>
      </c>
      <c r="M86" s="52" t="s">
        <v>8304</v>
      </c>
      <c r="N86" s="52" t="s">
        <v>1833</v>
      </c>
      <c r="O86" s="52" t="s">
        <v>9012</v>
      </c>
    </row>
    <row r="87">
      <c r="A87" s="51" t="s">
        <v>1372</v>
      </c>
      <c r="B87" s="52" t="s">
        <v>1373</v>
      </c>
      <c r="C87" s="52" t="s">
        <v>9012</v>
      </c>
      <c r="D87" s="52" t="s">
        <v>9012</v>
      </c>
      <c r="E87" s="52" t="s">
        <v>9072</v>
      </c>
      <c r="F87" s="52" t="s">
        <v>8219</v>
      </c>
      <c r="G87" s="52" t="s">
        <v>1832</v>
      </c>
      <c r="H87" s="52" t="s">
        <v>8251</v>
      </c>
      <c r="I87" s="52" t="s">
        <v>1833</v>
      </c>
      <c r="J87" s="52" t="s">
        <v>9072</v>
      </c>
      <c r="K87" s="52" t="s">
        <v>8219</v>
      </c>
      <c r="L87" s="52" t="s">
        <v>1832</v>
      </c>
      <c r="M87" s="52" t="s">
        <v>8251</v>
      </c>
      <c r="N87" s="52" t="s">
        <v>1833</v>
      </c>
      <c r="O87" s="52" t="s">
        <v>9012</v>
      </c>
    </row>
    <row r="88">
      <c r="A88" s="51" t="s">
        <v>1701</v>
      </c>
      <c r="B88" s="52" t="s">
        <v>1702</v>
      </c>
      <c r="C88" s="52" t="s">
        <v>9012</v>
      </c>
      <c r="D88" s="52" t="s">
        <v>1704</v>
      </c>
      <c r="E88" s="52" t="s">
        <v>9073</v>
      </c>
      <c r="F88" s="52" t="s">
        <v>1862</v>
      </c>
      <c r="G88" s="52" t="s">
        <v>1832</v>
      </c>
      <c r="H88" s="52" t="s">
        <v>3588</v>
      </c>
      <c r="I88" s="52" t="s">
        <v>1833</v>
      </c>
      <c r="J88" s="52" t="s">
        <v>9073</v>
      </c>
      <c r="K88" s="52" t="s">
        <v>1862</v>
      </c>
      <c r="L88" s="52" t="s">
        <v>1832</v>
      </c>
      <c r="M88" s="52" t="s">
        <v>3588</v>
      </c>
      <c r="N88" s="52" t="s">
        <v>1833</v>
      </c>
      <c r="O88" s="52" t="s">
        <v>9012</v>
      </c>
    </row>
    <row r="89">
      <c r="A89" s="51" t="s">
        <v>892</v>
      </c>
      <c r="B89" s="52" t="s">
        <v>893</v>
      </c>
      <c r="C89" s="52" t="s">
        <v>9012</v>
      </c>
      <c r="D89" s="52" t="s">
        <v>895</v>
      </c>
      <c r="E89" s="52" t="s">
        <v>9074</v>
      </c>
      <c r="F89" s="52" t="s">
        <v>1876</v>
      </c>
      <c r="G89" s="52" t="s">
        <v>1832</v>
      </c>
      <c r="H89" s="52" t="s">
        <v>8267</v>
      </c>
      <c r="I89" s="52" t="s">
        <v>1833</v>
      </c>
      <c r="J89" s="52" t="s">
        <v>9074</v>
      </c>
      <c r="K89" s="52" t="s">
        <v>1876</v>
      </c>
      <c r="L89" s="52" t="s">
        <v>1832</v>
      </c>
      <c r="M89" s="52" t="s">
        <v>8267</v>
      </c>
      <c r="N89" s="52" t="s">
        <v>1833</v>
      </c>
      <c r="O89" s="52" t="s">
        <v>9012</v>
      </c>
    </row>
    <row r="90">
      <c r="A90" s="51" t="s">
        <v>1291</v>
      </c>
      <c r="B90" s="52" t="s">
        <v>1292</v>
      </c>
      <c r="C90" s="52" t="s">
        <v>9012</v>
      </c>
      <c r="D90" s="52" t="s">
        <v>1294</v>
      </c>
      <c r="E90" s="52" t="s">
        <v>9075</v>
      </c>
      <c r="F90" s="52" t="s">
        <v>1848</v>
      </c>
      <c r="G90" s="52" t="s">
        <v>1832</v>
      </c>
      <c r="H90" s="52" t="s">
        <v>8242</v>
      </c>
      <c r="I90" s="52" t="s">
        <v>1833</v>
      </c>
      <c r="J90" s="52" t="s">
        <v>9075</v>
      </c>
      <c r="K90" s="52" t="s">
        <v>1848</v>
      </c>
      <c r="L90" s="52" t="s">
        <v>1832</v>
      </c>
      <c r="M90" s="52" t="s">
        <v>8242</v>
      </c>
      <c r="N90" s="52" t="s">
        <v>1833</v>
      </c>
      <c r="O90" s="52" t="s">
        <v>9012</v>
      </c>
    </row>
    <row r="91">
      <c r="A91" s="51" t="s">
        <v>374</v>
      </c>
      <c r="B91" s="52" t="s">
        <v>375</v>
      </c>
      <c r="C91" s="52" t="s">
        <v>9012</v>
      </c>
      <c r="D91" s="52" t="s">
        <v>9076</v>
      </c>
      <c r="E91" s="52" t="s">
        <v>2162</v>
      </c>
      <c r="F91" s="52" t="s">
        <v>1909</v>
      </c>
      <c r="G91" s="52" t="s">
        <v>1832</v>
      </c>
      <c r="H91" s="52" t="s">
        <v>8285</v>
      </c>
      <c r="I91" s="52" t="s">
        <v>1833</v>
      </c>
      <c r="J91" s="52" t="s">
        <v>2162</v>
      </c>
      <c r="K91" s="52" t="s">
        <v>1909</v>
      </c>
      <c r="L91" s="52" t="s">
        <v>1832</v>
      </c>
      <c r="M91" s="52" t="s">
        <v>8285</v>
      </c>
      <c r="N91" s="52" t="s">
        <v>1833</v>
      </c>
      <c r="O91" s="52" t="s">
        <v>9012</v>
      </c>
    </row>
    <row r="92">
      <c r="A92" s="51" t="s">
        <v>1038</v>
      </c>
      <c r="B92" s="52" t="s">
        <v>1039</v>
      </c>
      <c r="C92" s="52" t="s">
        <v>9012</v>
      </c>
      <c r="D92" s="52" t="s">
        <v>1041</v>
      </c>
      <c r="E92" s="52" t="s">
        <v>9077</v>
      </c>
      <c r="F92" s="52" t="s">
        <v>1862</v>
      </c>
      <c r="G92" s="52" t="s">
        <v>1832</v>
      </c>
      <c r="H92" s="52" t="s">
        <v>3588</v>
      </c>
      <c r="I92" s="52" t="s">
        <v>1833</v>
      </c>
      <c r="J92" s="52" t="s">
        <v>9077</v>
      </c>
      <c r="K92" s="52" t="s">
        <v>1862</v>
      </c>
      <c r="L92" s="52" t="s">
        <v>1832</v>
      </c>
      <c r="M92" s="52" t="s">
        <v>3588</v>
      </c>
      <c r="N92" s="52" t="s">
        <v>1833</v>
      </c>
      <c r="O92" s="52" t="s">
        <v>9012</v>
      </c>
    </row>
    <row r="93">
      <c r="A93" s="51" t="s">
        <v>452</v>
      </c>
      <c r="B93" s="52" t="s">
        <v>453</v>
      </c>
      <c r="C93" s="52" t="s">
        <v>9012</v>
      </c>
      <c r="D93" s="52" t="s">
        <v>455</v>
      </c>
      <c r="E93" s="52" t="s">
        <v>9078</v>
      </c>
      <c r="F93" s="52" t="s">
        <v>3652</v>
      </c>
      <c r="G93" s="52" t="s">
        <v>1832</v>
      </c>
      <c r="H93" s="52" t="s">
        <v>8304</v>
      </c>
      <c r="I93" s="52" t="s">
        <v>1833</v>
      </c>
      <c r="J93" s="52" t="s">
        <v>9078</v>
      </c>
      <c r="K93" s="52" t="s">
        <v>3652</v>
      </c>
      <c r="L93" s="52" t="s">
        <v>1832</v>
      </c>
      <c r="M93" s="52" t="s">
        <v>8304</v>
      </c>
      <c r="N93" s="52" t="s">
        <v>1833</v>
      </c>
      <c r="O93" s="52" t="s">
        <v>9012</v>
      </c>
    </row>
    <row r="94">
      <c r="A94" s="51" t="s">
        <v>433</v>
      </c>
      <c r="B94" s="52" t="s">
        <v>434</v>
      </c>
      <c r="C94" s="52" t="s">
        <v>9012</v>
      </c>
      <c r="D94" s="52" t="s">
        <v>436</v>
      </c>
      <c r="E94" s="52" t="s">
        <v>2222</v>
      </c>
      <c r="F94" s="52" t="s">
        <v>1848</v>
      </c>
      <c r="G94" s="52" t="s">
        <v>1832</v>
      </c>
      <c r="H94" s="52" t="s">
        <v>8242</v>
      </c>
      <c r="I94" s="52" t="s">
        <v>1833</v>
      </c>
      <c r="J94" s="52" t="s">
        <v>2222</v>
      </c>
      <c r="K94" s="52" t="s">
        <v>1848</v>
      </c>
      <c r="L94" s="52" t="s">
        <v>1832</v>
      </c>
      <c r="M94" s="52" t="s">
        <v>8242</v>
      </c>
      <c r="N94" s="52" t="s">
        <v>1833</v>
      </c>
      <c r="O94" s="52" t="s">
        <v>9012</v>
      </c>
    </row>
    <row r="95">
      <c r="A95" s="51" t="s">
        <v>753</v>
      </c>
      <c r="B95" s="52" t="s">
        <v>754</v>
      </c>
      <c r="C95" s="52" t="s">
        <v>9012</v>
      </c>
      <c r="D95" s="52" t="s">
        <v>756</v>
      </c>
      <c r="E95" s="52" t="s">
        <v>9079</v>
      </c>
      <c r="F95" s="52" t="s">
        <v>1876</v>
      </c>
      <c r="G95" s="52" t="s">
        <v>1832</v>
      </c>
      <c r="H95" s="52" t="s">
        <v>8267</v>
      </c>
      <c r="I95" s="52" t="s">
        <v>1833</v>
      </c>
      <c r="J95" s="52" t="s">
        <v>9079</v>
      </c>
      <c r="K95" s="52" t="s">
        <v>1876</v>
      </c>
      <c r="L95" s="52" t="s">
        <v>1832</v>
      </c>
      <c r="M95" s="52" t="s">
        <v>8267</v>
      </c>
      <c r="N95" s="52" t="s">
        <v>1833</v>
      </c>
      <c r="O95" s="52" t="s">
        <v>9012</v>
      </c>
    </row>
    <row r="96">
      <c r="A96" s="51" t="s">
        <v>290</v>
      </c>
      <c r="B96" s="52" t="s">
        <v>291</v>
      </c>
      <c r="C96" s="52" t="s">
        <v>9080</v>
      </c>
      <c r="D96" s="52" t="s">
        <v>293</v>
      </c>
      <c r="E96" s="52" t="s">
        <v>2080</v>
      </c>
      <c r="F96" s="52" t="s">
        <v>1848</v>
      </c>
      <c r="G96" s="52" t="s">
        <v>1832</v>
      </c>
      <c r="H96" s="52" t="s">
        <v>8322</v>
      </c>
      <c r="I96" s="52" t="s">
        <v>1833</v>
      </c>
      <c r="J96" s="52" t="s">
        <v>9081</v>
      </c>
      <c r="K96" s="52" t="s">
        <v>1859</v>
      </c>
      <c r="L96" s="52" t="s">
        <v>1832</v>
      </c>
      <c r="M96" s="52" t="s">
        <v>8251</v>
      </c>
      <c r="N96" s="52" t="s">
        <v>1833</v>
      </c>
      <c r="O96" s="52" t="s">
        <v>9012</v>
      </c>
    </row>
    <row r="97">
      <c r="A97" s="51" t="s">
        <v>962</v>
      </c>
      <c r="B97" s="52" t="s">
        <v>963</v>
      </c>
      <c r="C97" s="52" t="s">
        <v>9012</v>
      </c>
      <c r="D97" s="52" t="s">
        <v>9012</v>
      </c>
      <c r="E97" s="52" t="s">
        <v>9082</v>
      </c>
      <c r="F97" s="52" t="s">
        <v>1862</v>
      </c>
      <c r="G97" s="52" t="s">
        <v>1832</v>
      </c>
      <c r="H97" s="52" t="s">
        <v>8453</v>
      </c>
      <c r="I97" s="52" t="s">
        <v>1833</v>
      </c>
      <c r="J97" s="52" t="s">
        <v>9082</v>
      </c>
      <c r="K97" s="52" t="s">
        <v>1862</v>
      </c>
      <c r="L97" s="52" t="s">
        <v>1832</v>
      </c>
      <c r="M97" s="52" t="s">
        <v>8453</v>
      </c>
      <c r="N97" s="52" t="s">
        <v>1833</v>
      </c>
      <c r="O97" s="52" t="s">
        <v>9012</v>
      </c>
    </row>
    <row r="98">
      <c r="A98" s="51" t="s">
        <v>130</v>
      </c>
      <c r="B98" s="52" t="s">
        <v>131</v>
      </c>
      <c r="C98" s="52" t="s">
        <v>9012</v>
      </c>
      <c r="D98" s="52" t="s">
        <v>133</v>
      </c>
      <c r="E98" s="52" t="s">
        <v>1922</v>
      </c>
      <c r="F98" s="52" t="s">
        <v>1923</v>
      </c>
      <c r="G98" s="52" t="s">
        <v>1832</v>
      </c>
      <c r="H98" s="52" t="s">
        <v>8295</v>
      </c>
      <c r="I98" s="52" t="s">
        <v>1833</v>
      </c>
      <c r="J98" s="52" t="s">
        <v>1922</v>
      </c>
      <c r="K98" s="52" t="s">
        <v>1923</v>
      </c>
      <c r="L98" s="52" t="s">
        <v>1832</v>
      </c>
      <c r="M98" s="52" t="s">
        <v>8295</v>
      </c>
      <c r="N98" s="52" t="s">
        <v>1833</v>
      </c>
      <c r="O98" s="52" t="s">
        <v>9012</v>
      </c>
    </row>
    <row r="99">
      <c r="A99" s="51" t="s">
        <v>257</v>
      </c>
      <c r="B99" s="52" t="s">
        <v>9012</v>
      </c>
      <c r="C99" s="52" t="s">
        <v>9012</v>
      </c>
      <c r="D99" s="52" t="s">
        <v>9012</v>
      </c>
      <c r="E99" s="52" t="s">
        <v>9012</v>
      </c>
      <c r="F99" s="52" t="s">
        <v>9012</v>
      </c>
      <c r="G99" s="52" t="s">
        <v>9012</v>
      </c>
      <c r="H99" s="52" t="s">
        <v>9012</v>
      </c>
      <c r="I99" s="52" t="s">
        <v>9012</v>
      </c>
      <c r="J99" s="52" t="s">
        <v>9012</v>
      </c>
      <c r="K99" s="52" t="s">
        <v>9012</v>
      </c>
      <c r="L99" s="52" t="s">
        <v>9012</v>
      </c>
      <c r="M99" s="52" t="s">
        <v>9012</v>
      </c>
      <c r="N99" s="52" t="s">
        <v>9012</v>
      </c>
      <c r="O99" s="52" t="s">
        <v>9012</v>
      </c>
    </row>
    <row r="100">
      <c r="A100" s="51" t="s">
        <v>691</v>
      </c>
      <c r="B100" s="52" t="s">
        <v>692</v>
      </c>
      <c r="C100" s="52" t="s">
        <v>9083</v>
      </c>
      <c r="D100" s="52" t="s">
        <v>694</v>
      </c>
      <c r="E100" s="52" t="s">
        <v>9084</v>
      </c>
      <c r="F100" s="52" t="s">
        <v>1862</v>
      </c>
      <c r="G100" s="52" t="s">
        <v>1832</v>
      </c>
      <c r="H100" s="52" t="s">
        <v>3588</v>
      </c>
      <c r="I100" s="52" t="s">
        <v>1833</v>
      </c>
      <c r="J100" s="52" t="s">
        <v>9084</v>
      </c>
      <c r="K100" s="52" t="s">
        <v>1862</v>
      </c>
      <c r="L100" s="52" t="s">
        <v>1832</v>
      </c>
      <c r="M100" s="52" t="s">
        <v>3588</v>
      </c>
      <c r="N100" s="52" t="s">
        <v>1833</v>
      </c>
      <c r="O100" s="52" t="s">
        <v>9012</v>
      </c>
    </row>
    <row r="101">
      <c r="A101" s="51" t="s">
        <v>1553</v>
      </c>
      <c r="B101" s="52" t="s">
        <v>9085</v>
      </c>
      <c r="C101" s="52" t="s">
        <v>9012</v>
      </c>
      <c r="D101" s="52" t="s">
        <v>1556</v>
      </c>
      <c r="E101" s="52" t="s">
        <v>5843</v>
      </c>
      <c r="F101" s="52" t="s">
        <v>1867</v>
      </c>
      <c r="G101" s="52" t="s">
        <v>2031</v>
      </c>
      <c r="H101" s="52" t="s">
        <v>8304</v>
      </c>
      <c r="I101" s="52" t="s">
        <v>8367</v>
      </c>
      <c r="J101" s="52" t="s">
        <v>9012</v>
      </c>
      <c r="K101" s="52" t="s">
        <v>9012</v>
      </c>
      <c r="L101" s="52" t="s">
        <v>9012</v>
      </c>
      <c r="M101" s="52" t="s">
        <v>9012</v>
      </c>
      <c r="N101" s="52" t="s">
        <v>9012</v>
      </c>
      <c r="O101" s="52" t="s">
        <v>9012</v>
      </c>
    </row>
    <row r="102">
      <c r="A102" s="51" t="s">
        <v>1042</v>
      </c>
      <c r="B102" s="52" t="s">
        <v>1043</v>
      </c>
      <c r="C102" s="52" t="s">
        <v>9012</v>
      </c>
      <c r="D102" s="52" t="s">
        <v>1045</v>
      </c>
      <c r="E102" s="52" t="s">
        <v>2805</v>
      </c>
      <c r="F102" s="52" t="s">
        <v>1848</v>
      </c>
      <c r="G102" s="52" t="s">
        <v>1832</v>
      </c>
      <c r="H102" s="52" t="s">
        <v>8322</v>
      </c>
      <c r="I102" s="52" t="s">
        <v>1833</v>
      </c>
      <c r="J102" s="52" t="s">
        <v>9012</v>
      </c>
      <c r="K102" s="52" t="s">
        <v>9012</v>
      </c>
      <c r="L102" s="52" t="s">
        <v>9012</v>
      </c>
      <c r="M102" s="52" t="s">
        <v>9012</v>
      </c>
      <c r="N102" s="52" t="s">
        <v>9012</v>
      </c>
      <c r="O102" s="52" t="s">
        <v>9012</v>
      </c>
    </row>
    <row r="103">
      <c r="A103" s="51" t="s">
        <v>1679</v>
      </c>
      <c r="B103" s="52" t="s">
        <v>1680</v>
      </c>
      <c r="C103" s="52" t="s">
        <v>9012</v>
      </c>
      <c r="D103" s="52" t="s">
        <v>9012</v>
      </c>
      <c r="E103" s="52" t="s">
        <v>9086</v>
      </c>
      <c r="F103" s="52" t="s">
        <v>1862</v>
      </c>
      <c r="G103" s="52" t="s">
        <v>1832</v>
      </c>
      <c r="H103" s="52" t="s">
        <v>8453</v>
      </c>
      <c r="I103" s="52" t="s">
        <v>1833</v>
      </c>
      <c r="J103" s="52" t="s">
        <v>9086</v>
      </c>
      <c r="K103" s="52" t="s">
        <v>1862</v>
      </c>
      <c r="L103" s="52" t="s">
        <v>1832</v>
      </c>
      <c r="M103" s="52" t="s">
        <v>8453</v>
      </c>
      <c r="N103" s="52" t="s">
        <v>1833</v>
      </c>
      <c r="O103" s="52" t="s">
        <v>9012</v>
      </c>
    </row>
    <row r="104">
      <c r="A104" s="51" t="s">
        <v>703</v>
      </c>
      <c r="B104" s="52" t="s">
        <v>9012</v>
      </c>
      <c r="C104" s="52" t="s">
        <v>9012</v>
      </c>
      <c r="D104" s="52" t="s">
        <v>705</v>
      </c>
      <c r="E104" s="52" t="s">
        <v>9087</v>
      </c>
      <c r="F104" s="52" t="s">
        <v>1876</v>
      </c>
      <c r="G104" s="52" t="s">
        <v>1832</v>
      </c>
      <c r="H104" s="52" t="s">
        <v>8267</v>
      </c>
      <c r="I104" s="52" t="s">
        <v>1833</v>
      </c>
      <c r="J104" s="52" t="s">
        <v>9087</v>
      </c>
      <c r="K104" s="52" t="s">
        <v>1876</v>
      </c>
      <c r="L104" s="52" t="s">
        <v>1832</v>
      </c>
      <c r="M104" s="52" t="s">
        <v>8267</v>
      </c>
      <c r="N104" s="52" t="s">
        <v>1833</v>
      </c>
      <c r="O104" s="52" t="s">
        <v>9012</v>
      </c>
    </row>
    <row r="105">
      <c r="A105" s="51" t="s">
        <v>544</v>
      </c>
      <c r="B105" s="52" t="s">
        <v>545</v>
      </c>
      <c r="C105" s="52" t="s">
        <v>9012</v>
      </c>
      <c r="D105" s="52" t="s">
        <v>547</v>
      </c>
      <c r="E105" s="52" t="s">
        <v>5192</v>
      </c>
      <c r="F105" s="52" t="s">
        <v>1876</v>
      </c>
      <c r="G105" s="52" t="s">
        <v>1832</v>
      </c>
      <c r="H105" s="52" t="s">
        <v>8267</v>
      </c>
      <c r="I105" s="52" t="s">
        <v>1833</v>
      </c>
      <c r="J105" s="52" t="s">
        <v>5192</v>
      </c>
      <c r="K105" s="52" t="s">
        <v>1876</v>
      </c>
      <c r="L105" s="52" t="s">
        <v>1832</v>
      </c>
      <c r="M105" s="52" t="s">
        <v>8267</v>
      </c>
      <c r="N105" s="52" t="s">
        <v>1833</v>
      </c>
      <c r="O105" s="52" t="s">
        <v>9012</v>
      </c>
    </row>
    <row r="106">
      <c r="A106" s="51" t="s">
        <v>1217</v>
      </c>
      <c r="B106" s="52" t="s">
        <v>1218</v>
      </c>
      <c r="C106" s="52" t="s">
        <v>9012</v>
      </c>
      <c r="D106" s="52" t="s">
        <v>1220</v>
      </c>
      <c r="E106" s="52" t="s">
        <v>9088</v>
      </c>
      <c r="F106" s="52" t="s">
        <v>1831</v>
      </c>
      <c r="G106" s="52" t="s">
        <v>1832</v>
      </c>
      <c r="H106" s="52" t="s">
        <v>8230</v>
      </c>
      <c r="I106" s="52" t="s">
        <v>1833</v>
      </c>
      <c r="J106" s="52" t="s">
        <v>9088</v>
      </c>
      <c r="K106" s="52" t="s">
        <v>1831</v>
      </c>
      <c r="L106" s="52" t="s">
        <v>1832</v>
      </c>
      <c r="M106" s="52" t="s">
        <v>8230</v>
      </c>
      <c r="N106" s="52" t="s">
        <v>1833</v>
      </c>
      <c r="O106" s="52" t="s">
        <v>9012</v>
      </c>
    </row>
    <row r="107">
      <c r="A107" s="51" t="s">
        <v>1617</v>
      </c>
      <c r="B107" s="52" t="s">
        <v>1618</v>
      </c>
      <c r="C107" s="52" t="s">
        <v>9012</v>
      </c>
      <c r="D107" s="52" t="s">
        <v>1620</v>
      </c>
      <c r="E107" s="52" t="s">
        <v>9089</v>
      </c>
      <c r="F107" s="52" t="s">
        <v>1831</v>
      </c>
      <c r="G107" s="52" t="s">
        <v>1832</v>
      </c>
      <c r="H107" s="52" t="s">
        <v>8230</v>
      </c>
      <c r="I107" s="52" t="s">
        <v>1833</v>
      </c>
      <c r="J107" s="52" t="s">
        <v>9089</v>
      </c>
      <c r="K107" s="52" t="s">
        <v>1831</v>
      </c>
      <c r="L107" s="52" t="s">
        <v>1832</v>
      </c>
      <c r="M107" s="52" t="s">
        <v>8230</v>
      </c>
      <c r="N107" s="52" t="s">
        <v>1833</v>
      </c>
      <c r="O107" s="52" t="s">
        <v>9012</v>
      </c>
    </row>
    <row r="108">
      <c r="A108" s="51" t="s">
        <v>311</v>
      </c>
      <c r="B108" s="52" t="s">
        <v>312</v>
      </c>
      <c r="C108" s="52" t="s">
        <v>9012</v>
      </c>
      <c r="D108" s="52" t="s">
        <v>9012</v>
      </c>
      <c r="E108" s="52" t="s">
        <v>2099</v>
      </c>
      <c r="F108" s="52" t="s">
        <v>1848</v>
      </c>
      <c r="G108" s="52" t="s">
        <v>1832</v>
      </c>
      <c r="H108" s="52" t="s">
        <v>8242</v>
      </c>
      <c r="I108" s="52" t="s">
        <v>1833</v>
      </c>
      <c r="J108" s="52" t="s">
        <v>2099</v>
      </c>
      <c r="K108" s="52" t="s">
        <v>1848</v>
      </c>
      <c r="L108" s="52" t="s">
        <v>1832</v>
      </c>
      <c r="M108" s="52" t="s">
        <v>8242</v>
      </c>
      <c r="N108" s="52" t="s">
        <v>1833</v>
      </c>
      <c r="O108" s="52" t="s">
        <v>9012</v>
      </c>
    </row>
    <row r="109">
      <c r="A109" s="51" t="s">
        <v>68</v>
      </c>
      <c r="B109" s="52" t="s">
        <v>9012</v>
      </c>
      <c r="C109" s="52" t="s">
        <v>9012</v>
      </c>
      <c r="D109" s="52" t="s">
        <v>70</v>
      </c>
      <c r="E109" s="52" t="s">
        <v>1858</v>
      </c>
      <c r="F109" s="52" t="s">
        <v>1859</v>
      </c>
      <c r="G109" s="52" t="s">
        <v>1832</v>
      </c>
      <c r="H109" s="52" t="s">
        <v>8251</v>
      </c>
      <c r="I109" s="52" t="s">
        <v>1833</v>
      </c>
      <c r="J109" s="52" t="s">
        <v>1858</v>
      </c>
      <c r="K109" s="52" t="s">
        <v>1859</v>
      </c>
      <c r="L109" s="52" t="s">
        <v>1832</v>
      </c>
      <c r="M109" s="52" t="s">
        <v>8251</v>
      </c>
      <c r="N109" s="52" t="s">
        <v>1833</v>
      </c>
      <c r="O109" s="52" t="s">
        <v>9012</v>
      </c>
    </row>
    <row r="110">
      <c r="A110" s="51" t="s">
        <v>235</v>
      </c>
      <c r="B110" s="52" t="s">
        <v>236</v>
      </c>
      <c r="C110" s="52" t="s">
        <v>9012</v>
      </c>
      <c r="D110" s="52" t="s">
        <v>238</v>
      </c>
      <c r="E110" s="52" t="s">
        <v>9090</v>
      </c>
      <c r="F110" s="52" t="s">
        <v>1862</v>
      </c>
      <c r="G110" s="52" t="s">
        <v>1832</v>
      </c>
      <c r="H110" s="52" t="s">
        <v>3588</v>
      </c>
      <c r="I110" s="52" t="s">
        <v>1833</v>
      </c>
      <c r="J110" s="52" t="s">
        <v>9090</v>
      </c>
      <c r="K110" s="52" t="s">
        <v>1862</v>
      </c>
      <c r="L110" s="52" t="s">
        <v>1832</v>
      </c>
      <c r="M110" s="52" t="s">
        <v>3588</v>
      </c>
      <c r="N110" s="52" t="s">
        <v>1833</v>
      </c>
      <c r="O110" s="52" t="s">
        <v>9012</v>
      </c>
    </row>
    <row r="111">
      <c r="A111" s="51" t="s">
        <v>1487</v>
      </c>
      <c r="B111" s="52" t="s">
        <v>1488</v>
      </c>
      <c r="C111" s="52" t="s">
        <v>9012</v>
      </c>
      <c r="D111" s="52" t="s">
        <v>9012</v>
      </c>
      <c r="E111" s="52" t="s">
        <v>3196</v>
      </c>
      <c r="F111" s="52" t="s">
        <v>2252</v>
      </c>
      <c r="G111" s="52" t="s">
        <v>1832</v>
      </c>
      <c r="H111" s="52" t="s">
        <v>8435</v>
      </c>
      <c r="I111" s="52" t="s">
        <v>1833</v>
      </c>
      <c r="J111" s="52" t="s">
        <v>3196</v>
      </c>
      <c r="K111" s="52" t="s">
        <v>2252</v>
      </c>
      <c r="L111" s="52" t="s">
        <v>1832</v>
      </c>
      <c r="M111" s="52" t="s">
        <v>8435</v>
      </c>
      <c r="N111" s="52" t="s">
        <v>1833</v>
      </c>
      <c r="O111" s="52" t="s">
        <v>9012</v>
      </c>
    </row>
    <row r="112">
      <c r="A112" s="51" t="s">
        <v>146</v>
      </c>
      <c r="B112" s="52" t="s">
        <v>9012</v>
      </c>
      <c r="C112" s="52" t="s">
        <v>9012</v>
      </c>
      <c r="D112" s="52" t="s">
        <v>9012</v>
      </c>
      <c r="E112" s="52" t="s">
        <v>1936</v>
      </c>
      <c r="F112" s="52" t="s">
        <v>1867</v>
      </c>
      <c r="G112" s="52" t="s">
        <v>1832</v>
      </c>
      <c r="H112" s="52" t="s">
        <v>8304</v>
      </c>
      <c r="I112" s="52" t="s">
        <v>1833</v>
      </c>
      <c r="J112" s="52" t="s">
        <v>1936</v>
      </c>
      <c r="K112" s="52" t="s">
        <v>1867</v>
      </c>
      <c r="L112" s="52" t="s">
        <v>1832</v>
      </c>
      <c r="M112" s="52" t="s">
        <v>8304</v>
      </c>
      <c r="N112" s="52" t="s">
        <v>1833</v>
      </c>
      <c r="O112" s="52" t="s">
        <v>9012</v>
      </c>
    </row>
    <row r="113">
      <c r="A113" s="51" t="s">
        <v>1478</v>
      </c>
      <c r="B113" s="52" t="s">
        <v>9012</v>
      </c>
      <c r="C113" s="52" t="s">
        <v>9012</v>
      </c>
      <c r="D113" s="52" t="s">
        <v>9012</v>
      </c>
      <c r="E113" s="52" t="s">
        <v>3184</v>
      </c>
      <c r="F113" s="52" t="s">
        <v>1848</v>
      </c>
      <c r="G113" s="52" t="s">
        <v>1832</v>
      </c>
      <c r="H113" s="52" t="s">
        <v>8322</v>
      </c>
      <c r="I113" s="52" t="s">
        <v>1833</v>
      </c>
      <c r="J113" s="52" t="s">
        <v>9012</v>
      </c>
      <c r="K113" s="52" t="s">
        <v>9012</v>
      </c>
      <c r="L113" s="52" t="s">
        <v>9012</v>
      </c>
      <c r="M113" s="52" t="s">
        <v>9012</v>
      </c>
      <c r="N113" s="52" t="s">
        <v>9012</v>
      </c>
      <c r="O113" s="52" t="s">
        <v>9012</v>
      </c>
    </row>
    <row r="114">
      <c r="A114" s="51" t="s">
        <v>91</v>
      </c>
      <c r="B114" s="52" t="s">
        <v>92</v>
      </c>
      <c r="C114" s="52" t="s">
        <v>9012</v>
      </c>
      <c r="D114" s="52" t="s">
        <v>9012</v>
      </c>
      <c r="E114" s="52" t="s">
        <v>9091</v>
      </c>
      <c r="F114" s="52" t="s">
        <v>1876</v>
      </c>
      <c r="G114" s="52" t="s">
        <v>1832</v>
      </c>
      <c r="H114" s="52" t="s">
        <v>8267</v>
      </c>
      <c r="I114" s="52" t="s">
        <v>1833</v>
      </c>
      <c r="J114" s="52" t="s">
        <v>9091</v>
      </c>
      <c r="K114" s="52" t="s">
        <v>1876</v>
      </c>
      <c r="L114" s="52" t="s">
        <v>1832</v>
      </c>
      <c r="M114" s="52" t="s">
        <v>8267</v>
      </c>
      <c r="N114" s="52" t="s">
        <v>1833</v>
      </c>
      <c r="O114" s="52" t="s">
        <v>9012</v>
      </c>
    </row>
    <row r="115">
      <c r="A115" s="51" t="s">
        <v>1693</v>
      </c>
      <c r="B115" s="52" t="s">
        <v>1694</v>
      </c>
      <c r="C115" s="52" t="s">
        <v>9012</v>
      </c>
      <c r="D115" s="52" t="s">
        <v>1696</v>
      </c>
      <c r="E115" s="52" t="s">
        <v>9092</v>
      </c>
      <c r="F115" s="52" t="s">
        <v>2502</v>
      </c>
      <c r="G115" s="52" t="s">
        <v>1832</v>
      </c>
      <c r="H115" s="52" t="s">
        <v>8938</v>
      </c>
      <c r="I115" s="52" t="s">
        <v>1833</v>
      </c>
      <c r="J115" s="52" t="s">
        <v>9092</v>
      </c>
      <c r="K115" s="52" t="s">
        <v>2502</v>
      </c>
      <c r="L115" s="52" t="s">
        <v>1832</v>
      </c>
      <c r="M115" s="52" t="s">
        <v>8938</v>
      </c>
      <c r="N115" s="52" t="s">
        <v>1833</v>
      </c>
      <c r="O115" s="52" t="s">
        <v>9012</v>
      </c>
    </row>
    <row r="116">
      <c r="A116" s="51" t="s">
        <v>254</v>
      </c>
      <c r="B116" s="52" t="s">
        <v>9012</v>
      </c>
      <c r="C116" s="52" t="s">
        <v>9012</v>
      </c>
      <c r="D116" s="52" t="s">
        <v>256</v>
      </c>
      <c r="E116" s="52" t="s">
        <v>2040</v>
      </c>
      <c r="F116" s="52" t="s">
        <v>1859</v>
      </c>
      <c r="G116" s="52" t="s">
        <v>1832</v>
      </c>
      <c r="H116" s="52" t="s">
        <v>8251</v>
      </c>
      <c r="I116" s="52" t="s">
        <v>1833</v>
      </c>
      <c r="J116" s="52" t="s">
        <v>2040</v>
      </c>
      <c r="K116" s="52" t="s">
        <v>1859</v>
      </c>
      <c r="L116" s="52" t="s">
        <v>1832</v>
      </c>
      <c r="M116" s="52" t="s">
        <v>8251</v>
      </c>
      <c r="N116" s="52" t="s">
        <v>1833</v>
      </c>
      <c r="O116" s="52" t="s">
        <v>9012</v>
      </c>
    </row>
    <row r="117">
      <c r="A117" s="51" t="s">
        <v>1471</v>
      </c>
      <c r="B117" s="52" t="s">
        <v>1472</v>
      </c>
      <c r="C117" s="52" t="s">
        <v>9012</v>
      </c>
      <c r="D117" s="52" t="s">
        <v>9093</v>
      </c>
      <c r="E117" s="52" t="s">
        <v>9094</v>
      </c>
      <c r="F117" s="52" t="s">
        <v>1831</v>
      </c>
      <c r="G117" s="52" t="s">
        <v>1832</v>
      </c>
      <c r="H117" s="52" t="s">
        <v>8230</v>
      </c>
      <c r="I117" s="52" t="s">
        <v>1833</v>
      </c>
      <c r="J117" s="52" t="s">
        <v>9094</v>
      </c>
      <c r="K117" s="52" t="s">
        <v>1831</v>
      </c>
      <c r="L117" s="52" t="s">
        <v>1832</v>
      </c>
      <c r="M117" s="52" t="s">
        <v>8230</v>
      </c>
      <c r="N117" s="52" t="s">
        <v>1833</v>
      </c>
      <c r="O117" s="52" t="s">
        <v>9012</v>
      </c>
    </row>
    <row r="118">
      <c r="A118" s="51" t="s">
        <v>1594</v>
      </c>
      <c r="B118" s="52" t="s">
        <v>1595</v>
      </c>
      <c r="C118" s="52" t="s">
        <v>9012</v>
      </c>
      <c r="D118" s="52" t="s">
        <v>1597</v>
      </c>
      <c r="E118" s="52" t="s">
        <v>9095</v>
      </c>
      <c r="F118" s="52" t="s">
        <v>1876</v>
      </c>
      <c r="G118" s="52" t="s">
        <v>1832</v>
      </c>
      <c r="H118" s="52" t="s">
        <v>8267</v>
      </c>
      <c r="I118" s="52" t="s">
        <v>1833</v>
      </c>
      <c r="J118" s="52" t="s">
        <v>9095</v>
      </c>
      <c r="K118" s="52" t="s">
        <v>1876</v>
      </c>
      <c r="L118" s="52" t="s">
        <v>1832</v>
      </c>
      <c r="M118" s="52" t="s">
        <v>8267</v>
      </c>
      <c r="N118" s="52" t="s">
        <v>1833</v>
      </c>
      <c r="O118" s="52" t="s">
        <v>9012</v>
      </c>
    </row>
    <row r="119">
      <c r="A119" s="51" t="s">
        <v>445</v>
      </c>
      <c r="B119" s="52" t="s">
        <v>446</v>
      </c>
      <c r="C119" s="52" t="s">
        <v>9012</v>
      </c>
      <c r="D119" s="52" t="s">
        <v>9012</v>
      </c>
      <c r="E119" s="52" t="s">
        <v>9096</v>
      </c>
      <c r="F119" s="52" t="s">
        <v>1862</v>
      </c>
      <c r="G119" s="52" t="s">
        <v>1832</v>
      </c>
      <c r="H119" s="52" t="s">
        <v>3588</v>
      </c>
      <c r="I119" s="52" t="s">
        <v>1833</v>
      </c>
      <c r="J119" s="52" t="s">
        <v>9096</v>
      </c>
      <c r="K119" s="52" t="s">
        <v>1862</v>
      </c>
      <c r="L119" s="52" t="s">
        <v>1832</v>
      </c>
      <c r="M119" s="52" t="s">
        <v>3588</v>
      </c>
      <c r="N119" s="52" t="s">
        <v>1833</v>
      </c>
      <c r="O119" s="52" t="s">
        <v>9012</v>
      </c>
    </row>
    <row r="120">
      <c r="A120" s="51" t="s">
        <v>370</v>
      </c>
      <c r="B120" s="52" t="s">
        <v>371</v>
      </c>
      <c r="C120" s="52" t="s">
        <v>9012</v>
      </c>
      <c r="D120" s="52" t="s">
        <v>373</v>
      </c>
      <c r="E120" s="52" t="s">
        <v>9097</v>
      </c>
      <c r="F120" s="52" t="s">
        <v>1876</v>
      </c>
      <c r="G120" s="52" t="s">
        <v>1832</v>
      </c>
      <c r="H120" s="52" t="s">
        <v>8267</v>
      </c>
      <c r="I120" s="52" t="s">
        <v>1833</v>
      </c>
      <c r="J120" s="52" t="s">
        <v>9097</v>
      </c>
      <c r="K120" s="52" t="s">
        <v>1876</v>
      </c>
      <c r="L120" s="52" t="s">
        <v>1832</v>
      </c>
      <c r="M120" s="52" t="s">
        <v>8267</v>
      </c>
      <c r="N120" s="52" t="s">
        <v>1833</v>
      </c>
      <c r="O120" s="52" t="s">
        <v>9012</v>
      </c>
    </row>
    <row r="121">
      <c r="A121" s="51" t="s">
        <v>1198</v>
      </c>
      <c r="B121" s="52" t="s">
        <v>1199</v>
      </c>
      <c r="C121" s="52" t="s">
        <v>9012</v>
      </c>
      <c r="D121" s="52" t="s">
        <v>1201</v>
      </c>
      <c r="E121" s="52" t="s">
        <v>9098</v>
      </c>
      <c r="F121" s="52" t="s">
        <v>1862</v>
      </c>
      <c r="G121" s="52" t="s">
        <v>1832</v>
      </c>
      <c r="H121" s="52" t="s">
        <v>3588</v>
      </c>
      <c r="I121" s="52" t="s">
        <v>1833</v>
      </c>
      <c r="J121" s="52" t="s">
        <v>9098</v>
      </c>
      <c r="K121" s="52" t="s">
        <v>1862</v>
      </c>
      <c r="L121" s="52" t="s">
        <v>1832</v>
      </c>
      <c r="M121" s="52" t="s">
        <v>3588</v>
      </c>
      <c r="N121" s="52" t="s">
        <v>1833</v>
      </c>
      <c r="O121" s="52" t="s">
        <v>9012</v>
      </c>
    </row>
    <row r="122">
      <c r="A122" s="51" t="s">
        <v>266</v>
      </c>
      <c r="B122" s="52" t="s">
        <v>267</v>
      </c>
      <c r="C122" s="52" t="s">
        <v>9012</v>
      </c>
      <c r="D122" s="52" t="s">
        <v>269</v>
      </c>
      <c r="E122" s="52" t="s">
        <v>9099</v>
      </c>
      <c r="F122" s="52" t="s">
        <v>1862</v>
      </c>
      <c r="G122" s="52" t="s">
        <v>1832</v>
      </c>
      <c r="H122" s="52" t="s">
        <v>3588</v>
      </c>
      <c r="I122" s="52" t="s">
        <v>1833</v>
      </c>
      <c r="J122" s="52" t="s">
        <v>9012</v>
      </c>
      <c r="K122" s="52" t="s">
        <v>9012</v>
      </c>
      <c r="L122" s="52" t="s">
        <v>9012</v>
      </c>
      <c r="M122" s="52" t="s">
        <v>9012</v>
      </c>
      <c r="N122" s="52" t="s">
        <v>9012</v>
      </c>
      <c r="O122" s="52" t="s">
        <v>9012</v>
      </c>
    </row>
    <row r="123">
      <c r="A123" s="51" t="s">
        <v>1210</v>
      </c>
      <c r="B123" s="52" t="s">
        <v>9012</v>
      </c>
      <c r="C123" s="52" t="s">
        <v>9012</v>
      </c>
      <c r="D123" s="52" t="s">
        <v>1212</v>
      </c>
      <c r="E123" s="52" t="s">
        <v>2962</v>
      </c>
      <c r="F123" s="52" t="s">
        <v>1909</v>
      </c>
      <c r="G123" s="52" t="s">
        <v>1832</v>
      </c>
      <c r="H123" s="52" t="s">
        <v>8285</v>
      </c>
      <c r="I123" s="52" t="s">
        <v>1833</v>
      </c>
      <c r="J123" s="52" t="s">
        <v>9012</v>
      </c>
      <c r="K123" s="52" t="s">
        <v>9012</v>
      </c>
      <c r="L123" s="52" t="s">
        <v>9012</v>
      </c>
      <c r="M123" s="52" t="s">
        <v>9012</v>
      </c>
      <c r="N123" s="52" t="s">
        <v>9012</v>
      </c>
      <c r="O123" s="52" t="s">
        <v>9012</v>
      </c>
    </row>
    <row r="124">
      <c r="A124" s="51" t="s">
        <v>1668</v>
      </c>
      <c r="B124" s="52" t="s">
        <v>1669</v>
      </c>
      <c r="C124" s="52" t="s">
        <v>9012</v>
      </c>
      <c r="D124" s="52" t="s">
        <v>1671</v>
      </c>
      <c r="E124" s="52" t="s">
        <v>3356</v>
      </c>
      <c r="F124" s="52" t="s">
        <v>1867</v>
      </c>
      <c r="G124" s="52" t="s">
        <v>1832</v>
      </c>
      <c r="H124" s="52" t="s">
        <v>8304</v>
      </c>
      <c r="I124" s="52" t="s">
        <v>1833</v>
      </c>
      <c r="J124" s="52" t="s">
        <v>9012</v>
      </c>
      <c r="K124" s="52" t="s">
        <v>9012</v>
      </c>
      <c r="L124" s="52" t="s">
        <v>9012</v>
      </c>
      <c r="M124" s="52" t="s">
        <v>9012</v>
      </c>
      <c r="N124" s="52" t="s">
        <v>9012</v>
      </c>
      <c r="O124" s="52" t="s">
        <v>9012</v>
      </c>
    </row>
    <row r="125">
      <c r="A125" s="51" t="s">
        <v>1268</v>
      </c>
      <c r="B125" s="52" t="s">
        <v>1269</v>
      </c>
      <c r="C125" s="52" t="s">
        <v>9012</v>
      </c>
      <c r="D125" s="52" t="s">
        <v>1271</v>
      </c>
      <c r="E125" s="52" t="s">
        <v>9100</v>
      </c>
      <c r="F125" s="52" t="s">
        <v>3011</v>
      </c>
      <c r="G125" s="52" t="s">
        <v>1832</v>
      </c>
      <c r="H125" s="52" t="s">
        <v>8799</v>
      </c>
      <c r="I125" s="52" t="s">
        <v>1833</v>
      </c>
      <c r="J125" s="52" t="s">
        <v>9012</v>
      </c>
      <c r="K125" s="52" t="s">
        <v>9012</v>
      </c>
      <c r="L125" s="52" t="s">
        <v>9012</v>
      </c>
      <c r="M125" s="52" t="s">
        <v>9012</v>
      </c>
      <c r="N125" s="52" t="s">
        <v>9012</v>
      </c>
      <c r="O125" s="52" t="s">
        <v>9012</v>
      </c>
    </row>
    <row r="126">
      <c r="A126" s="51" t="s">
        <v>965</v>
      </c>
      <c r="B126" s="52" t="s">
        <v>966</v>
      </c>
      <c r="C126" s="52" t="s">
        <v>9012</v>
      </c>
      <c r="D126" s="52" t="s">
        <v>9012</v>
      </c>
      <c r="E126" s="52" t="s">
        <v>2733</v>
      </c>
      <c r="F126" s="52" t="s">
        <v>1859</v>
      </c>
      <c r="G126" s="52" t="s">
        <v>1832</v>
      </c>
      <c r="H126" s="52" t="s">
        <v>8251</v>
      </c>
      <c r="I126" s="52" t="s">
        <v>1833</v>
      </c>
      <c r="J126" s="52" t="s">
        <v>2733</v>
      </c>
      <c r="K126" s="52" t="s">
        <v>1859</v>
      </c>
      <c r="L126" s="52" t="s">
        <v>1832</v>
      </c>
      <c r="M126" s="52" t="s">
        <v>8251</v>
      </c>
      <c r="N126" s="52" t="s">
        <v>1833</v>
      </c>
      <c r="O126" s="52" t="s">
        <v>9012</v>
      </c>
    </row>
    <row r="127">
      <c r="A127" s="51" t="s">
        <v>658</v>
      </c>
      <c r="B127" s="52" t="s">
        <v>659</v>
      </c>
      <c r="C127" s="52" t="s">
        <v>9012</v>
      </c>
      <c r="D127" s="52" t="s">
        <v>9012</v>
      </c>
      <c r="E127" s="52" t="s">
        <v>2439</v>
      </c>
      <c r="F127" s="52" t="s">
        <v>1867</v>
      </c>
      <c r="G127" s="52" t="s">
        <v>1832</v>
      </c>
      <c r="H127" s="52" t="s">
        <v>8304</v>
      </c>
      <c r="I127" s="52" t="s">
        <v>1833</v>
      </c>
      <c r="J127" s="52" t="s">
        <v>2439</v>
      </c>
      <c r="K127" s="52" t="s">
        <v>1867</v>
      </c>
      <c r="L127" s="52" t="s">
        <v>1832</v>
      </c>
      <c r="M127" s="52" t="s">
        <v>8304</v>
      </c>
      <c r="N127" s="52" t="s">
        <v>1833</v>
      </c>
      <c r="O127" s="52" t="s">
        <v>9012</v>
      </c>
    </row>
    <row r="128">
      <c r="A128" s="51" t="s">
        <v>972</v>
      </c>
      <c r="B128" s="52" t="s">
        <v>973</v>
      </c>
      <c r="C128" s="52" t="s">
        <v>9012</v>
      </c>
      <c r="D128" s="52" t="s">
        <v>9012</v>
      </c>
      <c r="E128" s="52" t="s">
        <v>9101</v>
      </c>
      <c r="F128" s="52" t="s">
        <v>1876</v>
      </c>
      <c r="G128" s="52" t="s">
        <v>1832</v>
      </c>
      <c r="H128" s="52" t="s">
        <v>8267</v>
      </c>
      <c r="I128" s="52" t="s">
        <v>1833</v>
      </c>
      <c r="J128" s="52" t="s">
        <v>9101</v>
      </c>
      <c r="K128" s="52" t="s">
        <v>1876</v>
      </c>
      <c r="L128" s="52" t="s">
        <v>1832</v>
      </c>
      <c r="M128" s="52" t="s">
        <v>8267</v>
      </c>
      <c r="N128" s="52" t="s">
        <v>1833</v>
      </c>
      <c r="O128" s="52" t="s">
        <v>9012</v>
      </c>
    </row>
    <row r="129">
      <c r="A129" s="51" t="s">
        <v>588</v>
      </c>
      <c r="B129" s="52" t="s">
        <v>589</v>
      </c>
      <c r="C129" s="52" t="s">
        <v>9012</v>
      </c>
      <c r="D129" s="52" t="s">
        <v>9012</v>
      </c>
      <c r="E129" s="52" t="s">
        <v>9102</v>
      </c>
      <c r="F129" s="52" t="s">
        <v>2252</v>
      </c>
      <c r="G129" s="52" t="s">
        <v>1832</v>
      </c>
      <c r="H129" s="52" t="s">
        <v>8435</v>
      </c>
      <c r="I129" s="52" t="s">
        <v>1833</v>
      </c>
      <c r="J129" s="52" t="s">
        <v>9102</v>
      </c>
      <c r="K129" s="52" t="s">
        <v>2252</v>
      </c>
      <c r="L129" s="52" t="s">
        <v>1832</v>
      </c>
      <c r="M129" s="52" t="s">
        <v>8435</v>
      </c>
      <c r="N129" s="52" t="s">
        <v>1833</v>
      </c>
      <c r="O129" s="52" t="s">
        <v>9012</v>
      </c>
    </row>
    <row r="130">
      <c r="A130" s="51" t="s">
        <v>339</v>
      </c>
      <c r="B130" s="52" t="s">
        <v>340</v>
      </c>
      <c r="C130" s="52" t="s">
        <v>9012</v>
      </c>
      <c r="D130" s="52" t="s">
        <v>9012</v>
      </c>
      <c r="E130" s="52" t="s">
        <v>2128</v>
      </c>
      <c r="F130" s="52" t="s">
        <v>1848</v>
      </c>
      <c r="G130" s="52" t="s">
        <v>1832</v>
      </c>
      <c r="H130" s="52" t="s">
        <v>8242</v>
      </c>
      <c r="I130" s="52" t="s">
        <v>1833</v>
      </c>
      <c r="J130" s="52" t="s">
        <v>2128</v>
      </c>
      <c r="K130" s="52" t="s">
        <v>1848</v>
      </c>
      <c r="L130" s="52" t="s">
        <v>1832</v>
      </c>
      <c r="M130" s="52" t="s">
        <v>8242</v>
      </c>
      <c r="N130" s="52" t="s">
        <v>1833</v>
      </c>
      <c r="O130" s="52" t="s">
        <v>9012</v>
      </c>
    </row>
    <row r="131">
      <c r="A131" s="51" t="s">
        <v>308</v>
      </c>
      <c r="B131" s="52" t="s">
        <v>9012</v>
      </c>
      <c r="C131" s="52" t="s">
        <v>9012</v>
      </c>
      <c r="D131" s="52" t="s">
        <v>310</v>
      </c>
      <c r="E131" s="52" t="s">
        <v>9103</v>
      </c>
      <c r="F131" s="52" t="s">
        <v>1876</v>
      </c>
      <c r="G131" s="52" t="s">
        <v>1832</v>
      </c>
      <c r="H131" s="52" t="s">
        <v>8267</v>
      </c>
      <c r="I131" s="52" t="s">
        <v>1833</v>
      </c>
      <c r="J131" s="52" t="s">
        <v>9012</v>
      </c>
      <c r="K131" s="52" t="s">
        <v>9012</v>
      </c>
      <c r="L131" s="52" t="s">
        <v>9012</v>
      </c>
      <c r="M131" s="52" t="s">
        <v>9012</v>
      </c>
      <c r="N131" s="52" t="s">
        <v>9012</v>
      </c>
      <c r="O131" s="52" t="s">
        <v>9012</v>
      </c>
    </row>
    <row r="132">
      <c r="A132" s="51" t="s">
        <v>681</v>
      </c>
      <c r="B132" s="52" t="s">
        <v>9012</v>
      </c>
      <c r="C132" s="52" t="s">
        <v>9104</v>
      </c>
      <c r="D132" s="52" t="s">
        <v>9012</v>
      </c>
      <c r="E132" s="52" t="s">
        <v>9105</v>
      </c>
      <c r="F132" s="52" t="s">
        <v>1876</v>
      </c>
      <c r="G132" s="52" t="s">
        <v>1832</v>
      </c>
      <c r="H132" s="52" t="s">
        <v>8267</v>
      </c>
      <c r="I132" s="52" t="s">
        <v>1833</v>
      </c>
      <c r="J132" s="52" t="s">
        <v>9012</v>
      </c>
      <c r="K132" s="52" t="s">
        <v>9012</v>
      </c>
      <c r="L132" s="52" t="s">
        <v>9012</v>
      </c>
      <c r="M132" s="52" t="s">
        <v>9012</v>
      </c>
      <c r="N132" s="52" t="s">
        <v>9012</v>
      </c>
      <c r="O132" s="52" t="s">
        <v>9012</v>
      </c>
    </row>
    <row r="133">
      <c r="A133" s="51" t="s">
        <v>1111</v>
      </c>
      <c r="B133" s="52" t="s">
        <v>1112</v>
      </c>
      <c r="C133" s="52" t="s">
        <v>9012</v>
      </c>
      <c r="D133" s="52" t="s">
        <v>9012</v>
      </c>
      <c r="E133" s="52" t="s">
        <v>9106</v>
      </c>
      <c r="F133" s="52" t="s">
        <v>1848</v>
      </c>
      <c r="G133" s="52" t="s">
        <v>1832</v>
      </c>
      <c r="H133" s="52" t="s">
        <v>8322</v>
      </c>
      <c r="I133" s="52" t="s">
        <v>1833</v>
      </c>
      <c r="J133" s="52" t="s">
        <v>9012</v>
      </c>
      <c r="K133" s="52" t="s">
        <v>9012</v>
      </c>
      <c r="L133" s="52" t="s">
        <v>9012</v>
      </c>
      <c r="M133" s="52" t="s">
        <v>9012</v>
      </c>
      <c r="N133" s="52" t="s">
        <v>9012</v>
      </c>
      <c r="O133" s="52" t="s">
        <v>9012</v>
      </c>
    </row>
    <row r="134">
      <c r="A134" s="51" t="s">
        <v>17</v>
      </c>
      <c r="B134" s="52" t="s">
        <v>8200</v>
      </c>
      <c r="C134" s="52" t="s">
        <v>9012</v>
      </c>
      <c r="D134" s="52" t="s">
        <v>9107</v>
      </c>
      <c r="E134" s="52" t="s">
        <v>9108</v>
      </c>
      <c r="F134" s="52" t="s">
        <v>1867</v>
      </c>
      <c r="G134" s="52" t="s">
        <v>1832</v>
      </c>
      <c r="H134" s="52" t="s">
        <v>8304</v>
      </c>
      <c r="I134" s="52" t="s">
        <v>1833</v>
      </c>
      <c r="J134" s="52" t="s">
        <v>9012</v>
      </c>
      <c r="K134" s="52" t="s">
        <v>9012</v>
      </c>
      <c r="L134" s="52" t="s">
        <v>9012</v>
      </c>
      <c r="M134" s="52" t="s">
        <v>9012</v>
      </c>
      <c r="N134" s="52" t="s">
        <v>9012</v>
      </c>
      <c r="O134" s="52" t="s">
        <v>9012</v>
      </c>
    </row>
    <row r="135">
      <c r="A135" s="51" t="s">
        <v>262</v>
      </c>
      <c r="B135" s="52" t="s">
        <v>263</v>
      </c>
      <c r="C135" s="52" t="s">
        <v>9012</v>
      </c>
      <c r="D135" s="52" t="s">
        <v>265</v>
      </c>
      <c r="E135" s="52" t="s">
        <v>9109</v>
      </c>
      <c r="F135" s="52" t="s">
        <v>8374</v>
      </c>
      <c r="G135" s="52" t="s">
        <v>1832</v>
      </c>
      <c r="H135" s="52" t="s">
        <v>3588</v>
      </c>
      <c r="I135" s="52" t="s">
        <v>1833</v>
      </c>
      <c r="J135" s="52" t="s">
        <v>9012</v>
      </c>
      <c r="K135" s="52" t="s">
        <v>9012</v>
      </c>
      <c r="L135" s="52" t="s">
        <v>9012</v>
      </c>
      <c r="M135" s="52" t="s">
        <v>9012</v>
      </c>
      <c r="N135" s="52" t="s">
        <v>9012</v>
      </c>
      <c r="O135" s="52" t="s">
        <v>9012</v>
      </c>
    </row>
    <row r="136">
      <c r="A136" s="51" t="s">
        <v>314</v>
      </c>
      <c r="B136" s="52" t="s">
        <v>9012</v>
      </c>
      <c r="C136" s="52" t="s">
        <v>9012</v>
      </c>
      <c r="D136" s="52" t="s">
        <v>316</v>
      </c>
      <c r="E136" s="52" t="s">
        <v>9110</v>
      </c>
      <c r="F136" s="52" t="s">
        <v>1840</v>
      </c>
      <c r="G136" s="52" t="s">
        <v>1832</v>
      </c>
      <c r="H136" s="52" t="s">
        <v>8237</v>
      </c>
      <c r="I136" s="52" t="s">
        <v>1833</v>
      </c>
      <c r="J136" s="52" t="s">
        <v>9110</v>
      </c>
      <c r="K136" s="52" t="s">
        <v>1840</v>
      </c>
      <c r="L136" s="52" t="s">
        <v>1832</v>
      </c>
      <c r="M136" s="52" t="s">
        <v>8237</v>
      </c>
      <c r="N136" s="52" t="s">
        <v>1833</v>
      </c>
      <c r="O136" s="52" t="s">
        <v>9012</v>
      </c>
    </row>
    <row r="137">
      <c r="A137" s="51" t="s">
        <v>1682</v>
      </c>
      <c r="B137" s="52" t="s">
        <v>1683</v>
      </c>
      <c r="C137" s="52" t="s">
        <v>9012</v>
      </c>
      <c r="D137" s="52" t="s">
        <v>1685</v>
      </c>
      <c r="E137" s="52" t="s">
        <v>9111</v>
      </c>
      <c r="F137" s="52" t="s">
        <v>1862</v>
      </c>
      <c r="G137" s="52" t="s">
        <v>1832</v>
      </c>
      <c r="H137" s="52" t="s">
        <v>3588</v>
      </c>
      <c r="I137" s="52" t="s">
        <v>1833</v>
      </c>
      <c r="J137" s="52" t="s">
        <v>9111</v>
      </c>
      <c r="K137" s="52" t="s">
        <v>1862</v>
      </c>
      <c r="L137" s="52" t="s">
        <v>1832</v>
      </c>
      <c r="M137" s="52" t="s">
        <v>3588</v>
      </c>
      <c r="N137" s="52" t="s">
        <v>1833</v>
      </c>
      <c r="O137" s="52" t="s">
        <v>9012</v>
      </c>
    </row>
    <row r="138">
      <c r="A138" s="51" t="s">
        <v>250</v>
      </c>
      <c r="B138" s="52" t="s">
        <v>251</v>
      </c>
      <c r="C138" s="52" t="s">
        <v>9012</v>
      </c>
      <c r="D138" s="52" t="s">
        <v>253</v>
      </c>
      <c r="E138" s="52" t="s">
        <v>9112</v>
      </c>
      <c r="F138" s="52" t="s">
        <v>1862</v>
      </c>
      <c r="G138" s="52" t="s">
        <v>1832</v>
      </c>
      <c r="H138" s="52" t="s">
        <v>3588</v>
      </c>
      <c r="I138" s="52" t="s">
        <v>1833</v>
      </c>
      <c r="J138" s="52" t="s">
        <v>9012</v>
      </c>
      <c r="K138" s="52" t="s">
        <v>9012</v>
      </c>
      <c r="L138" s="52" t="s">
        <v>9012</v>
      </c>
      <c r="M138" s="52" t="s">
        <v>9012</v>
      </c>
      <c r="N138" s="52" t="s">
        <v>9012</v>
      </c>
      <c r="O138" s="52" t="s">
        <v>9012</v>
      </c>
    </row>
    <row r="139">
      <c r="A139" s="51" t="s">
        <v>1136</v>
      </c>
      <c r="B139" s="52" t="s">
        <v>1137</v>
      </c>
      <c r="C139" s="52" t="s">
        <v>9012</v>
      </c>
      <c r="D139" s="52" t="s">
        <v>9012</v>
      </c>
      <c r="E139" s="52" t="s">
        <v>9113</v>
      </c>
      <c r="F139" s="52" t="s">
        <v>1840</v>
      </c>
      <c r="G139" s="52" t="s">
        <v>1832</v>
      </c>
      <c r="H139" s="52" t="s">
        <v>8237</v>
      </c>
      <c r="I139" s="52" t="s">
        <v>1833</v>
      </c>
      <c r="J139" s="52" t="s">
        <v>9012</v>
      </c>
      <c r="K139" s="52" t="s">
        <v>9012</v>
      </c>
      <c r="L139" s="52" t="s">
        <v>9012</v>
      </c>
      <c r="M139" s="52" t="s">
        <v>9012</v>
      </c>
      <c r="N139" s="52" t="s">
        <v>9012</v>
      </c>
      <c r="O139" s="52" t="s">
        <v>9012</v>
      </c>
    </row>
    <row r="140">
      <c r="A140" s="51" t="s">
        <v>1061</v>
      </c>
      <c r="B140" s="52" t="s">
        <v>1062</v>
      </c>
      <c r="C140" s="52" t="s">
        <v>9012</v>
      </c>
      <c r="D140" s="52" t="s">
        <v>1064</v>
      </c>
      <c r="E140" s="52" t="s">
        <v>9114</v>
      </c>
      <c r="F140" s="52" t="s">
        <v>1909</v>
      </c>
      <c r="G140" s="52" t="s">
        <v>1832</v>
      </c>
      <c r="H140" s="52" t="s">
        <v>8285</v>
      </c>
      <c r="I140" s="52" t="s">
        <v>1833</v>
      </c>
      <c r="J140" s="52" t="s">
        <v>9114</v>
      </c>
      <c r="K140" s="52" t="s">
        <v>1909</v>
      </c>
      <c r="L140" s="52" t="s">
        <v>1832</v>
      </c>
      <c r="M140" s="52" t="s">
        <v>8285</v>
      </c>
      <c r="N140" s="52" t="s">
        <v>1833</v>
      </c>
      <c r="O140" s="52" t="s">
        <v>9012</v>
      </c>
    </row>
    <row r="141">
      <c r="A141" s="51" t="s">
        <v>1396</v>
      </c>
      <c r="B141" s="52" t="s">
        <v>9012</v>
      </c>
      <c r="C141" s="52" t="s">
        <v>9115</v>
      </c>
      <c r="D141" s="52" t="s">
        <v>1398</v>
      </c>
      <c r="E141" s="52" t="s">
        <v>9116</v>
      </c>
      <c r="F141" s="52" t="s">
        <v>1876</v>
      </c>
      <c r="G141" s="52" t="s">
        <v>1832</v>
      </c>
      <c r="H141" s="52" t="s">
        <v>8267</v>
      </c>
      <c r="I141" s="52" t="s">
        <v>1833</v>
      </c>
      <c r="J141" s="52" t="s">
        <v>9116</v>
      </c>
      <c r="K141" s="52" t="s">
        <v>1876</v>
      </c>
      <c r="L141" s="52" t="s">
        <v>1832</v>
      </c>
      <c r="M141" s="52" t="s">
        <v>8267</v>
      </c>
      <c r="N141" s="52" t="s">
        <v>1833</v>
      </c>
      <c r="O141" s="52" t="s">
        <v>9012</v>
      </c>
    </row>
    <row r="142">
      <c r="A142" s="51" t="s">
        <v>873</v>
      </c>
      <c r="B142" s="52" t="s">
        <v>874</v>
      </c>
      <c r="C142" s="52" t="s">
        <v>9012</v>
      </c>
      <c r="D142" s="52" t="s">
        <v>9012</v>
      </c>
      <c r="E142" s="52" t="s">
        <v>9117</v>
      </c>
      <c r="F142" s="52" t="s">
        <v>1876</v>
      </c>
      <c r="G142" s="52" t="s">
        <v>2031</v>
      </c>
      <c r="H142" s="52" t="s">
        <v>8267</v>
      </c>
      <c r="I142" s="52" t="s">
        <v>1833</v>
      </c>
      <c r="J142" s="52" t="s">
        <v>9012</v>
      </c>
      <c r="K142" s="52" t="s">
        <v>9012</v>
      </c>
      <c r="L142" s="52" t="s">
        <v>9012</v>
      </c>
      <c r="M142" s="52" t="s">
        <v>9012</v>
      </c>
      <c r="N142" s="52" t="s">
        <v>9012</v>
      </c>
      <c r="O142" s="52" t="s">
        <v>9012</v>
      </c>
    </row>
    <row r="143">
      <c r="A143" s="51" t="s">
        <v>1413</v>
      </c>
      <c r="B143" s="52" t="s">
        <v>1414</v>
      </c>
      <c r="C143" s="52" t="s">
        <v>9012</v>
      </c>
      <c r="D143" s="52" t="s">
        <v>1416</v>
      </c>
      <c r="E143" s="52" t="s">
        <v>9118</v>
      </c>
      <c r="F143" s="52" t="s">
        <v>1876</v>
      </c>
      <c r="G143" s="52" t="s">
        <v>1832</v>
      </c>
      <c r="H143" s="52" t="s">
        <v>8267</v>
      </c>
      <c r="I143" s="52" t="s">
        <v>1833</v>
      </c>
      <c r="J143" s="52" t="s">
        <v>9012</v>
      </c>
      <c r="K143" s="52" t="s">
        <v>9012</v>
      </c>
      <c r="L143" s="52" t="s">
        <v>9012</v>
      </c>
      <c r="M143" s="52" t="s">
        <v>9012</v>
      </c>
      <c r="N143" s="52" t="s">
        <v>9012</v>
      </c>
      <c r="O143" s="52" t="s">
        <v>9012</v>
      </c>
    </row>
    <row r="144">
      <c r="A144" s="51" t="s">
        <v>1641</v>
      </c>
      <c r="B144" s="52" t="s">
        <v>1642</v>
      </c>
      <c r="C144" s="52" t="s">
        <v>9012</v>
      </c>
      <c r="D144" s="52" t="s">
        <v>1644</v>
      </c>
      <c r="E144" s="52" t="s">
        <v>9119</v>
      </c>
      <c r="F144" s="52" t="s">
        <v>1831</v>
      </c>
      <c r="G144" s="52" t="s">
        <v>1832</v>
      </c>
      <c r="H144" s="52" t="s">
        <v>8230</v>
      </c>
      <c r="I144" s="52" t="s">
        <v>1833</v>
      </c>
      <c r="J144" s="52" t="s">
        <v>9012</v>
      </c>
      <c r="K144" s="52" t="s">
        <v>9012</v>
      </c>
      <c r="L144" s="52" t="s">
        <v>9012</v>
      </c>
      <c r="M144" s="52" t="s">
        <v>9012</v>
      </c>
      <c r="N144" s="52" t="s">
        <v>9012</v>
      </c>
      <c r="O144" s="52" t="s">
        <v>9012</v>
      </c>
    </row>
    <row r="145">
      <c r="A145" s="51" t="s">
        <v>1175</v>
      </c>
      <c r="B145" s="52" t="s">
        <v>9012</v>
      </c>
      <c r="C145" s="52" t="s">
        <v>9012</v>
      </c>
      <c r="D145" s="52" t="s">
        <v>1178</v>
      </c>
      <c r="E145" s="52" t="s">
        <v>9120</v>
      </c>
      <c r="F145" s="52" t="s">
        <v>1876</v>
      </c>
      <c r="G145" s="52" t="s">
        <v>1832</v>
      </c>
      <c r="H145" s="52" t="s">
        <v>8267</v>
      </c>
      <c r="I145" s="52" t="s">
        <v>1833</v>
      </c>
      <c r="J145" s="52" t="s">
        <v>9012</v>
      </c>
      <c r="K145" s="52" t="s">
        <v>9012</v>
      </c>
      <c r="L145" s="52" t="s">
        <v>9012</v>
      </c>
      <c r="M145" s="52" t="s">
        <v>9012</v>
      </c>
      <c r="N145" s="52" t="s">
        <v>9012</v>
      </c>
      <c r="O145" s="52" t="s">
        <v>9012</v>
      </c>
    </row>
    <row r="146">
      <c r="A146" s="51" t="s">
        <v>1740</v>
      </c>
      <c r="B146" s="52" t="s">
        <v>9012</v>
      </c>
      <c r="C146" s="52" t="s">
        <v>9121</v>
      </c>
      <c r="D146" s="52" t="s">
        <v>1742</v>
      </c>
      <c r="E146" s="52" t="s">
        <v>3421</v>
      </c>
      <c r="F146" s="52" t="s">
        <v>1867</v>
      </c>
      <c r="G146" s="52" t="s">
        <v>1832</v>
      </c>
      <c r="H146" s="52" t="s">
        <v>8304</v>
      </c>
      <c r="I146" s="52" t="s">
        <v>1833</v>
      </c>
      <c r="J146" s="52" t="s">
        <v>9012</v>
      </c>
      <c r="K146" s="52" t="s">
        <v>9012</v>
      </c>
      <c r="L146" s="52" t="s">
        <v>9012</v>
      </c>
      <c r="M146" s="52" t="s">
        <v>9012</v>
      </c>
      <c r="N146" s="52" t="s">
        <v>9012</v>
      </c>
      <c r="O146" s="52" t="s">
        <v>9012</v>
      </c>
    </row>
    <row r="147">
      <c r="A147" s="51" t="s">
        <v>854</v>
      </c>
      <c r="B147" s="52" t="s">
        <v>855</v>
      </c>
      <c r="C147" s="52" t="s">
        <v>9012</v>
      </c>
      <c r="D147" s="52" t="s">
        <v>857</v>
      </c>
      <c r="E147" s="52" t="s">
        <v>2634</v>
      </c>
      <c r="F147" s="52" t="s">
        <v>1867</v>
      </c>
      <c r="G147" s="52" t="s">
        <v>1832</v>
      </c>
      <c r="H147" s="52" t="s">
        <v>8304</v>
      </c>
      <c r="I147" s="52" t="s">
        <v>1833</v>
      </c>
      <c r="J147" s="52" t="s">
        <v>2634</v>
      </c>
      <c r="K147" s="52" t="s">
        <v>1867</v>
      </c>
      <c r="L147" s="52" t="s">
        <v>1832</v>
      </c>
      <c r="M147" s="52" t="s">
        <v>8304</v>
      </c>
      <c r="N147" s="52" t="s">
        <v>1833</v>
      </c>
      <c r="O147" s="52" t="s">
        <v>9012</v>
      </c>
    </row>
    <row r="148">
      <c r="A148" s="51" t="s">
        <v>42</v>
      </c>
      <c r="B148" s="52" t="s">
        <v>43</v>
      </c>
      <c r="C148" s="52" t="s">
        <v>9012</v>
      </c>
      <c r="D148" s="52" t="s">
        <v>45</v>
      </c>
      <c r="E148" s="52" t="s">
        <v>9122</v>
      </c>
      <c r="F148" s="52" t="s">
        <v>1831</v>
      </c>
      <c r="G148" s="52" t="s">
        <v>1832</v>
      </c>
      <c r="H148" s="52" t="s">
        <v>8230</v>
      </c>
      <c r="I148" s="52" t="s">
        <v>1833</v>
      </c>
      <c r="J148" s="52" t="s">
        <v>9012</v>
      </c>
      <c r="K148" s="52" t="s">
        <v>9012</v>
      </c>
      <c r="L148" s="52" t="s">
        <v>9012</v>
      </c>
      <c r="M148" s="52" t="s">
        <v>9012</v>
      </c>
      <c r="N148" s="52" t="s">
        <v>9012</v>
      </c>
      <c r="O148" s="52" t="s">
        <v>9012</v>
      </c>
    </row>
    <row r="149">
      <c r="A149" s="51" t="s">
        <v>1341</v>
      </c>
      <c r="B149" s="52" t="s">
        <v>1342</v>
      </c>
      <c r="C149" s="52" t="s">
        <v>9012</v>
      </c>
      <c r="D149" s="52" t="s">
        <v>1344</v>
      </c>
      <c r="E149" s="52" t="s">
        <v>9123</v>
      </c>
      <c r="F149" s="52" t="s">
        <v>1862</v>
      </c>
      <c r="G149" s="52" t="s">
        <v>1832</v>
      </c>
      <c r="H149" s="52" t="s">
        <v>3588</v>
      </c>
      <c r="I149" s="52" t="s">
        <v>1833</v>
      </c>
      <c r="J149" s="52" t="s">
        <v>9123</v>
      </c>
      <c r="K149" s="52" t="s">
        <v>1862</v>
      </c>
      <c r="L149" s="52" t="s">
        <v>1832</v>
      </c>
      <c r="M149" s="52" t="s">
        <v>3588</v>
      </c>
      <c r="N149" s="52" t="s">
        <v>1833</v>
      </c>
      <c r="O149" s="52" t="s">
        <v>9012</v>
      </c>
    </row>
    <row r="150">
      <c r="A150" s="51" t="s">
        <v>942</v>
      </c>
      <c r="B150" s="52" t="s">
        <v>9012</v>
      </c>
      <c r="C150" s="52" t="s">
        <v>9124</v>
      </c>
      <c r="D150" s="52" t="s">
        <v>944</v>
      </c>
      <c r="E150" s="52" t="s">
        <v>9125</v>
      </c>
      <c r="F150" s="52" t="s">
        <v>1862</v>
      </c>
      <c r="G150" s="52" t="s">
        <v>1832</v>
      </c>
      <c r="H150" s="52" t="s">
        <v>3588</v>
      </c>
      <c r="I150" s="52" t="s">
        <v>1833</v>
      </c>
      <c r="J150" s="52" t="s">
        <v>9012</v>
      </c>
      <c r="K150" s="52" t="s">
        <v>9012</v>
      </c>
      <c r="L150" s="52" t="s">
        <v>9012</v>
      </c>
      <c r="M150" s="52" t="s">
        <v>9012</v>
      </c>
      <c r="N150" s="52" t="s">
        <v>9012</v>
      </c>
      <c r="O150" s="52" t="s">
        <v>9012</v>
      </c>
    </row>
    <row r="151">
      <c r="A151" s="51" t="s">
        <v>850</v>
      </c>
      <c r="B151" s="52" t="s">
        <v>851</v>
      </c>
      <c r="C151" s="52" t="s">
        <v>9012</v>
      </c>
      <c r="D151" s="52" t="s">
        <v>853</v>
      </c>
      <c r="E151" s="52" t="s">
        <v>2630</v>
      </c>
      <c r="F151" s="52" t="s">
        <v>2631</v>
      </c>
      <c r="G151" s="52" t="s">
        <v>1832</v>
      </c>
      <c r="H151" s="52" t="s">
        <v>8643</v>
      </c>
      <c r="I151" s="52" t="s">
        <v>1833</v>
      </c>
      <c r="J151" s="52" t="s">
        <v>9012</v>
      </c>
      <c r="K151" s="52" t="s">
        <v>9012</v>
      </c>
      <c r="L151" s="52" t="s">
        <v>9012</v>
      </c>
      <c r="M151" s="52" t="s">
        <v>9012</v>
      </c>
      <c r="N151" s="52" t="s">
        <v>9012</v>
      </c>
      <c r="O151" s="52" t="s">
        <v>9012</v>
      </c>
    </row>
    <row r="152">
      <c r="A152" s="51" t="s">
        <v>775</v>
      </c>
      <c r="B152" s="52" t="s">
        <v>776</v>
      </c>
      <c r="C152" s="52" t="s">
        <v>9012</v>
      </c>
      <c r="D152" s="52" t="s">
        <v>9012</v>
      </c>
      <c r="E152" s="52" t="s">
        <v>9126</v>
      </c>
      <c r="F152" s="52" t="s">
        <v>9127</v>
      </c>
      <c r="G152" s="52" t="s">
        <v>1832</v>
      </c>
      <c r="H152" s="52" t="s">
        <v>8267</v>
      </c>
      <c r="I152" s="52" t="s">
        <v>1833</v>
      </c>
      <c r="J152" s="52" t="s">
        <v>9012</v>
      </c>
      <c r="K152" s="52" t="s">
        <v>9012</v>
      </c>
      <c r="L152" s="52" t="s">
        <v>9012</v>
      </c>
      <c r="M152" s="52" t="s">
        <v>9012</v>
      </c>
      <c r="N152" s="52" t="s">
        <v>9012</v>
      </c>
      <c r="O152" s="52" t="s">
        <v>9012</v>
      </c>
    </row>
    <row r="153">
      <c r="A153" s="51" t="s">
        <v>1725</v>
      </c>
      <c r="B153" s="52" t="s">
        <v>1726</v>
      </c>
      <c r="C153" s="52" t="s">
        <v>9012</v>
      </c>
      <c r="D153" s="52" t="s">
        <v>1728</v>
      </c>
      <c r="E153" s="52" t="s">
        <v>9128</v>
      </c>
      <c r="F153" s="52" t="s">
        <v>1862</v>
      </c>
      <c r="G153" s="52" t="s">
        <v>1832</v>
      </c>
      <c r="H153" s="52" t="s">
        <v>3588</v>
      </c>
      <c r="I153" s="52" t="s">
        <v>1833</v>
      </c>
      <c r="J153" s="52" t="s">
        <v>9128</v>
      </c>
      <c r="K153" s="52" t="s">
        <v>1862</v>
      </c>
      <c r="L153" s="52" t="s">
        <v>1832</v>
      </c>
      <c r="M153" s="52" t="s">
        <v>3588</v>
      </c>
      <c r="N153" s="52" t="s">
        <v>1833</v>
      </c>
      <c r="O153" s="52" t="s">
        <v>9012</v>
      </c>
    </row>
    <row r="154">
      <c r="A154" s="51" t="s">
        <v>677</v>
      </c>
      <c r="B154" s="52" t="s">
        <v>678</v>
      </c>
      <c r="C154" s="52" t="s">
        <v>9012</v>
      </c>
      <c r="D154" s="52" t="s">
        <v>680</v>
      </c>
      <c r="E154" s="52" t="s">
        <v>2458</v>
      </c>
      <c r="F154" s="52" t="s">
        <v>1923</v>
      </c>
      <c r="G154" s="52" t="s">
        <v>1832</v>
      </c>
      <c r="H154" s="52" t="s">
        <v>8295</v>
      </c>
      <c r="I154" s="52" t="s">
        <v>1833</v>
      </c>
      <c r="J154" s="52" t="s">
        <v>2458</v>
      </c>
      <c r="K154" s="52" t="s">
        <v>1923</v>
      </c>
      <c r="L154" s="52" t="s">
        <v>1832</v>
      </c>
      <c r="M154" s="52" t="s">
        <v>8295</v>
      </c>
      <c r="N154" s="52" t="s">
        <v>1833</v>
      </c>
      <c r="O154" s="52" t="s">
        <v>9012</v>
      </c>
    </row>
    <row r="155">
      <c r="A155" s="51" t="s">
        <v>1505</v>
      </c>
      <c r="B155" s="52" t="s">
        <v>1506</v>
      </c>
      <c r="C155" s="52" t="s">
        <v>9012</v>
      </c>
      <c r="D155" s="52" t="s">
        <v>1508</v>
      </c>
      <c r="E155" s="52" t="s">
        <v>9129</v>
      </c>
      <c r="F155" s="52" t="s">
        <v>1831</v>
      </c>
      <c r="G155" s="52" t="s">
        <v>1832</v>
      </c>
      <c r="H155" s="52" t="s">
        <v>8230</v>
      </c>
      <c r="I155" s="52" t="s">
        <v>1833</v>
      </c>
      <c r="J155" s="52" t="s">
        <v>9012</v>
      </c>
      <c r="K155" s="52" t="s">
        <v>9012</v>
      </c>
      <c r="L155" s="52" t="s">
        <v>9012</v>
      </c>
      <c r="M155" s="52" t="s">
        <v>9012</v>
      </c>
      <c r="N155" s="52" t="s">
        <v>9012</v>
      </c>
      <c r="O155" s="52" t="s">
        <v>9012</v>
      </c>
    </row>
    <row r="156">
      <c r="A156" s="51" t="s">
        <v>400</v>
      </c>
      <c r="B156" s="52" t="s">
        <v>401</v>
      </c>
      <c r="C156" s="52" t="s">
        <v>9012</v>
      </c>
      <c r="D156" s="52" t="s">
        <v>403</v>
      </c>
      <c r="E156" s="52" t="s">
        <v>9130</v>
      </c>
      <c r="F156" s="52" t="s">
        <v>1862</v>
      </c>
      <c r="G156" s="52" t="s">
        <v>1832</v>
      </c>
      <c r="H156" s="52" t="s">
        <v>3588</v>
      </c>
      <c r="I156" s="52" t="s">
        <v>8367</v>
      </c>
      <c r="J156" s="52" t="s">
        <v>9130</v>
      </c>
      <c r="K156" s="52" t="s">
        <v>1862</v>
      </c>
      <c r="L156" s="52" t="s">
        <v>1832</v>
      </c>
      <c r="M156" s="52" t="s">
        <v>3588</v>
      </c>
      <c r="N156" s="52" t="s">
        <v>8367</v>
      </c>
      <c r="O156" s="52" t="s">
        <v>9012</v>
      </c>
    </row>
    <row r="157">
      <c r="A157" s="51" t="s">
        <v>1480</v>
      </c>
      <c r="B157" s="52" t="s">
        <v>1481</v>
      </c>
      <c r="C157" s="52" t="s">
        <v>9012</v>
      </c>
      <c r="D157" s="52" t="s">
        <v>9012</v>
      </c>
      <c r="E157" s="52" t="s">
        <v>9131</v>
      </c>
      <c r="F157" s="52" t="s">
        <v>1876</v>
      </c>
      <c r="G157" s="52" t="s">
        <v>2031</v>
      </c>
      <c r="H157" s="52" t="s">
        <v>8267</v>
      </c>
      <c r="I157" s="52" t="s">
        <v>8367</v>
      </c>
      <c r="J157" s="52" t="s">
        <v>9131</v>
      </c>
      <c r="K157" s="52" t="s">
        <v>1876</v>
      </c>
      <c r="L157" s="52" t="s">
        <v>2031</v>
      </c>
      <c r="M157" s="52" t="s">
        <v>8267</v>
      </c>
      <c r="N157" s="52" t="s">
        <v>8367</v>
      </c>
      <c r="O157" s="52" t="s">
        <v>9012</v>
      </c>
    </row>
    <row r="158">
      <c r="A158" s="51" t="s">
        <v>1034</v>
      </c>
      <c r="B158" s="52" t="s">
        <v>1035</v>
      </c>
      <c r="C158" s="52" t="s">
        <v>9012</v>
      </c>
      <c r="D158" s="52" t="s">
        <v>1037</v>
      </c>
      <c r="E158" s="52" t="s">
        <v>9132</v>
      </c>
      <c r="F158" s="52" t="s">
        <v>1831</v>
      </c>
      <c r="G158" s="52" t="s">
        <v>1832</v>
      </c>
      <c r="H158" s="52" t="s">
        <v>8230</v>
      </c>
      <c r="I158" s="52" t="s">
        <v>8367</v>
      </c>
      <c r="J158" s="52" t="s">
        <v>9132</v>
      </c>
      <c r="K158" s="52" t="s">
        <v>1831</v>
      </c>
      <c r="L158" s="52" t="s">
        <v>1832</v>
      </c>
      <c r="M158" s="52" t="s">
        <v>8230</v>
      </c>
      <c r="N158" s="52" t="s">
        <v>8367</v>
      </c>
      <c r="O158" s="52" t="s">
        <v>9012</v>
      </c>
    </row>
    <row r="159">
      <c r="A159" s="51" t="s">
        <v>1729</v>
      </c>
      <c r="B159" s="52" t="s">
        <v>1730</v>
      </c>
      <c r="C159" s="52" t="s">
        <v>9012</v>
      </c>
      <c r="D159" s="52" t="s">
        <v>1732</v>
      </c>
      <c r="E159" s="52" t="s">
        <v>3408</v>
      </c>
      <c r="F159" s="52" t="s">
        <v>1867</v>
      </c>
      <c r="G159" s="52" t="s">
        <v>1832</v>
      </c>
      <c r="H159" s="52" t="s">
        <v>8304</v>
      </c>
      <c r="I159" s="52" t="s">
        <v>1833</v>
      </c>
      <c r="J159" s="52" t="s">
        <v>3408</v>
      </c>
      <c r="K159" s="52" t="s">
        <v>1867</v>
      </c>
      <c r="L159" s="52" t="s">
        <v>1832</v>
      </c>
      <c r="M159" s="52" t="s">
        <v>8304</v>
      </c>
      <c r="N159" s="52" t="s">
        <v>1833</v>
      </c>
      <c r="O159" s="52" t="s">
        <v>9012</v>
      </c>
    </row>
    <row r="160">
      <c r="A160" s="51" t="s">
        <v>199</v>
      </c>
      <c r="B160" s="52" t="s">
        <v>200</v>
      </c>
      <c r="C160" s="52" t="s">
        <v>9012</v>
      </c>
      <c r="D160" s="52" t="s">
        <v>202</v>
      </c>
      <c r="E160" s="52" t="s">
        <v>9133</v>
      </c>
      <c r="F160" s="52" t="s">
        <v>1862</v>
      </c>
      <c r="G160" s="52" t="s">
        <v>1832</v>
      </c>
      <c r="H160" s="52" t="s">
        <v>3588</v>
      </c>
      <c r="I160" s="52" t="s">
        <v>1833</v>
      </c>
      <c r="J160" s="52" t="s">
        <v>9133</v>
      </c>
      <c r="K160" s="52" t="s">
        <v>1862</v>
      </c>
      <c r="L160" s="52" t="s">
        <v>1832</v>
      </c>
      <c r="M160" s="52" t="s">
        <v>3588</v>
      </c>
      <c r="N160" s="52" t="s">
        <v>1833</v>
      </c>
      <c r="O160" s="52" t="s">
        <v>9012</v>
      </c>
    </row>
    <row r="161">
      <c r="A161" s="51" t="s">
        <v>1132</v>
      </c>
      <c r="B161" s="52" t="s">
        <v>1133</v>
      </c>
      <c r="C161" s="52" t="s">
        <v>9012</v>
      </c>
      <c r="D161" s="52" t="s">
        <v>1135</v>
      </c>
      <c r="E161" s="52" t="s">
        <v>9134</v>
      </c>
      <c r="F161" s="52" t="s">
        <v>1876</v>
      </c>
      <c r="G161" s="52" t="s">
        <v>1832</v>
      </c>
      <c r="H161" s="52" t="s">
        <v>8267</v>
      </c>
      <c r="I161" s="52" t="s">
        <v>1833</v>
      </c>
      <c r="J161" s="52" t="s">
        <v>9134</v>
      </c>
      <c r="K161" s="52" t="s">
        <v>1876</v>
      </c>
      <c r="L161" s="52" t="s">
        <v>1832</v>
      </c>
      <c r="M161" s="52" t="s">
        <v>8267</v>
      </c>
      <c r="N161" s="52" t="s">
        <v>1833</v>
      </c>
      <c r="O161" s="52" t="s">
        <v>9012</v>
      </c>
    </row>
    <row r="162">
      <c r="A162" s="51" t="s">
        <v>282</v>
      </c>
      <c r="B162" s="52" t="s">
        <v>283</v>
      </c>
      <c r="C162" s="52" t="s">
        <v>9012</v>
      </c>
      <c r="D162" s="52" t="s">
        <v>285</v>
      </c>
      <c r="E162" s="52" t="s">
        <v>2072</v>
      </c>
      <c r="F162" s="52" t="s">
        <v>2011</v>
      </c>
      <c r="G162" s="52" t="s">
        <v>1832</v>
      </c>
      <c r="H162" s="52" t="s">
        <v>8384</v>
      </c>
      <c r="I162" s="52" t="s">
        <v>1833</v>
      </c>
      <c r="J162" s="52" t="s">
        <v>2072</v>
      </c>
      <c r="K162" s="52" t="s">
        <v>2011</v>
      </c>
      <c r="L162" s="52" t="s">
        <v>1832</v>
      </c>
      <c r="M162" s="52" t="s">
        <v>8384</v>
      </c>
      <c r="N162" s="52" t="s">
        <v>1833</v>
      </c>
      <c r="O162" s="52" t="s">
        <v>9012</v>
      </c>
    </row>
    <row r="163">
      <c r="A163" s="51" t="s">
        <v>58</v>
      </c>
      <c r="B163" s="52" t="s">
        <v>59</v>
      </c>
      <c r="C163" s="52" t="s">
        <v>9012</v>
      </c>
      <c r="D163" s="52" t="s">
        <v>61</v>
      </c>
      <c r="E163" s="52" t="s">
        <v>1847</v>
      </c>
      <c r="F163" s="52" t="s">
        <v>1848</v>
      </c>
      <c r="G163" s="52" t="s">
        <v>1832</v>
      </c>
      <c r="H163" s="52" t="s">
        <v>8242</v>
      </c>
      <c r="I163" s="52" t="s">
        <v>1833</v>
      </c>
      <c r="J163" s="52" t="s">
        <v>1847</v>
      </c>
      <c r="K163" s="52" t="s">
        <v>1848</v>
      </c>
      <c r="L163" s="52" t="s">
        <v>1832</v>
      </c>
      <c r="M163" s="52" t="s">
        <v>8242</v>
      </c>
      <c r="N163" s="52" t="s">
        <v>1833</v>
      </c>
      <c r="O163" s="52" t="s">
        <v>9012</v>
      </c>
    </row>
    <row r="164">
      <c r="A164" s="51" t="s">
        <v>9135</v>
      </c>
      <c r="B164" s="52" t="s">
        <v>9012</v>
      </c>
      <c r="C164" s="52" t="s">
        <v>9136</v>
      </c>
      <c r="D164" s="52" t="s">
        <v>1022</v>
      </c>
      <c r="E164" s="52" t="s">
        <v>9137</v>
      </c>
      <c r="F164" s="52" t="s">
        <v>2091</v>
      </c>
      <c r="G164" s="52" t="s">
        <v>1832</v>
      </c>
      <c r="H164" s="52" t="s">
        <v>8251</v>
      </c>
      <c r="I164" s="52" t="s">
        <v>1833</v>
      </c>
      <c r="J164" s="52" t="s">
        <v>9137</v>
      </c>
      <c r="K164" s="52" t="s">
        <v>2091</v>
      </c>
      <c r="L164" s="52" t="s">
        <v>1832</v>
      </c>
      <c r="M164" s="52" t="s">
        <v>8251</v>
      </c>
      <c r="N164" s="52" t="s">
        <v>1833</v>
      </c>
      <c r="O164" s="52" t="s">
        <v>9012</v>
      </c>
    </row>
    <row r="165">
      <c r="A165" s="51" t="s">
        <v>1151</v>
      </c>
      <c r="B165" s="52" t="s">
        <v>31</v>
      </c>
      <c r="C165" s="52" t="s">
        <v>9012</v>
      </c>
      <c r="D165" s="52" t="s">
        <v>1153</v>
      </c>
      <c r="E165" s="52" t="s">
        <v>2910</v>
      </c>
      <c r="F165" s="52" t="s">
        <v>2011</v>
      </c>
      <c r="G165" s="52" t="s">
        <v>1832</v>
      </c>
      <c r="H165" s="52" t="s">
        <v>8384</v>
      </c>
      <c r="I165" s="52" t="s">
        <v>8367</v>
      </c>
      <c r="J165" s="52" t="s">
        <v>2910</v>
      </c>
      <c r="K165" s="52" t="s">
        <v>2011</v>
      </c>
      <c r="L165" s="52" t="s">
        <v>1832</v>
      </c>
      <c r="M165" s="52" t="s">
        <v>8384</v>
      </c>
      <c r="N165" s="52" t="s">
        <v>8367</v>
      </c>
      <c r="O165" s="52" t="s">
        <v>9012</v>
      </c>
    </row>
    <row r="166">
      <c r="A166" s="51" t="s">
        <v>788</v>
      </c>
      <c r="B166" s="52" t="s">
        <v>789</v>
      </c>
      <c r="C166" s="52" t="s">
        <v>9012</v>
      </c>
      <c r="D166" s="52" t="s">
        <v>791</v>
      </c>
      <c r="E166" s="52" t="s">
        <v>9138</v>
      </c>
      <c r="F166" s="52" t="s">
        <v>3129</v>
      </c>
      <c r="G166" s="52" t="s">
        <v>1832</v>
      </c>
      <c r="H166" s="52" t="s">
        <v>8845</v>
      </c>
      <c r="I166" s="52" t="s">
        <v>1833</v>
      </c>
      <c r="J166" s="52" t="s">
        <v>9138</v>
      </c>
      <c r="K166" s="52" t="s">
        <v>3129</v>
      </c>
      <c r="L166" s="52" t="s">
        <v>1832</v>
      </c>
      <c r="M166" s="52" t="s">
        <v>8845</v>
      </c>
      <c r="N166" s="52" t="s">
        <v>1833</v>
      </c>
      <c r="O166" s="52" t="s">
        <v>9012</v>
      </c>
    </row>
    <row r="167">
      <c r="A167" s="51" t="s">
        <v>1179</v>
      </c>
      <c r="B167" s="52" t="s">
        <v>1180</v>
      </c>
      <c r="C167" s="52" t="s">
        <v>9012</v>
      </c>
      <c r="D167" s="52" t="s">
        <v>1182</v>
      </c>
      <c r="E167" s="52" t="s">
        <v>9139</v>
      </c>
      <c r="F167" s="52" t="s">
        <v>1876</v>
      </c>
      <c r="G167" s="52" t="s">
        <v>1832</v>
      </c>
      <c r="H167" s="52" t="s">
        <v>8267</v>
      </c>
      <c r="I167" s="52" t="s">
        <v>1833</v>
      </c>
      <c r="J167" s="52" t="s">
        <v>9139</v>
      </c>
      <c r="K167" s="52" t="s">
        <v>1876</v>
      </c>
      <c r="L167" s="52" t="s">
        <v>1832</v>
      </c>
      <c r="M167" s="52" t="s">
        <v>8267</v>
      </c>
      <c r="N167" s="52" t="s">
        <v>1833</v>
      </c>
      <c r="O167" s="52" t="s">
        <v>9012</v>
      </c>
    </row>
    <row r="168">
      <c r="A168" s="51" t="s">
        <v>1272</v>
      </c>
      <c r="B168" s="52" t="s">
        <v>1273</v>
      </c>
      <c r="C168" s="52" t="s">
        <v>9012</v>
      </c>
      <c r="D168" s="52" t="s">
        <v>1275</v>
      </c>
      <c r="E168" s="52" t="s">
        <v>9140</v>
      </c>
      <c r="F168" s="52" t="s">
        <v>1840</v>
      </c>
      <c r="G168" s="52" t="s">
        <v>1832</v>
      </c>
      <c r="H168" s="52" t="s">
        <v>8237</v>
      </c>
      <c r="I168" s="52" t="s">
        <v>1833</v>
      </c>
      <c r="J168" s="52" t="s">
        <v>9140</v>
      </c>
      <c r="K168" s="52" t="s">
        <v>1840</v>
      </c>
      <c r="L168" s="52" t="s">
        <v>1832</v>
      </c>
      <c r="M168" s="52" t="s">
        <v>8237</v>
      </c>
      <c r="N168" s="52" t="s">
        <v>1833</v>
      </c>
      <c r="O168" s="52" t="s">
        <v>9012</v>
      </c>
    </row>
    <row r="169">
      <c r="A169" s="51" t="s">
        <v>331</v>
      </c>
      <c r="B169" s="52" t="s">
        <v>332</v>
      </c>
      <c r="C169" s="52" t="s">
        <v>9012</v>
      </c>
      <c r="D169" s="52" t="s">
        <v>9141</v>
      </c>
      <c r="E169" s="52" t="s">
        <v>4307</v>
      </c>
      <c r="F169" s="52" t="s">
        <v>4413</v>
      </c>
      <c r="G169" s="52" t="s">
        <v>2031</v>
      </c>
      <c r="H169" s="52" t="s">
        <v>3588</v>
      </c>
      <c r="I169" s="52" t="s">
        <v>8367</v>
      </c>
      <c r="J169" s="52" t="s">
        <v>4307</v>
      </c>
      <c r="K169" s="52" t="s">
        <v>4413</v>
      </c>
      <c r="L169" s="52" t="s">
        <v>2031</v>
      </c>
      <c r="M169" s="52" t="s">
        <v>3588</v>
      </c>
      <c r="N169" s="52" t="s">
        <v>8367</v>
      </c>
      <c r="O169" s="52" t="s">
        <v>9012</v>
      </c>
    </row>
    <row r="170">
      <c r="A170" s="51" t="s">
        <v>460</v>
      </c>
      <c r="B170" s="52" t="s">
        <v>9012</v>
      </c>
      <c r="C170" s="52" t="s">
        <v>9012</v>
      </c>
      <c r="D170" s="52" t="s">
        <v>462</v>
      </c>
      <c r="E170" s="52" t="s">
        <v>9142</v>
      </c>
      <c r="F170" s="52" t="s">
        <v>2502</v>
      </c>
      <c r="G170" s="52" t="s">
        <v>1832</v>
      </c>
      <c r="H170" s="52" t="s">
        <v>8479</v>
      </c>
      <c r="I170" s="52" t="s">
        <v>3657</v>
      </c>
      <c r="J170" s="52" t="s">
        <v>9142</v>
      </c>
      <c r="K170" s="52" t="s">
        <v>2502</v>
      </c>
      <c r="L170" s="52" t="s">
        <v>1832</v>
      </c>
      <c r="M170" s="52" t="s">
        <v>8479</v>
      </c>
      <c r="N170" s="52" t="s">
        <v>3657</v>
      </c>
      <c r="O170" s="52" t="s">
        <v>9012</v>
      </c>
    </row>
    <row r="171">
      <c r="A171" s="51" t="s">
        <v>1501</v>
      </c>
      <c r="B171" s="52" t="s">
        <v>1502</v>
      </c>
      <c r="C171" s="52" t="s">
        <v>9012</v>
      </c>
      <c r="D171" s="52" t="s">
        <v>1504</v>
      </c>
      <c r="E171" s="52" t="s">
        <v>9143</v>
      </c>
      <c r="F171" s="52" t="s">
        <v>1862</v>
      </c>
      <c r="G171" s="52" t="s">
        <v>3213</v>
      </c>
      <c r="H171" s="52" t="s">
        <v>3588</v>
      </c>
      <c r="I171" s="52" t="s">
        <v>8367</v>
      </c>
      <c r="J171" s="52" t="s">
        <v>9143</v>
      </c>
      <c r="K171" s="52" t="s">
        <v>1862</v>
      </c>
      <c r="L171" s="52" t="s">
        <v>3213</v>
      </c>
      <c r="M171" s="52" t="s">
        <v>3588</v>
      </c>
      <c r="N171" s="52" t="s">
        <v>8367</v>
      </c>
      <c r="O171" s="52" t="s">
        <v>9012</v>
      </c>
    </row>
    <row r="172">
      <c r="A172" s="51" t="s">
        <v>975</v>
      </c>
      <c r="B172" s="52" t="s">
        <v>976</v>
      </c>
      <c r="C172" s="52" t="s">
        <v>9012</v>
      </c>
      <c r="D172" s="52" t="s">
        <v>978</v>
      </c>
      <c r="E172" s="52" t="s">
        <v>9144</v>
      </c>
      <c r="F172" s="52" t="s">
        <v>1876</v>
      </c>
      <c r="G172" s="52" t="s">
        <v>2031</v>
      </c>
      <c r="H172" s="52" t="s">
        <v>8267</v>
      </c>
      <c r="I172" s="52" t="s">
        <v>8367</v>
      </c>
      <c r="J172" s="52" t="s">
        <v>9144</v>
      </c>
      <c r="K172" s="52" t="s">
        <v>1876</v>
      </c>
      <c r="L172" s="52" t="s">
        <v>2031</v>
      </c>
      <c r="M172" s="52" t="s">
        <v>8267</v>
      </c>
      <c r="N172" s="52" t="s">
        <v>8367</v>
      </c>
      <c r="O172" s="52" t="s">
        <v>9012</v>
      </c>
    </row>
    <row r="173">
      <c r="A173" s="53" t="s">
        <v>9145</v>
      </c>
    </row>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3">
    <mergeCell ref="A1:O1"/>
    <mergeCell ref="A2:O2"/>
    <mergeCell ref="A173:O173"/>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2" max="2" width="37.71"/>
    <col customWidth="1" min="3" max="3" width="30.43"/>
    <col customWidth="1" min="4" max="4" width="14.43"/>
    <col customWidth="1" min="5" max="5" width="16.57"/>
    <col customWidth="1" min="6" max="6" width="14.43"/>
  </cols>
  <sheetData>
    <row r="1" ht="32.25" customHeight="1">
      <c r="A1" s="54" t="s">
        <v>9146</v>
      </c>
      <c r="B1" s="55" t="s">
        <v>9147</v>
      </c>
      <c r="C1" s="55" t="s">
        <v>0</v>
      </c>
      <c r="D1" s="55" t="s">
        <v>9148</v>
      </c>
      <c r="E1" s="55" t="s">
        <v>9149</v>
      </c>
      <c r="F1" s="55" t="s">
        <v>4</v>
      </c>
      <c r="G1" s="55" t="s">
        <v>9150</v>
      </c>
      <c r="H1" s="55" t="s">
        <v>9151</v>
      </c>
      <c r="I1" s="55" t="s">
        <v>9152</v>
      </c>
      <c r="J1" s="55"/>
      <c r="K1" s="55"/>
      <c r="L1" s="55"/>
      <c r="M1" s="55"/>
      <c r="N1" s="55"/>
      <c r="O1" s="55"/>
      <c r="P1" s="55"/>
      <c r="Q1" s="55"/>
      <c r="R1" s="55"/>
      <c r="S1" s="55"/>
      <c r="T1" s="55"/>
      <c r="U1" s="55"/>
      <c r="V1" s="55"/>
      <c r="W1" s="55"/>
      <c r="X1" s="55"/>
      <c r="Y1" s="55"/>
      <c r="Z1" s="55"/>
      <c r="AA1" s="55"/>
    </row>
    <row r="2" ht="23.25" customHeight="1">
      <c r="A2" s="56">
        <f t="shared" ref="A2:A999" si="1">row(A2)</f>
        <v>2</v>
      </c>
      <c r="B2" s="57">
        <v>45313.93451388889</v>
      </c>
      <c r="C2" s="58" t="s">
        <v>942</v>
      </c>
      <c r="D2" s="59">
        <v>45313.0</v>
      </c>
      <c r="E2" s="58">
        <v>1087.0</v>
      </c>
      <c r="F2" s="58"/>
      <c r="G2" s="58"/>
      <c r="H2" s="58"/>
      <c r="I2" s="60">
        <v>3300.0</v>
      </c>
      <c r="J2" s="61"/>
      <c r="K2" s="61"/>
      <c r="L2" s="61"/>
      <c r="M2" s="61"/>
      <c r="N2" s="61"/>
      <c r="O2" s="61"/>
      <c r="P2" s="61"/>
      <c r="Q2" s="61"/>
      <c r="R2" s="61"/>
      <c r="S2" s="61"/>
      <c r="T2" s="61"/>
      <c r="U2" s="61"/>
      <c r="V2" s="61"/>
      <c r="W2" s="61"/>
      <c r="X2" s="62"/>
      <c r="Y2" s="62"/>
      <c r="Z2" s="62"/>
      <c r="AA2" s="62"/>
    </row>
    <row r="3" ht="23.25" customHeight="1">
      <c r="A3" s="56">
        <f t="shared" si="1"/>
        <v>3</v>
      </c>
      <c r="B3" s="63">
        <v>45313.96192129629</v>
      </c>
      <c r="C3" s="64" t="s">
        <v>629</v>
      </c>
      <c r="D3" s="65">
        <v>45313.0</v>
      </c>
      <c r="E3" s="64">
        <v>1090.0</v>
      </c>
      <c r="F3" s="64"/>
      <c r="G3" s="64"/>
      <c r="H3" s="64"/>
      <c r="I3" s="66">
        <v>5600.0</v>
      </c>
      <c r="J3" s="61"/>
      <c r="K3" s="61"/>
      <c r="L3" s="61"/>
      <c r="M3" s="61"/>
      <c r="N3" s="61"/>
      <c r="O3" s="61"/>
      <c r="P3" s="61"/>
      <c r="Q3" s="61"/>
      <c r="R3" s="61"/>
      <c r="S3" s="61"/>
      <c r="T3" s="61"/>
      <c r="U3" s="61"/>
      <c r="V3" s="61"/>
      <c r="W3" s="61"/>
      <c r="X3" s="62"/>
      <c r="Y3" s="62"/>
      <c r="Z3" s="62"/>
      <c r="AA3" s="62"/>
    </row>
    <row r="4" ht="23.25" customHeight="1">
      <c r="A4" s="56">
        <f t="shared" si="1"/>
        <v>4</v>
      </c>
      <c r="B4" s="63"/>
      <c r="C4" s="64"/>
      <c r="D4" s="65"/>
      <c r="E4" s="64"/>
      <c r="F4" s="64"/>
      <c r="G4" s="64"/>
      <c r="H4" s="64"/>
      <c r="I4" s="66"/>
      <c r="J4" s="61"/>
      <c r="K4" s="61"/>
      <c r="L4" s="61"/>
      <c r="M4" s="61"/>
      <c r="N4" s="61"/>
      <c r="O4" s="61"/>
      <c r="P4" s="61"/>
      <c r="Q4" s="61"/>
      <c r="R4" s="61"/>
      <c r="S4" s="61"/>
      <c r="T4" s="61"/>
      <c r="U4" s="61"/>
      <c r="V4" s="61"/>
      <c r="W4" s="61"/>
      <c r="X4" s="62"/>
      <c r="Y4" s="62"/>
      <c r="Z4" s="62"/>
      <c r="AA4" s="62"/>
    </row>
    <row r="5" ht="23.25" customHeight="1">
      <c r="A5" s="56">
        <f t="shared" si="1"/>
        <v>5</v>
      </c>
      <c r="B5" s="63"/>
      <c r="C5" s="64"/>
      <c r="D5" s="65"/>
      <c r="E5" s="64"/>
      <c r="F5" s="64"/>
      <c r="G5" s="64"/>
      <c r="H5" s="64"/>
      <c r="I5" s="66"/>
      <c r="J5" s="61"/>
      <c r="K5" s="61"/>
      <c r="L5" s="61"/>
      <c r="M5" s="61"/>
      <c r="N5" s="61"/>
      <c r="O5" s="61"/>
      <c r="P5" s="61"/>
      <c r="Q5" s="61"/>
      <c r="R5" s="61"/>
      <c r="S5" s="61"/>
      <c r="T5" s="61"/>
      <c r="U5" s="61"/>
      <c r="V5" s="61"/>
      <c r="W5" s="61"/>
      <c r="X5" s="62"/>
      <c r="Y5" s="62"/>
      <c r="Z5" s="62"/>
      <c r="AA5" s="62"/>
    </row>
    <row r="6" ht="23.25" customHeight="1">
      <c r="A6" s="56">
        <f t="shared" si="1"/>
        <v>6</v>
      </c>
      <c r="B6" s="63"/>
      <c r="C6" s="64"/>
      <c r="D6" s="65"/>
      <c r="E6" s="64"/>
      <c r="F6" s="64"/>
      <c r="G6" s="64"/>
      <c r="H6" s="64"/>
      <c r="I6" s="66"/>
      <c r="J6" s="61"/>
      <c r="K6" s="61"/>
      <c r="L6" s="61"/>
      <c r="M6" s="61"/>
      <c r="N6" s="61"/>
      <c r="O6" s="61"/>
      <c r="P6" s="61"/>
      <c r="Q6" s="61"/>
      <c r="R6" s="61"/>
      <c r="S6" s="61"/>
      <c r="T6" s="61"/>
      <c r="U6" s="61"/>
      <c r="V6" s="61"/>
      <c r="W6" s="61"/>
      <c r="X6" s="62"/>
      <c r="Y6" s="62"/>
      <c r="Z6" s="62"/>
      <c r="AA6" s="62"/>
    </row>
    <row r="7" ht="23.25" customHeight="1">
      <c r="A7" s="56">
        <f t="shared" si="1"/>
        <v>7</v>
      </c>
      <c r="B7" s="63"/>
      <c r="C7" s="64"/>
      <c r="D7" s="65"/>
      <c r="E7" s="64"/>
      <c r="F7" s="64"/>
      <c r="G7" s="64"/>
      <c r="H7" s="64"/>
      <c r="I7" s="66"/>
      <c r="J7" s="61"/>
      <c r="K7" s="61"/>
      <c r="L7" s="61"/>
      <c r="M7" s="61"/>
      <c r="N7" s="61"/>
      <c r="O7" s="61"/>
      <c r="P7" s="61"/>
      <c r="Q7" s="61"/>
      <c r="R7" s="61"/>
      <c r="S7" s="61"/>
      <c r="T7" s="61"/>
      <c r="U7" s="61"/>
      <c r="V7" s="61"/>
      <c r="W7" s="61"/>
      <c r="X7" s="62"/>
      <c r="Y7" s="62"/>
      <c r="Z7" s="62"/>
      <c r="AA7" s="62"/>
    </row>
    <row r="8" ht="23.25" customHeight="1">
      <c r="A8" s="56">
        <f t="shared" si="1"/>
        <v>8</v>
      </c>
      <c r="B8" s="63"/>
      <c r="C8" s="64"/>
      <c r="D8" s="65"/>
      <c r="E8" s="64"/>
      <c r="F8" s="64"/>
      <c r="G8" s="64"/>
      <c r="H8" s="64"/>
      <c r="I8" s="66"/>
      <c r="J8" s="61"/>
      <c r="K8" s="61"/>
      <c r="L8" s="61"/>
      <c r="M8" s="61"/>
      <c r="N8" s="61"/>
      <c r="O8" s="61"/>
      <c r="P8" s="61"/>
      <c r="Q8" s="61"/>
      <c r="R8" s="61"/>
      <c r="S8" s="61"/>
      <c r="T8" s="61"/>
      <c r="U8" s="61"/>
      <c r="V8" s="61"/>
      <c r="W8" s="61"/>
      <c r="X8" s="62"/>
      <c r="Y8" s="62"/>
      <c r="Z8" s="62"/>
      <c r="AA8" s="62"/>
    </row>
    <row r="9" ht="23.25" customHeight="1">
      <c r="A9" s="56">
        <f t="shared" si="1"/>
        <v>9</v>
      </c>
      <c r="B9" s="63"/>
      <c r="C9" s="64"/>
      <c r="D9" s="65"/>
      <c r="E9" s="64"/>
      <c r="F9" s="64"/>
      <c r="G9" s="64"/>
      <c r="H9" s="64"/>
      <c r="I9" s="66"/>
      <c r="J9" s="61"/>
      <c r="K9" s="61"/>
      <c r="L9" s="61"/>
      <c r="M9" s="61"/>
      <c r="N9" s="61"/>
      <c r="O9" s="61"/>
      <c r="P9" s="61"/>
      <c r="Q9" s="61"/>
      <c r="R9" s="61"/>
      <c r="S9" s="61"/>
      <c r="T9" s="61"/>
      <c r="U9" s="61"/>
      <c r="V9" s="61"/>
      <c r="W9" s="61"/>
      <c r="X9" s="62"/>
      <c r="Y9" s="62"/>
      <c r="Z9" s="62"/>
      <c r="AA9" s="62"/>
    </row>
    <row r="10" ht="23.25" customHeight="1">
      <c r="A10" s="56">
        <f t="shared" si="1"/>
        <v>10</v>
      </c>
      <c r="B10" s="63"/>
      <c r="C10" s="64"/>
      <c r="D10" s="65"/>
      <c r="E10" s="64"/>
      <c r="F10" s="64"/>
      <c r="G10" s="64"/>
      <c r="H10" s="64"/>
      <c r="I10" s="66"/>
      <c r="J10" s="61"/>
      <c r="K10" s="61"/>
      <c r="L10" s="61"/>
      <c r="M10" s="61"/>
      <c r="N10" s="61"/>
      <c r="O10" s="61"/>
      <c r="P10" s="61"/>
      <c r="Q10" s="61"/>
      <c r="R10" s="61"/>
      <c r="S10" s="61"/>
      <c r="T10" s="61"/>
      <c r="U10" s="61"/>
      <c r="V10" s="61"/>
      <c r="W10" s="61"/>
      <c r="X10" s="62"/>
      <c r="Y10" s="62"/>
      <c r="Z10" s="62"/>
      <c r="AA10" s="62"/>
    </row>
    <row r="11" ht="23.25" customHeight="1">
      <c r="A11" s="56">
        <f t="shared" si="1"/>
        <v>11</v>
      </c>
      <c r="B11" s="63"/>
      <c r="C11" s="64"/>
      <c r="D11" s="65"/>
      <c r="E11" s="64"/>
      <c r="F11" s="64"/>
      <c r="G11" s="64"/>
      <c r="H11" s="64"/>
      <c r="I11" s="66"/>
      <c r="J11" s="61"/>
      <c r="K11" s="61"/>
      <c r="L11" s="61"/>
      <c r="M11" s="61"/>
      <c r="N11" s="61"/>
      <c r="O11" s="61"/>
      <c r="P11" s="61"/>
      <c r="Q11" s="61"/>
      <c r="R11" s="61"/>
      <c r="S11" s="61"/>
      <c r="T11" s="61"/>
      <c r="U11" s="61"/>
      <c r="V11" s="61"/>
      <c r="W11" s="61"/>
      <c r="X11" s="62"/>
      <c r="Y11" s="62"/>
      <c r="Z11" s="62"/>
      <c r="AA11" s="62"/>
    </row>
    <row r="12" ht="23.25" customHeight="1">
      <c r="A12" s="56">
        <f t="shared" si="1"/>
        <v>12</v>
      </c>
      <c r="B12" s="63"/>
      <c r="C12" s="64"/>
      <c r="D12" s="65"/>
      <c r="E12" s="64"/>
      <c r="F12" s="64"/>
      <c r="G12" s="64"/>
      <c r="H12" s="64"/>
      <c r="I12" s="66"/>
      <c r="J12" s="61"/>
      <c r="K12" s="61"/>
      <c r="L12" s="61"/>
      <c r="M12" s="61"/>
      <c r="N12" s="61"/>
      <c r="O12" s="61"/>
      <c r="P12" s="61"/>
      <c r="Q12" s="61"/>
      <c r="R12" s="61"/>
      <c r="S12" s="61"/>
      <c r="T12" s="61"/>
      <c r="U12" s="61"/>
      <c r="V12" s="61"/>
      <c r="W12" s="61"/>
      <c r="X12" s="62"/>
      <c r="Y12" s="62"/>
      <c r="Z12" s="62"/>
      <c r="AA12" s="62"/>
    </row>
    <row r="13" ht="23.25" customHeight="1">
      <c r="A13" s="56">
        <f t="shared" si="1"/>
        <v>13</v>
      </c>
      <c r="B13" s="63"/>
      <c r="C13" s="64"/>
      <c r="D13" s="65"/>
      <c r="E13" s="64"/>
      <c r="F13" s="64"/>
      <c r="G13" s="64"/>
      <c r="H13" s="64"/>
      <c r="I13" s="66"/>
      <c r="J13" s="61"/>
      <c r="K13" s="61"/>
      <c r="L13" s="61"/>
      <c r="M13" s="61"/>
      <c r="N13" s="61"/>
      <c r="O13" s="61"/>
      <c r="P13" s="61"/>
      <c r="Q13" s="61"/>
      <c r="R13" s="61"/>
      <c r="S13" s="61"/>
      <c r="T13" s="61"/>
      <c r="U13" s="61"/>
      <c r="V13" s="61"/>
      <c r="W13" s="61"/>
      <c r="X13" s="62"/>
      <c r="Y13" s="62"/>
      <c r="Z13" s="62"/>
      <c r="AA13" s="62"/>
    </row>
    <row r="14" ht="23.25" customHeight="1">
      <c r="A14" s="56">
        <f t="shared" si="1"/>
        <v>14</v>
      </c>
      <c r="B14" s="63"/>
      <c r="C14" s="64"/>
      <c r="D14" s="65"/>
      <c r="E14" s="64"/>
      <c r="F14" s="64"/>
      <c r="G14" s="64"/>
      <c r="H14" s="64"/>
      <c r="I14" s="66"/>
      <c r="J14" s="61"/>
      <c r="K14" s="61"/>
      <c r="L14" s="61"/>
      <c r="M14" s="61"/>
      <c r="N14" s="61"/>
      <c r="O14" s="61"/>
      <c r="P14" s="61"/>
      <c r="Q14" s="61"/>
      <c r="R14" s="61"/>
      <c r="S14" s="61"/>
      <c r="T14" s="61"/>
      <c r="U14" s="61"/>
      <c r="V14" s="61"/>
      <c r="W14" s="61"/>
      <c r="X14" s="62"/>
      <c r="Y14" s="62"/>
      <c r="Z14" s="62"/>
      <c r="AA14" s="62"/>
    </row>
    <row r="15" ht="23.25" customHeight="1">
      <c r="A15" s="56">
        <f t="shared" si="1"/>
        <v>15</v>
      </c>
      <c r="B15" s="63"/>
      <c r="C15" s="64"/>
      <c r="D15" s="65"/>
      <c r="E15" s="64"/>
      <c r="F15" s="64"/>
      <c r="G15" s="64"/>
      <c r="H15" s="64"/>
      <c r="I15" s="66"/>
      <c r="J15" s="61"/>
      <c r="K15" s="61"/>
      <c r="L15" s="61"/>
      <c r="M15" s="61"/>
      <c r="N15" s="61"/>
      <c r="O15" s="61"/>
      <c r="P15" s="61"/>
      <c r="Q15" s="61"/>
      <c r="R15" s="61"/>
      <c r="S15" s="61"/>
      <c r="T15" s="61"/>
      <c r="U15" s="61"/>
      <c r="V15" s="61"/>
      <c r="W15" s="61"/>
      <c r="X15" s="62"/>
      <c r="Y15" s="62"/>
      <c r="Z15" s="62"/>
      <c r="AA15" s="62"/>
    </row>
    <row r="16" ht="23.25" customHeight="1">
      <c r="A16" s="56">
        <f t="shared" si="1"/>
        <v>16</v>
      </c>
      <c r="B16" s="63"/>
      <c r="C16" s="64"/>
      <c r="D16" s="65"/>
      <c r="E16" s="64"/>
      <c r="F16" s="64"/>
      <c r="G16" s="64"/>
      <c r="H16" s="64"/>
      <c r="I16" s="66"/>
      <c r="J16" s="61"/>
      <c r="K16" s="61"/>
      <c r="L16" s="61"/>
      <c r="M16" s="61"/>
      <c r="N16" s="61"/>
      <c r="O16" s="61"/>
      <c r="P16" s="61"/>
      <c r="Q16" s="61"/>
      <c r="R16" s="61"/>
      <c r="S16" s="61"/>
      <c r="T16" s="61"/>
      <c r="U16" s="61"/>
      <c r="V16" s="61"/>
      <c r="W16" s="61"/>
      <c r="X16" s="62"/>
      <c r="Y16" s="62"/>
      <c r="Z16" s="62"/>
      <c r="AA16" s="62"/>
    </row>
    <row r="17" ht="23.25" customHeight="1">
      <c r="A17" s="56">
        <f t="shared" si="1"/>
        <v>17</v>
      </c>
      <c r="B17" s="63"/>
      <c r="C17" s="64"/>
      <c r="D17" s="65"/>
      <c r="E17" s="64"/>
      <c r="F17" s="64"/>
      <c r="G17" s="64"/>
      <c r="H17" s="64"/>
      <c r="I17" s="66"/>
      <c r="J17" s="61"/>
      <c r="K17" s="61"/>
      <c r="L17" s="61"/>
      <c r="M17" s="61"/>
      <c r="N17" s="61"/>
      <c r="O17" s="61"/>
      <c r="P17" s="61"/>
      <c r="Q17" s="61"/>
      <c r="R17" s="61"/>
      <c r="S17" s="61"/>
      <c r="T17" s="61"/>
      <c r="U17" s="61"/>
      <c r="V17" s="61"/>
      <c r="W17" s="61"/>
      <c r="X17" s="62"/>
      <c r="Y17" s="62"/>
      <c r="Z17" s="62"/>
      <c r="AA17" s="62"/>
    </row>
    <row r="18" ht="23.25" customHeight="1">
      <c r="A18" s="56">
        <f t="shared" si="1"/>
        <v>18</v>
      </c>
      <c r="B18" s="63"/>
      <c r="C18" s="64"/>
      <c r="D18" s="65"/>
      <c r="E18" s="64"/>
      <c r="F18" s="64"/>
      <c r="G18" s="64"/>
      <c r="H18" s="64"/>
      <c r="I18" s="66"/>
      <c r="J18" s="61"/>
      <c r="K18" s="61"/>
      <c r="L18" s="61"/>
      <c r="M18" s="61"/>
      <c r="N18" s="61"/>
      <c r="O18" s="61"/>
      <c r="P18" s="61"/>
      <c r="Q18" s="61"/>
      <c r="R18" s="61"/>
      <c r="S18" s="61"/>
      <c r="T18" s="61"/>
      <c r="U18" s="61"/>
      <c r="V18" s="61"/>
      <c r="W18" s="61"/>
      <c r="X18" s="62"/>
      <c r="Y18" s="62"/>
      <c r="Z18" s="62"/>
      <c r="AA18" s="62"/>
    </row>
    <row r="19" ht="23.25" customHeight="1">
      <c r="A19" s="56">
        <f t="shared" si="1"/>
        <v>19</v>
      </c>
      <c r="B19" s="63"/>
      <c r="C19" s="64"/>
      <c r="D19" s="65"/>
      <c r="E19" s="64"/>
      <c r="F19" s="64"/>
      <c r="G19" s="64"/>
      <c r="H19" s="64"/>
      <c r="I19" s="66"/>
      <c r="J19" s="61"/>
      <c r="K19" s="61"/>
      <c r="L19" s="61"/>
      <c r="M19" s="61"/>
      <c r="N19" s="61"/>
      <c r="O19" s="61"/>
      <c r="P19" s="61"/>
      <c r="Q19" s="61"/>
      <c r="R19" s="61"/>
      <c r="S19" s="61"/>
      <c r="T19" s="61"/>
      <c r="U19" s="61"/>
      <c r="V19" s="61"/>
      <c r="W19" s="61"/>
      <c r="X19" s="62"/>
      <c r="Y19" s="62"/>
      <c r="Z19" s="62"/>
      <c r="AA19" s="62"/>
    </row>
    <row r="20" ht="23.25" customHeight="1">
      <c r="A20" s="56">
        <f t="shared" si="1"/>
        <v>20</v>
      </c>
      <c r="B20" s="63"/>
      <c r="C20" s="64"/>
      <c r="D20" s="65"/>
      <c r="E20" s="64"/>
      <c r="F20" s="64"/>
      <c r="G20" s="64"/>
      <c r="H20" s="64"/>
      <c r="I20" s="66"/>
      <c r="J20" s="61"/>
      <c r="K20" s="61"/>
      <c r="L20" s="61"/>
      <c r="M20" s="61"/>
      <c r="N20" s="61"/>
      <c r="O20" s="61"/>
      <c r="P20" s="61"/>
      <c r="Q20" s="61"/>
      <c r="R20" s="61"/>
      <c r="S20" s="61"/>
      <c r="T20" s="61"/>
      <c r="U20" s="61"/>
      <c r="V20" s="61"/>
      <c r="W20" s="61"/>
      <c r="X20" s="62"/>
      <c r="Y20" s="62"/>
      <c r="Z20" s="62"/>
      <c r="AA20" s="62"/>
    </row>
    <row r="21" ht="23.25" customHeight="1">
      <c r="A21" s="56">
        <f t="shared" si="1"/>
        <v>21</v>
      </c>
      <c r="B21" s="63"/>
      <c r="C21" s="64"/>
      <c r="D21" s="65"/>
      <c r="E21" s="64"/>
      <c r="F21" s="64"/>
      <c r="G21" s="64"/>
      <c r="H21" s="64"/>
      <c r="I21" s="66"/>
      <c r="J21" s="61"/>
      <c r="K21" s="61"/>
      <c r="L21" s="61"/>
      <c r="M21" s="61"/>
      <c r="N21" s="61"/>
      <c r="O21" s="61"/>
      <c r="P21" s="61"/>
      <c r="Q21" s="61"/>
      <c r="R21" s="61"/>
      <c r="S21" s="61"/>
      <c r="T21" s="61"/>
      <c r="U21" s="61"/>
      <c r="V21" s="61"/>
      <c r="W21" s="61"/>
      <c r="X21" s="62"/>
      <c r="Y21" s="62"/>
      <c r="Z21" s="62"/>
      <c r="AA21" s="62"/>
    </row>
    <row r="22" ht="23.25" customHeight="1">
      <c r="A22" s="56">
        <f t="shared" si="1"/>
        <v>22</v>
      </c>
      <c r="B22" s="63"/>
      <c r="C22" s="64"/>
      <c r="D22" s="65"/>
      <c r="E22" s="64"/>
      <c r="F22" s="64"/>
      <c r="G22" s="64"/>
      <c r="H22" s="64"/>
      <c r="I22" s="66"/>
      <c r="J22" s="61"/>
      <c r="K22" s="61"/>
      <c r="L22" s="61"/>
      <c r="M22" s="61"/>
      <c r="N22" s="61"/>
      <c r="O22" s="61"/>
      <c r="P22" s="61"/>
      <c r="Q22" s="61"/>
      <c r="R22" s="61"/>
      <c r="S22" s="61"/>
      <c r="T22" s="61"/>
      <c r="U22" s="61"/>
      <c r="V22" s="61"/>
      <c r="W22" s="61"/>
      <c r="X22" s="62"/>
      <c r="Y22" s="62"/>
      <c r="Z22" s="62"/>
      <c r="AA22" s="62"/>
    </row>
    <row r="23" ht="23.25" customHeight="1">
      <c r="A23" s="56">
        <f t="shared" si="1"/>
        <v>23</v>
      </c>
      <c r="B23" s="63"/>
      <c r="C23" s="64"/>
      <c r="D23" s="65"/>
      <c r="E23" s="64"/>
      <c r="F23" s="64"/>
      <c r="G23" s="64"/>
      <c r="H23" s="64"/>
      <c r="I23" s="66"/>
      <c r="J23" s="61"/>
      <c r="K23" s="61"/>
      <c r="L23" s="61"/>
      <c r="M23" s="61"/>
      <c r="N23" s="61"/>
      <c r="O23" s="61"/>
      <c r="P23" s="61"/>
      <c r="Q23" s="61"/>
      <c r="R23" s="61"/>
      <c r="S23" s="61"/>
      <c r="T23" s="61"/>
      <c r="U23" s="61"/>
      <c r="V23" s="61"/>
      <c r="W23" s="61"/>
      <c r="X23" s="62"/>
      <c r="Y23" s="62"/>
      <c r="Z23" s="62"/>
      <c r="AA23" s="62"/>
    </row>
    <row r="24" ht="23.25" customHeight="1">
      <c r="A24" s="56">
        <f t="shared" si="1"/>
        <v>24</v>
      </c>
      <c r="B24" s="63"/>
      <c r="C24" s="64"/>
      <c r="D24" s="65"/>
      <c r="E24" s="64"/>
      <c r="F24" s="64"/>
      <c r="G24" s="64"/>
      <c r="H24" s="64"/>
      <c r="I24" s="66"/>
      <c r="J24" s="61"/>
      <c r="K24" s="61"/>
      <c r="L24" s="61"/>
      <c r="M24" s="61"/>
      <c r="N24" s="61"/>
      <c r="O24" s="61"/>
      <c r="P24" s="61"/>
      <c r="Q24" s="61"/>
      <c r="R24" s="61"/>
      <c r="S24" s="61"/>
      <c r="T24" s="61"/>
      <c r="U24" s="61"/>
      <c r="V24" s="61"/>
      <c r="W24" s="61"/>
      <c r="X24" s="62"/>
      <c r="Y24" s="62"/>
      <c r="Z24" s="62"/>
      <c r="AA24" s="62"/>
    </row>
    <row r="25" ht="23.25" customHeight="1">
      <c r="A25" s="56">
        <f t="shared" si="1"/>
        <v>25</v>
      </c>
      <c r="B25" s="63"/>
      <c r="C25" s="64"/>
      <c r="D25" s="65"/>
      <c r="E25" s="64"/>
      <c r="F25" s="64"/>
      <c r="G25" s="64"/>
      <c r="H25" s="64"/>
      <c r="I25" s="66"/>
      <c r="J25" s="61"/>
      <c r="K25" s="61"/>
      <c r="L25" s="61"/>
      <c r="M25" s="61"/>
      <c r="N25" s="61"/>
      <c r="O25" s="61"/>
      <c r="P25" s="61"/>
      <c r="Q25" s="61"/>
      <c r="R25" s="61"/>
      <c r="S25" s="61"/>
      <c r="T25" s="61"/>
      <c r="U25" s="61"/>
      <c r="V25" s="61"/>
      <c r="W25" s="61"/>
      <c r="X25" s="62"/>
      <c r="Y25" s="62"/>
      <c r="Z25" s="62"/>
      <c r="AA25" s="62"/>
    </row>
    <row r="26" ht="23.25" customHeight="1">
      <c r="A26" s="56">
        <f t="shared" si="1"/>
        <v>26</v>
      </c>
      <c r="B26" s="63"/>
      <c r="C26" s="64"/>
      <c r="D26" s="65"/>
      <c r="E26" s="64"/>
      <c r="F26" s="64"/>
      <c r="G26" s="64"/>
      <c r="H26" s="64"/>
      <c r="I26" s="66"/>
      <c r="J26" s="61"/>
      <c r="K26" s="61"/>
      <c r="L26" s="61"/>
      <c r="M26" s="61"/>
      <c r="N26" s="61"/>
      <c r="O26" s="61"/>
      <c r="P26" s="61"/>
      <c r="Q26" s="61"/>
      <c r="R26" s="61"/>
      <c r="S26" s="61"/>
      <c r="T26" s="61"/>
      <c r="U26" s="61"/>
      <c r="V26" s="61"/>
      <c r="W26" s="61"/>
      <c r="X26" s="62"/>
      <c r="Y26" s="62"/>
      <c r="Z26" s="62"/>
      <c r="AA26" s="62"/>
    </row>
    <row r="27" ht="23.25" customHeight="1">
      <c r="A27" s="56">
        <f t="shared" si="1"/>
        <v>27</v>
      </c>
      <c r="B27" s="63"/>
      <c r="C27" s="64"/>
      <c r="D27" s="65"/>
      <c r="E27" s="64"/>
      <c r="F27" s="64"/>
      <c r="G27" s="64"/>
      <c r="H27" s="64"/>
      <c r="I27" s="66"/>
      <c r="J27" s="61"/>
      <c r="K27" s="61"/>
      <c r="L27" s="61"/>
      <c r="M27" s="61"/>
      <c r="N27" s="61"/>
      <c r="O27" s="61"/>
      <c r="P27" s="61"/>
      <c r="Q27" s="61"/>
      <c r="R27" s="61"/>
      <c r="S27" s="61"/>
      <c r="T27" s="61"/>
      <c r="U27" s="61"/>
      <c r="V27" s="61"/>
      <c r="W27" s="61"/>
      <c r="X27" s="62"/>
      <c r="Y27" s="62"/>
      <c r="Z27" s="62"/>
      <c r="AA27" s="62"/>
    </row>
    <row r="28" ht="23.25" customHeight="1">
      <c r="A28" s="56">
        <f t="shared" si="1"/>
        <v>28</v>
      </c>
      <c r="B28" s="63"/>
      <c r="C28" s="64"/>
      <c r="D28" s="65"/>
      <c r="E28" s="64"/>
      <c r="F28" s="64"/>
      <c r="G28" s="64"/>
      <c r="H28" s="64"/>
      <c r="I28" s="66"/>
      <c r="J28" s="61"/>
      <c r="K28" s="61"/>
      <c r="L28" s="61"/>
      <c r="M28" s="61"/>
      <c r="N28" s="61"/>
      <c r="O28" s="61"/>
      <c r="P28" s="61"/>
      <c r="Q28" s="61"/>
      <c r="R28" s="61"/>
      <c r="S28" s="61"/>
      <c r="T28" s="61"/>
      <c r="U28" s="61"/>
      <c r="V28" s="61"/>
      <c r="W28" s="61"/>
      <c r="X28" s="62"/>
      <c r="Y28" s="62"/>
      <c r="Z28" s="62"/>
      <c r="AA28" s="62"/>
    </row>
    <row r="29" ht="23.25" customHeight="1">
      <c r="A29" s="56">
        <f t="shared" si="1"/>
        <v>29</v>
      </c>
      <c r="B29" s="63"/>
      <c r="C29" s="64"/>
      <c r="D29" s="65"/>
      <c r="E29" s="64"/>
      <c r="F29" s="64"/>
      <c r="G29" s="64"/>
      <c r="H29" s="64"/>
      <c r="I29" s="66"/>
      <c r="J29" s="61"/>
      <c r="K29" s="61"/>
      <c r="L29" s="61"/>
      <c r="M29" s="61"/>
      <c r="N29" s="61"/>
      <c r="O29" s="61"/>
      <c r="P29" s="61"/>
      <c r="Q29" s="61"/>
      <c r="R29" s="61"/>
      <c r="S29" s="61"/>
      <c r="T29" s="61"/>
      <c r="U29" s="61"/>
      <c r="V29" s="61"/>
      <c r="W29" s="61"/>
      <c r="X29" s="62"/>
      <c r="Y29" s="62"/>
      <c r="Z29" s="62"/>
      <c r="AA29" s="62"/>
    </row>
    <row r="30" ht="23.25" customHeight="1">
      <c r="A30" s="56">
        <f t="shared" si="1"/>
        <v>30</v>
      </c>
      <c r="B30" s="63"/>
      <c r="C30" s="64"/>
      <c r="D30" s="65"/>
      <c r="E30" s="64"/>
      <c r="F30" s="64"/>
      <c r="G30" s="64"/>
      <c r="H30" s="64"/>
      <c r="I30" s="66"/>
      <c r="J30" s="61"/>
      <c r="K30" s="61"/>
      <c r="L30" s="61"/>
      <c r="M30" s="61"/>
      <c r="N30" s="61"/>
      <c r="O30" s="61"/>
      <c r="P30" s="61"/>
      <c r="Q30" s="61"/>
      <c r="R30" s="61"/>
      <c r="S30" s="61"/>
      <c r="T30" s="61"/>
      <c r="U30" s="61"/>
      <c r="V30" s="61"/>
      <c r="W30" s="61"/>
      <c r="X30" s="62"/>
      <c r="Y30" s="62"/>
      <c r="Z30" s="62"/>
      <c r="AA30" s="62"/>
    </row>
    <row r="31" ht="23.25" customHeight="1">
      <c r="A31" s="56">
        <f t="shared" si="1"/>
        <v>31</v>
      </c>
      <c r="B31" s="63"/>
      <c r="C31" s="64"/>
      <c r="D31" s="65"/>
      <c r="E31" s="64"/>
      <c r="F31" s="64"/>
      <c r="G31" s="64"/>
      <c r="H31" s="64"/>
      <c r="I31" s="66"/>
      <c r="J31" s="61"/>
      <c r="K31" s="61"/>
      <c r="L31" s="61"/>
      <c r="M31" s="61"/>
      <c r="N31" s="61"/>
      <c r="O31" s="61"/>
      <c r="P31" s="61"/>
      <c r="Q31" s="61"/>
      <c r="R31" s="61"/>
      <c r="S31" s="61"/>
      <c r="T31" s="61"/>
      <c r="U31" s="61"/>
      <c r="V31" s="61"/>
      <c r="W31" s="61"/>
      <c r="X31" s="62"/>
      <c r="Y31" s="62"/>
      <c r="Z31" s="62"/>
      <c r="AA31" s="62"/>
    </row>
    <row r="32" ht="23.25" customHeight="1">
      <c r="A32" s="56">
        <f t="shared" si="1"/>
        <v>32</v>
      </c>
      <c r="B32" s="63"/>
      <c r="C32" s="64"/>
      <c r="D32" s="65"/>
      <c r="E32" s="64"/>
      <c r="F32" s="64"/>
      <c r="G32" s="64"/>
      <c r="H32" s="64"/>
      <c r="I32" s="66"/>
      <c r="J32" s="61"/>
      <c r="K32" s="61"/>
      <c r="L32" s="61"/>
      <c r="M32" s="61"/>
      <c r="N32" s="61"/>
      <c r="O32" s="61"/>
      <c r="P32" s="61"/>
      <c r="Q32" s="61"/>
      <c r="R32" s="61"/>
      <c r="S32" s="61"/>
      <c r="T32" s="61"/>
      <c r="U32" s="61"/>
      <c r="V32" s="61"/>
      <c r="W32" s="61"/>
      <c r="X32" s="62"/>
      <c r="Y32" s="62"/>
      <c r="Z32" s="62"/>
      <c r="AA32" s="62"/>
    </row>
    <row r="33" ht="23.25" customHeight="1">
      <c r="A33" s="56">
        <f t="shared" si="1"/>
        <v>33</v>
      </c>
      <c r="B33" s="63"/>
      <c r="C33" s="64"/>
      <c r="D33" s="65"/>
      <c r="E33" s="64"/>
      <c r="F33" s="64"/>
      <c r="G33" s="64"/>
      <c r="H33" s="64"/>
      <c r="I33" s="66"/>
      <c r="J33" s="61"/>
      <c r="K33" s="61"/>
      <c r="L33" s="61"/>
      <c r="M33" s="61"/>
      <c r="N33" s="61"/>
      <c r="O33" s="61"/>
      <c r="P33" s="61"/>
      <c r="Q33" s="61"/>
      <c r="R33" s="61"/>
      <c r="S33" s="61"/>
      <c r="T33" s="61"/>
      <c r="U33" s="61"/>
      <c r="V33" s="61"/>
      <c r="W33" s="61"/>
      <c r="X33" s="62"/>
      <c r="Y33" s="62"/>
      <c r="Z33" s="62"/>
      <c r="AA33" s="62"/>
    </row>
    <row r="34" ht="23.25" customHeight="1">
      <c r="A34" s="56">
        <f t="shared" si="1"/>
        <v>34</v>
      </c>
      <c r="B34" s="63"/>
      <c r="C34" s="64"/>
      <c r="D34" s="65"/>
      <c r="E34" s="64"/>
      <c r="F34" s="64"/>
      <c r="G34" s="64"/>
      <c r="H34" s="64"/>
      <c r="I34" s="66"/>
      <c r="J34" s="61"/>
      <c r="K34" s="61"/>
      <c r="L34" s="61"/>
      <c r="M34" s="61"/>
      <c r="N34" s="61"/>
      <c r="O34" s="61"/>
      <c r="P34" s="61"/>
      <c r="Q34" s="61"/>
      <c r="R34" s="61"/>
      <c r="S34" s="61"/>
      <c r="T34" s="61"/>
      <c r="U34" s="61"/>
      <c r="V34" s="61"/>
      <c r="W34" s="61"/>
      <c r="X34" s="62"/>
      <c r="Y34" s="62"/>
      <c r="Z34" s="62"/>
      <c r="AA34" s="62"/>
    </row>
    <row r="35" ht="23.25" customHeight="1">
      <c r="A35" s="56">
        <f t="shared" si="1"/>
        <v>35</v>
      </c>
      <c r="B35" s="63"/>
      <c r="C35" s="64"/>
      <c r="D35" s="65"/>
      <c r="E35" s="64"/>
      <c r="F35" s="64"/>
      <c r="G35" s="64"/>
      <c r="H35" s="64"/>
      <c r="I35" s="66"/>
      <c r="J35" s="61"/>
      <c r="K35" s="61"/>
      <c r="L35" s="61"/>
      <c r="M35" s="61"/>
      <c r="N35" s="61"/>
      <c r="O35" s="61"/>
      <c r="P35" s="61"/>
      <c r="Q35" s="61"/>
      <c r="R35" s="61"/>
      <c r="S35" s="61"/>
      <c r="T35" s="61"/>
      <c r="U35" s="61"/>
      <c r="V35" s="61"/>
      <c r="W35" s="61"/>
      <c r="X35" s="62"/>
      <c r="Y35" s="62"/>
      <c r="Z35" s="62"/>
      <c r="AA35" s="62"/>
    </row>
    <row r="36" ht="23.25" customHeight="1">
      <c r="A36" s="56">
        <f t="shared" si="1"/>
        <v>36</v>
      </c>
      <c r="B36" s="63"/>
      <c r="C36" s="64"/>
      <c r="D36" s="65"/>
      <c r="E36" s="64"/>
      <c r="F36" s="64"/>
      <c r="G36" s="64"/>
      <c r="H36" s="64"/>
      <c r="I36" s="66"/>
      <c r="J36" s="61"/>
      <c r="K36" s="61"/>
      <c r="L36" s="61"/>
      <c r="M36" s="61"/>
      <c r="N36" s="61"/>
      <c r="O36" s="61"/>
      <c r="P36" s="61"/>
      <c r="Q36" s="61"/>
      <c r="R36" s="61"/>
      <c r="S36" s="61"/>
      <c r="T36" s="61"/>
      <c r="U36" s="61"/>
      <c r="V36" s="61"/>
      <c r="W36" s="61"/>
      <c r="X36" s="62"/>
      <c r="Y36" s="62"/>
      <c r="Z36" s="62"/>
      <c r="AA36" s="62"/>
    </row>
    <row r="37" ht="23.25" customHeight="1">
      <c r="A37" s="56">
        <f t="shared" si="1"/>
        <v>37</v>
      </c>
      <c r="B37" s="63"/>
      <c r="C37" s="64"/>
      <c r="D37" s="65"/>
      <c r="E37" s="64"/>
      <c r="F37" s="64"/>
      <c r="G37" s="64"/>
      <c r="H37" s="64"/>
      <c r="I37" s="66"/>
      <c r="J37" s="61"/>
      <c r="K37" s="61"/>
      <c r="L37" s="61"/>
      <c r="M37" s="61"/>
      <c r="N37" s="61"/>
      <c r="O37" s="61"/>
      <c r="P37" s="61"/>
      <c r="Q37" s="61"/>
      <c r="R37" s="61"/>
      <c r="S37" s="61"/>
      <c r="T37" s="61"/>
      <c r="U37" s="61"/>
      <c r="V37" s="61"/>
      <c r="W37" s="61"/>
      <c r="X37" s="62"/>
      <c r="Y37" s="62"/>
      <c r="Z37" s="62"/>
      <c r="AA37" s="62"/>
    </row>
    <row r="38" ht="23.25" customHeight="1">
      <c r="A38" s="56">
        <f t="shared" si="1"/>
        <v>38</v>
      </c>
      <c r="B38" s="63"/>
      <c r="C38" s="64"/>
      <c r="D38" s="65"/>
      <c r="E38" s="64"/>
      <c r="F38" s="64"/>
      <c r="G38" s="64"/>
      <c r="H38" s="64"/>
      <c r="I38" s="66"/>
      <c r="J38" s="61"/>
      <c r="K38" s="61"/>
      <c r="L38" s="61"/>
      <c r="M38" s="61"/>
      <c r="N38" s="61"/>
      <c r="O38" s="61"/>
      <c r="P38" s="61"/>
      <c r="Q38" s="61"/>
      <c r="R38" s="61"/>
      <c r="S38" s="61"/>
      <c r="T38" s="61"/>
      <c r="U38" s="61"/>
      <c r="V38" s="61"/>
      <c r="W38" s="61"/>
      <c r="X38" s="62"/>
      <c r="Y38" s="62"/>
      <c r="Z38" s="62"/>
      <c r="AA38" s="62"/>
    </row>
    <row r="39" ht="23.25" customHeight="1">
      <c r="A39" s="56">
        <f t="shared" si="1"/>
        <v>39</v>
      </c>
      <c r="B39" s="63"/>
      <c r="C39" s="64"/>
      <c r="D39" s="65"/>
      <c r="E39" s="64"/>
      <c r="F39" s="64"/>
      <c r="G39" s="64"/>
      <c r="H39" s="64"/>
      <c r="I39" s="66"/>
      <c r="J39" s="61"/>
      <c r="K39" s="61"/>
      <c r="L39" s="61"/>
      <c r="M39" s="61"/>
      <c r="N39" s="61"/>
      <c r="O39" s="61"/>
      <c r="P39" s="61"/>
      <c r="Q39" s="61"/>
      <c r="R39" s="61"/>
      <c r="S39" s="61"/>
      <c r="T39" s="61"/>
      <c r="U39" s="61"/>
      <c r="V39" s="61"/>
      <c r="W39" s="61"/>
      <c r="X39" s="62"/>
      <c r="Y39" s="62"/>
      <c r="Z39" s="62"/>
      <c r="AA39" s="62"/>
    </row>
    <row r="40" ht="23.25" customHeight="1">
      <c r="A40" s="56">
        <f t="shared" si="1"/>
        <v>40</v>
      </c>
      <c r="B40" s="63"/>
      <c r="C40" s="64"/>
      <c r="D40" s="65"/>
      <c r="E40" s="64"/>
      <c r="F40" s="64"/>
      <c r="G40" s="64"/>
      <c r="H40" s="64"/>
      <c r="I40" s="66"/>
      <c r="J40" s="61"/>
      <c r="K40" s="61"/>
      <c r="L40" s="61"/>
      <c r="M40" s="61"/>
      <c r="N40" s="61"/>
      <c r="O40" s="61"/>
      <c r="P40" s="61"/>
      <c r="Q40" s="61"/>
      <c r="R40" s="61"/>
      <c r="S40" s="61"/>
      <c r="T40" s="61"/>
      <c r="U40" s="61"/>
      <c r="V40" s="61"/>
      <c r="W40" s="61"/>
      <c r="X40" s="62"/>
      <c r="Y40" s="62"/>
      <c r="Z40" s="62"/>
      <c r="AA40" s="62"/>
    </row>
    <row r="41" ht="23.25" customHeight="1">
      <c r="A41" s="56">
        <f t="shared" si="1"/>
        <v>41</v>
      </c>
      <c r="B41" s="63"/>
      <c r="C41" s="64"/>
      <c r="D41" s="65"/>
      <c r="E41" s="64"/>
      <c r="F41" s="64"/>
      <c r="G41" s="64"/>
      <c r="H41" s="64"/>
      <c r="I41" s="66"/>
      <c r="J41" s="61"/>
      <c r="K41" s="61"/>
      <c r="L41" s="61"/>
      <c r="M41" s="61"/>
      <c r="N41" s="61"/>
      <c r="O41" s="61"/>
      <c r="P41" s="61"/>
      <c r="Q41" s="61"/>
      <c r="R41" s="61"/>
      <c r="S41" s="61"/>
      <c r="T41" s="61"/>
      <c r="U41" s="61"/>
      <c r="V41" s="61"/>
      <c r="W41" s="61"/>
      <c r="X41" s="62"/>
      <c r="Y41" s="62"/>
      <c r="Z41" s="62"/>
      <c r="AA41" s="62"/>
    </row>
    <row r="42" ht="23.25" customHeight="1">
      <c r="A42" s="56">
        <f t="shared" si="1"/>
        <v>42</v>
      </c>
      <c r="B42" s="63"/>
      <c r="C42" s="64"/>
      <c r="D42" s="65"/>
      <c r="E42" s="64"/>
      <c r="F42" s="64"/>
      <c r="G42" s="64"/>
      <c r="H42" s="64"/>
      <c r="I42" s="66"/>
      <c r="J42" s="61"/>
      <c r="K42" s="61"/>
      <c r="L42" s="61"/>
      <c r="M42" s="61"/>
      <c r="N42" s="61"/>
      <c r="O42" s="61"/>
      <c r="P42" s="61"/>
      <c r="Q42" s="61"/>
      <c r="R42" s="61"/>
      <c r="S42" s="61"/>
      <c r="T42" s="61"/>
      <c r="U42" s="61"/>
      <c r="V42" s="61"/>
      <c r="W42" s="61"/>
      <c r="X42" s="62"/>
      <c r="Y42" s="62"/>
      <c r="Z42" s="62"/>
      <c r="AA42" s="62"/>
    </row>
    <row r="43" ht="23.25" customHeight="1">
      <c r="A43" s="56">
        <f t="shared" si="1"/>
        <v>43</v>
      </c>
      <c r="B43" s="63"/>
      <c r="C43" s="64"/>
      <c r="D43" s="65"/>
      <c r="E43" s="64"/>
      <c r="F43" s="64"/>
      <c r="G43" s="64"/>
      <c r="H43" s="64"/>
      <c r="I43" s="66"/>
      <c r="J43" s="61"/>
      <c r="K43" s="61"/>
      <c r="L43" s="61"/>
      <c r="M43" s="61"/>
      <c r="N43" s="61"/>
      <c r="O43" s="61"/>
      <c r="P43" s="61"/>
      <c r="Q43" s="61"/>
      <c r="R43" s="61"/>
      <c r="S43" s="61"/>
      <c r="T43" s="61"/>
      <c r="U43" s="61"/>
      <c r="V43" s="61"/>
      <c r="W43" s="61"/>
      <c r="X43" s="62"/>
      <c r="Y43" s="62"/>
      <c r="Z43" s="62"/>
      <c r="AA43" s="62"/>
    </row>
    <row r="44" ht="23.25" customHeight="1">
      <c r="A44" s="56">
        <f t="shared" si="1"/>
        <v>44</v>
      </c>
      <c r="B44" s="63"/>
      <c r="C44" s="64"/>
      <c r="D44" s="65"/>
      <c r="E44" s="64"/>
      <c r="F44" s="64"/>
      <c r="G44" s="64"/>
      <c r="H44" s="64"/>
      <c r="I44" s="66"/>
      <c r="J44" s="61"/>
      <c r="K44" s="61"/>
      <c r="L44" s="61"/>
      <c r="M44" s="61"/>
      <c r="N44" s="61"/>
      <c r="O44" s="61"/>
      <c r="P44" s="61"/>
      <c r="Q44" s="61"/>
      <c r="R44" s="61"/>
      <c r="S44" s="61"/>
      <c r="T44" s="61"/>
      <c r="U44" s="61"/>
      <c r="V44" s="61"/>
      <c r="W44" s="61"/>
      <c r="X44" s="62"/>
      <c r="Y44" s="62"/>
      <c r="Z44" s="62"/>
      <c r="AA44" s="62"/>
    </row>
    <row r="45" ht="23.25" customHeight="1">
      <c r="A45" s="56">
        <f t="shared" si="1"/>
        <v>45</v>
      </c>
      <c r="B45" s="63"/>
      <c r="C45" s="64"/>
      <c r="D45" s="65"/>
      <c r="E45" s="64"/>
      <c r="F45" s="64"/>
      <c r="G45" s="64"/>
      <c r="H45" s="64"/>
      <c r="I45" s="66"/>
      <c r="J45" s="61"/>
      <c r="K45" s="61"/>
      <c r="L45" s="61"/>
      <c r="M45" s="61"/>
      <c r="N45" s="61"/>
      <c r="O45" s="61"/>
      <c r="P45" s="61"/>
      <c r="Q45" s="61"/>
      <c r="R45" s="61"/>
      <c r="S45" s="61"/>
      <c r="T45" s="61"/>
      <c r="U45" s="61"/>
      <c r="V45" s="61"/>
      <c r="W45" s="61"/>
      <c r="X45" s="62"/>
      <c r="Y45" s="62"/>
      <c r="Z45" s="62"/>
      <c r="AA45" s="62"/>
    </row>
    <row r="46" ht="23.25" customHeight="1">
      <c r="A46" s="56">
        <f t="shared" si="1"/>
        <v>46</v>
      </c>
      <c r="B46" s="63"/>
      <c r="C46" s="64"/>
      <c r="D46" s="65"/>
      <c r="E46" s="64"/>
      <c r="F46" s="64"/>
      <c r="G46" s="64"/>
      <c r="H46" s="64"/>
      <c r="I46" s="66"/>
      <c r="J46" s="61"/>
      <c r="K46" s="61"/>
      <c r="L46" s="61"/>
      <c r="M46" s="61"/>
      <c r="N46" s="61"/>
      <c r="O46" s="61"/>
      <c r="P46" s="61"/>
      <c r="Q46" s="61"/>
      <c r="R46" s="61"/>
      <c r="S46" s="61"/>
      <c r="T46" s="61"/>
      <c r="U46" s="61"/>
      <c r="V46" s="61"/>
      <c r="W46" s="61"/>
      <c r="X46" s="62"/>
      <c r="Y46" s="62"/>
      <c r="Z46" s="62"/>
      <c r="AA46" s="62"/>
    </row>
    <row r="47" ht="23.25" customHeight="1">
      <c r="A47" s="56">
        <f t="shared" si="1"/>
        <v>47</v>
      </c>
      <c r="B47" s="63"/>
      <c r="C47" s="64"/>
      <c r="D47" s="65"/>
      <c r="E47" s="64"/>
      <c r="F47" s="64"/>
      <c r="G47" s="64"/>
      <c r="H47" s="64"/>
      <c r="I47" s="66"/>
      <c r="J47" s="61"/>
      <c r="K47" s="61"/>
      <c r="L47" s="61"/>
      <c r="M47" s="61"/>
      <c r="N47" s="61"/>
      <c r="O47" s="61"/>
      <c r="P47" s="61"/>
      <c r="Q47" s="61"/>
      <c r="R47" s="61"/>
      <c r="S47" s="61"/>
      <c r="T47" s="61"/>
      <c r="U47" s="61"/>
      <c r="V47" s="61"/>
      <c r="W47" s="61"/>
      <c r="X47" s="62"/>
      <c r="Y47" s="62"/>
      <c r="Z47" s="62"/>
      <c r="AA47" s="62"/>
    </row>
    <row r="48" ht="23.25" customHeight="1">
      <c r="A48" s="56">
        <f t="shared" si="1"/>
        <v>48</v>
      </c>
      <c r="B48" s="63"/>
      <c r="C48" s="64"/>
      <c r="D48" s="65"/>
      <c r="E48" s="64"/>
      <c r="F48" s="64"/>
      <c r="G48" s="64"/>
      <c r="H48" s="64"/>
      <c r="I48" s="66"/>
      <c r="J48" s="61"/>
      <c r="K48" s="61"/>
      <c r="L48" s="61"/>
      <c r="M48" s="61"/>
      <c r="N48" s="61"/>
      <c r="O48" s="61"/>
      <c r="P48" s="61"/>
      <c r="Q48" s="61"/>
      <c r="R48" s="61"/>
      <c r="S48" s="61"/>
      <c r="T48" s="61"/>
      <c r="U48" s="61"/>
      <c r="V48" s="61"/>
      <c r="W48" s="61"/>
      <c r="X48" s="62"/>
      <c r="Y48" s="62"/>
      <c r="Z48" s="62"/>
      <c r="AA48" s="62"/>
    </row>
    <row r="49" ht="23.25" customHeight="1">
      <c r="A49" s="56">
        <f t="shared" si="1"/>
        <v>49</v>
      </c>
      <c r="B49" s="63"/>
      <c r="C49" s="64"/>
      <c r="D49" s="65"/>
      <c r="E49" s="64"/>
      <c r="F49" s="64"/>
      <c r="G49" s="64"/>
      <c r="H49" s="64"/>
      <c r="I49" s="66"/>
      <c r="J49" s="61"/>
      <c r="K49" s="61"/>
      <c r="L49" s="61"/>
      <c r="M49" s="61"/>
      <c r="N49" s="61"/>
      <c r="O49" s="61"/>
      <c r="P49" s="61"/>
      <c r="Q49" s="61"/>
      <c r="R49" s="61"/>
      <c r="S49" s="61"/>
      <c r="T49" s="61"/>
      <c r="U49" s="61"/>
      <c r="V49" s="61"/>
      <c r="W49" s="61"/>
      <c r="X49" s="62"/>
      <c r="Y49" s="62"/>
      <c r="Z49" s="62"/>
      <c r="AA49" s="62"/>
    </row>
    <row r="50" ht="23.25" customHeight="1">
      <c r="A50" s="56">
        <f t="shared" si="1"/>
        <v>50</v>
      </c>
      <c r="B50" s="63"/>
      <c r="C50" s="64"/>
      <c r="D50" s="65"/>
      <c r="E50" s="64"/>
      <c r="F50" s="64"/>
      <c r="G50" s="64"/>
      <c r="H50" s="64"/>
      <c r="I50" s="66"/>
      <c r="J50" s="61"/>
      <c r="K50" s="61"/>
      <c r="L50" s="61"/>
      <c r="M50" s="61"/>
      <c r="N50" s="61"/>
      <c r="O50" s="61"/>
      <c r="P50" s="61"/>
      <c r="Q50" s="61"/>
      <c r="R50" s="61"/>
      <c r="S50" s="61"/>
      <c r="T50" s="61"/>
      <c r="U50" s="61"/>
      <c r="V50" s="61"/>
      <c r="W50" s="61"/>
      <c r="X50" s="62"/>
      <c r="Y50" s="62"/>
      <c r="Z50" s="62"/>
      <c r="AA50" s="62"/>
    </row>
    <row r="51" ht="23.25" customHeight="1">
      <c r="A51" s="56">
        <f t="shared" si="1"/>
        <v>51</v>
      </c>
      <c r="B51" s="63"/>
      <c r="C51" s="64"/>
      <c r="D51" s="65"/>
      <c r="E51" s="64"/>
      <c r="F51" s="64"/>
      <c r="G51" s="64"/>
      <c r="H51" s="64"/>
      <c r="I51" s="66"/>
      <c r="J51" s="61"/>
      <c r="K51" s="61"/>
      <c r="L51" s="61"/>
      <c r="M51" s="61"/>
      <c r="N51" s="61"/>
      <c r="O51" s="61"/>
      <c r="P51" s="61"/>
      <c r="Q51" s="61"/>
      <c r="R51" s="61"/>
      <c r="S51" s="61"/>
      <c r="T51" s="61"/>
      <c r="U51" s="61"/>
      <c r="V51" s="61"/>
      <c r="W51" s="61"/>
      <c r="X51" s="62"/>
      <c r="Y51" s="62"/>
      <c r="Z51" s="62"/>
      <c r="AA51" s="62"/>
    </row>
    <row r="52" ht="23.25" customHeight="1">
      <c r="A52" s="56">
        <f t="shared" si="1"/>
        <v>52</v>
      </c>
      <c r="B52" s="63"/>
      <c r="C52" s="64"/>
      <c r="D52" s="65"/>
      <c r="E52" s="64"/>
      <c r="F52" s="64"/>
      <c r="G52" s="64"/>
      <c r="H52" s="64"/>
      <c r="I52" s="66"/>
      <c r="J52" s="61"/>
      <c r="K52" s="61"/>
      <c r="L52" s="61"/>
      <c r="M52" s="61"/>
      <c r="N52" s="61"/>
      <c r="O52" s="61"/>
      <c r="P52" s="61"/>
      <c r="Q52" s="61"/>
      <c r="R52" s="61"/>
      <c r="S52" s="61"/>
      <c r="T52" s="61"/>
      <c r="U52" s="61"/>
      <c r="V52" s="61"/>
      <c r="W52" s="61"/>
      <c r="X52" s="62"/>
      <c r="Y52" s="62"/>
      <c r="Z52" s="62"/>
      <c r="AA52" s="62"/>
    </row>
    <row r="53" ht="23.25" customHeight="1">
      <c r="A53" s="56">
        <f t="shared" si="1"/>
        <v>53</v>
      </c>
      <c r="B53" s="63"/>
      <c r="C53" s="64"/>
      <c r="D53" s="65"/>
      <c r="E53" s="64"/>
      <c r="F53" s="64"/>
      <c r="G53" s="64"/>
      <c r="H53" s="64"/>
      <c r="I53" s="66"/>
      <c r="J53" s="61"/>
      <c r="K53" s="61"/>
      <c r="L53" s="61"/>
      <c r="M53" s="61"/>
      <c r="N53" s="61"/>
      <c r="O53" s="61"/>
      <c r="P53" s="61"/>
      <c r="Q53" s="61"/>
      <c r="R53" s="61"/>
      <c r="S53" s="61"/>
      <c r="T53" s="61"/>
      <c r="U53" s="61"/>
      <c r="V53" s="61"/>
      <c r="W53" s="61"/>
      <c r="X53" s="62"/>
      <c r="Y53" s="62"/>
      <c r="Z53" s="62"/>
      <c r="AA53" s="62"/>
    </row>
    <row r="54" ht="23.25" customHeight="1">
      <c r="A54" s="56">
        <f t="shared" si="1"/>
        <v>54</v>
      </c>
      <c r="B54" s="63"/>
      <c r="C54" s="64"/>
      <c r="D54" s="65"/>
      <c r="E54" s="64"/>
      <c r="F54" s="64"/>
      <c r="G54" s="64"/>
      <c r="H54" s="64"/>
      <c r="I54" s="66"/>
      <c r="J54" s="61"/>
      <c r="K54" s="61"/>
      <c r="L54" s="61"/>
      <c r="M54" s="61"/>
      <c r="N54" s="61"/>
      <c r="O54" s="61"/>
      <c r="P54" s="61"/>
      <c r="Q54" s="61"/>
      <c r="R54" s="61"/>
      <c r="S54" s="61"/>
      <c r="T54" s="61"/>
      <c r="U54" s="61"/>
      <c r="V54" s="61"/>
      <c r="W54" s="61"/>
      <c r="X54" s="62"/>
      <c r="Y54" s="62"/>
      <c r="Z54" s="62"/>
      <c r="AA54" s="62"/>
    </row>
    <row r="55" ht="23.25" customHeight="1">
      <c r="A55" s="56">
        <f t="shared" si="1"/>
        <v>55</v>
      </c>
      <c r="B55" s="63"/>
      <c r="C55" s="64"/>
      <c r="D55" s="65"/>
      <c r="E55" s="64"/>
      <c r="F55" s="64"/>
      <c r="G55" s="64"/>
      <c r="H55" s="64"/>
      <c r="I55" s="66"/>
      <c r="J55" s="61"/>
      <c r="K55" s="61"/>
      <c r="L55" s="61"/>
      <c r="M55" s="61"/>
      <c r="N55" s="61"/>
      <c r="O55" s="61"/>
      <c r="P55" s="61"/>
      <c r="Q55" s="61"/>
      <c r="R55" s="61"/>
      <c r="S55" s="61"/>
      <c r="T55" s="61"/>
      <c r="U55" s="61"/>
      <c r="V55" s="61"/>
      <c r="W55" s="61"/>
      <c r="X55" s="62"/>
      <c r="Y55" s="62"/>
      <c r="Z55" s="62"/>
      <c r="AA55" s="62"/>
    </row>
    <row r="56" ht="23.25" customHeight="1">
      <c r="A56" s="56">
        <f t="shared" si="1"/>
        <v>56</v>
      </c>
      <c r="B56" s="63"/>
      <c r="C56" s="64"/>
      <c r="D56" s="65"/>
      <c r="E56" s="64"/>
      <c r="F56" s="64"/>
      <c r="G56" s="64"/>
      <c r="H56" s="64"/>
      <c r="I56" s="66"/>
      <c r="J56" s="61"/>
      <c r="K56" s="61"/>
      <c r="L56" s="61"/>
      <c r="M56" s="61"/>
      <c r="N56" s="61"/>
      <c r="O56" s="61"/>
      <c r="P56" s="61"/>
      <c r="Q56" s="61"/>
      <c r="R56" s="61"/>
      <c r="S56" s="61"/>
      <c r="T56" s="61"/>
      <c r="U56" s="61"/>
      <c r="V56" s="61"/>
      <c r="W56" s="61"/>
      <c r="X56" s="62"/>
      <c r="Y56" s="62"/>
      <c r="Z56" s="62"/>
      <c r="AA56" s="62"/>
    </row>
    <row r="57" ht="23.25" customHeight="1">
      <c r="A57" s="56">
        <f t="shared" si="1"/>
        <v>57</v>
      </c>
      <c r="B57" s="63"/>
      <c r="C57" s="64"/>
      <c r="D57" s="65"/>
      <c r="E57" s="64"/>
      <c r="F57" s="64"/>
      <c r="G57" s="64"/>
      <c r="H57" s="64"/>
      <c r="I57" s="66"/>
      <c r="J57" s="61"/>
      <c r="K57" s="61"/>
      <c r="L57" s="61"/>
      <c r="M57" s="61"/>
      <c r="N57" s="61"/>
      <c r="O57" s="61"/>
      <c r="P57" s="61"/>
      <c r="Q57" s="61"/>
      <c r="R57" s="61"/>
      <c r="S57" s="61"/>
      <c r="T57" s="61"/>
      <c r="U57" s="61"/>
      <c r="V57" s="61"/>
      <c r="W57" s="61"/>
      <c r="X57" s="62"/>
      <c r="Y57" s="62"/>
      <c r="Z57" s="62"/>
      <c r="AA57" s="62"/>
    </row>
    <row r="58" ht="23.25" customHeight="1">
      <c r="A58" s="56">
        <f t="shared" si="1"/>
        <v>58</v>
      </c>
      <c r="B58" s="63"/>
      <c r="C58" s="64"/>
      <c r="D58" s="65"/>
      <c r="E58" s="64"/>
      <c r="F58" s="64"/>
      <c r="G58" s="64"/>
      <c r="H58" s="64"/>
      <c r="I58" s="66"/>
      <c r="J58" s="61"/>
      <c r="K58" s="61"/>
      <c r="L58" s="61"/>
      <c r="M58" s="61"/>
      <c r="N58" s="61"/>
      <c r="O58" s="61"/>
      <c r="P58" s="61"/>
      <c r="Q58" s="61"/>
      <c r="R58" s="61"/>
      <c r="S58" s="61"/>
      <c r="T58" s="61"/>
      <c r="U58" s="61"/>
      <c r="V58" s="61"/>
      <c r="W58" s="61"/>
      <c r="X58" s="62"/>
      <c r="Y58" s="62"/>
      <c r="Z58" s="62"/>
      <c r="AA58" s="62"/>
    </row>
    <row r="59" ht="23.25" customHeight="1">
      <c r="A59" s="56">
        <f t="shared" si="1"/>
        <v>59</v>
      </c>
      <c r="B59" s="63"/>
      <c r="C59" s="64"/>
      <c r="D59" s="65"/>
      <c r="E59" s="64"/>
      <c r="F59" s="64"/>
      <c r="G59" s="64"/>
      <c r="H59" s="64"/>
      <c r="I59" s="66"/>
      <c r="J59" s="61"/>
      <c r="K59" s="61"/>
      <c r="L59" s="61"/>
      <c r="M59" s="61"/>
      <c r="N59" s="61"/>
      <c r="O59" s="61"/>
      <c r="P59" s="61"/>
      <c r="Q59" s="61"/>
      <c r="R59" s="61"/>
      <c r="S59" s="61"/>
      <c r="T59" s="61"/>
      <c r="U59" s="61"/>
      <c r="V59" s="61"/>
      <c r="W59" s="61"/>
      <c r="X59" s="62"/>
      <c r="Y59" s="62"/>
      <c r="Z59" s="62"/>
      <c r="AA59" s="62"/>
    </row>
    <row r="60" ht="23.25" customHeight="1">
      <c r="A60" s="56">
        <f t="shared" si="1"/>
        <v>60</v>
      </c>
      <c r="B60" s="63"/>
      <c r="C60" s="64"/>
      <c r="D60" s="65"/>
      <c r="E60" s="64"/>
      <c r="F60" s="64"/>
      <c r="G60" s="64"/>
      <c r="H60" s="64"/>
      <c r="I60" s="66"/>
      <c r="J60" s="61"/>
      <c r="K60" s="61"/>
      <c r="L60" s="61"/>
      <c r="M60" s="61"/>
      <c r="N60" s="61"/>
      <c r="O60" s="61"/>
      <c r="P60" s="61"/>
      <c r="Q60" s="61"/>
      <c r="R60" s="61"/>
      <c r="S60" s="61"/>
      <c r="T60" s="61"/>
      <c r="U60" s="61"/>
      <c r="V60" s="61"/>
      <c r="W60" s="61"/>
      <c r="X60" s="62"/>
      <c r="Y60" s="62"/>
      <c r="Z60" s="62"/>
      <c r="AA60" s="62"/>
    </row>
    <row r="61" ht="23.25" customHeight="1">
      <c r="A61" s="56">
        <f t="shared" si="1"/>
        <v>61</v>
      </c>
      <c r="B61" s="63"/>
      <c r="C61" s="64"/>
      <c r="D61" s="65"/>
      <c r="E61" s="64"/>
      <c r="F61" s="64"/>
      <c r="G61" s="64"/>
      <c r="H61" s="64"/>
      <c r="I61" s="66"/>
      <c r="J61" s="61"/>
      <c r="K61" s="61"/>
      <c r="L61" s="61"/>
      <c r="M61" s="61"/>
      <c r="N61" s="61"/>
      <c r="O61" s="61"/>
      <c r="P61" s="61"/>
      <c r="Q61" s="61"/>
      <c r="R61" s="61"/>
      <c r="S61" s="61"/>
      <c r="T61" s="61"/>
      <c r="U61" s="61"/>
      <c r="V61" s="61"/>
      <c r="W61" s="61"/>
      <c r="X61" s="62"/>
      <c r="Y61" s="62"/>
      <c r="Z61" s="62"/>
      <c r="AA61" s="62"/>
    </row>
    <row r="62" ht="23.25" customHeight="1">
      <c r="A62" s="56">
        <f t="shared" si="1"/>
        <v>62</v>
      </c>
      <c r="B62" s="63"/>
      <c r="C62" s="64"/>
      <c r="D62" s="65"/>
      <c r="E62" s="64"/>
      <c r="F62" s="64"/>
      <c r="G62" s="64"/>
      <c r="H62" s="64"/>
      <c r="I62" s="66"/>
      <c r="J62" s="61"/>
      <c r="K62" s="61"/>
      <c r="L62" s="61"/>
      <c r="M62" s="61"/>
      <c r="N62" s="61"/>
      <c r="O62" s="61"/>
      <c r="P62" s="61"/>
      <c r="Q62" s="61"/>
      <c r="R62" s="61"/>
      <c r="S62" s="61"/>
      <c r="T62" s="61"/>
      <c r="U62" s="61"/>
      <c r="V62" s="61"/>
      <c r="W62" s="61"/>
      <c r="X62" s="62"/>
      <c r="Y62" s="62"/>
      <c r="Z62" s="62"/>
      <c r="AA62" s="62"/>
    </row>
    <row r="63" ht="23.25" customHeight="1">
      <c r="A63" s="56">
        <f t="shared" si="1"/>
        <v>63</v>
      </c>
      <c r="B63" s="63"/>
      <c r="C63" s="64"/>
      <c r="D63" s="65"/>
      <c r="E63" s="64"/>
      <c r="F63" s="64"/>
      <c r="G63" s="64"/>
      <c r="H63" s="64"/>
      <c r="I63" s="66"/>
      <c r="J63" s="61"/>
      <c r="K63" s="61"/>
      <c r="L63" s="61"/>
      <c r="M63" s="61"/>
      <c r="N63" s="61"/>
      <c r="O63" s="61"/>
      <c r="P63" s="61"/>
      <c r="Q63" s="61"/>
      <c r="R63" s="61"/>
      <c r="S63" s="61"/>
      <c r="T63" s="61"/>
      <c r="U63" s="61"/>
      <c r="V63" s="61"/>
      <c r="W63" s="61"/>
      <c r="X63" s="62"/>
      <c r="Y63" s="62"/>
      <c r="Z63" s="62"/>
      <c r="AA63" s="62"/>
    </row>
    <row r="64" ht="23.25" customHeight="1">
      <c r="A64" s="56">
        <f t="shared" si="1"/>
        <v>64</v>
      </c>
      <c r="B64" s="63"/>
      <c r="C64" s="64"/>
      <c r="D64" s="65"/>
      <c r="E64" s="64"/>
      <c r="F64" s="64"/>
      <c r="G64" s="64"/>
      <c r="H64" s="64"/>
      <c r="I64" s="66"/>
      <c r="J64" s="61"/>
      <c r="K64" s="61"/>
      <c r="L64" s="61"/>
      <c r="M64" s="61"/>
      <c r="N64" s="61"/>
      <c r="O64" s="61"/>
      <c r="P64" s="61"/>
      <c r="Q64" s="61"/>
      <c r="R64" s="61"/>
      <c r="S64" s="61"/>
      <c r="T64" s="61"/>
      <c r="U64" s="61"/>
      <c r="V64" s="61"/>
      <c r="W64" s="61"/>
      <c r="X64" s="62"/>
      <c r="Y64" s="62"/>
      <c r="Z64" s="62"/>
      <c r="AA64" s="62"/>
    </row>
    <row r="65" ht="23.25" customHeight="1">
      <c r="A65" s="56">
        <f t="shared" si="1"/>
        <v>65</v>
      </c>
      <c r="B65" s="63"/>
      <c r="C65" s="64"/>
      <c r="D65" s="65"/>
      <c r="E65" s="64"/>
      <c r="F65" s="64"/>
      <c r="G65" s="64"/>
      <c r="H65" s="64"/>
      <c r="I65" s="66"/>
      <c r="J65" s="61"/>
      <c r="K65" s="61"/>
      <c r="L65" s="61"/>
      <c r="M65" s="61"/>
      <c r="N65" s="61"/>
      <c r="O65" s="61"/>
      <c r="P65" s="61"/>
      <c r="Q65" s="61"/>
      <c r="R65" s="61"/>
      <c r="S65" s="61"/>
      <c r="T65" s="61"/>
      <c r="U65" s="61"/>
      <c r="V65" s="61"/>
      <c r="W65" s="61"/>
      <c r="X65" s="62"/>
      <c r="Y65" s="62"/>
      <c r="Z65" s="62"/>
      <c r="AA65" s="62"/>
    </row>
    <row r="66" ht="23.25" customHeight="1">
      <c r="A66" s="56">
        <f t="shared" si="1"/>
        <v>66</v>
      </c>
      <c r="B66" s="63"/>
      <c r="C66" s="64"/>
      <c r="D66" s="65"/>
      <c r="E66" s="64"/>
      <c r="F66" s="64"/>
      <c r="G66" s="64"/>
      <c r="H66" s="64"/>
      <c r="I66" s="66"/>
      <c r="J66" s="61"/>
      <c r="K66" s="61"/>
      <c r="L66" s="61"/>
      <c r="M66" s="61"/>
      <c r="N66" s="61"/>
      <c r="O66" s="61"/>
      <c r="P66" s="61"/>
      <c r="Q66" s="61"/>
      <c r="R66" s="61"/>
      <c r="S66" s="61"/>
      <c r="T66" s="61"/>
      <c r="U66" s="61"/>
      <c r="V66" s="61"/>
      <c r="W66" s="61"/>
      <c r="X66" s="62"/>
      <c r="Y66" s="62"/>
      <c r="Z66" s="62"/>
      <c r="AA66" s="62"/>
    </row>
    <row r="67" ht="23.25" customHeight="1">
      <c r="A67" s="56">
        <f t="shared" si="1"/>
        <v>67</v>
      </c>
      <c r="B67" s="63"/>
      <c r="C67" s="64"/>
      <c r="D67" s="65"/>
      <c r="E67" s="64"/>
      <c r="F67" s="64"/>
      <c r="G67" s="64"/>
      <c r="H67" s="64"/>
      <c r="I67" s="66"/>
      <c r="J67" s="61"/>
      <c r="K67" s="61"/>
      <c r="L67" s="61"/>
      <c r="M67" s="61"/>
      <c r="N67" s="61"/>
      <c r="O67" s="61"/>
      <c r="P67" s="61"/>
      <c r="Q67" s="61"/>
      <c r="R67" s="61"/>
      <c r="S67" s="61"/>
      <c r="T67" s="61"/>
      <c r="U67" s="61"/>
      <c r="V67" s="61"/>
      <c r="W67" s="61"/>
      <c r="X67" s="62"/>
      <c r="Y67" s="62"/>
      <c r="Z67" s="62"/>
      <c r="AA67" s="62"/>
    </row>
    <row r="68" ht="23.25" customHeight="1">
      <c r="A68" s="56">
        <f t="shared" si="1"/>
        <v>68</v>
      </c>
      <c r="B68" s="63"/>
      <c r="C68" s="64"/>
      <c r="D68" s="65"/>
      <c r="E68" s="64"/>
      <c r="F68" s="64"/>
      <c r="G68" s="64"/>
      <c r="H68" s="64"/>
      <c r="I68" s="66"/>
      <c r="J68" s="61"/>
      <c r="K68" s="61"/>
      <c r="L68" s="61"/>
      <c r="M68" s="61"/>
      <c r="N68" s="61"/>
      <c r="O68" s="61"/>
      <c r="P68" s="61"/>
      <c r="Q68" s="61"/>
      <c r="R68" s="61"/>
      <c r="S68" s="61"/>
      <c r="T68" s="61"/>
      <c r="U68" s="61"/>
      <c r="V68" s="61"/>
      <c r="W68" s="61"/>
      <c r="X68" s="62"/>
      <c r="Y68" s="62"/>
      <c r="Z68" s="62"/>
      <c r="AA68" s="62"/>
    </row>
    <row r="69" ht="23.25" customHeight="1">
      <c r="A69" s="56">
        <f t="shared" si="1"/>
        <v>69</v>
      </c>
      <c r="B69" s="63"/>
      <c r="C69" s="64"/>
      <c r="D69" s="65"/>
      <c r="E69" s="64"/>
      <c r="F69" s="64"/>
      <c r="G69" s="64"/>
      <c r="H69" s="64"/>
      <c r="I69" s="66"/>
      <c r="J69" s="61"/>
      <c r="K69" s="61"/>
      <c r="L69" s="61"/>
      <c r="M69" s="61"/>
      <c r="N69" s="61"/>
      <c r="O69" s="61"/>
      <c r="P69" s="61"/>
      <c r="Q69" s="61"/>
      <c r="R69" s="61"/>
      <c r="S69" s="61"/>
      <c r="T69" s="61"/>
      <c r="U69" s="61"/>
      <c r="V69" s="61"/>
      <c r="W69" s="61"/>
      <c r="X69" s="62"/>
      <c r="Y69" s="62"/>
      <c r="Z69" s="62"/>
      <c r="AA69" s="62"/>
    </row>
    <row r="70" ht="23.25" customHeight="1">
      <c r="A70" s="56">
        <f t="shared" si="1"/>
        <v>70</v>
      </c>
      <c r="B70" s="63"/>
      <c r="C70" s="64"/>
      <c r="D70" s="65"/>
      <c r="E70" s="64"/>
      <c r="F70" s="64"/>
      <c r="G70" s="64"/>
      <c r="H70" s="64"/>
      <c r="I70" s="66"/>
      <c r="J70" s="61"/>
      <c r="K70" s="61"/>
      <c r="L70" s="61"/>
      <c r="M70" s="61"/>
      <c r="N70" s="61"/>
      <c r="O70" s="61"/>
      <c r="P70" s="61"/>
      <c r="Q70" s="61"/>
      <c r="R70" s="61"/>
      <c r="S70" s="61"/>
      <c r="T70" s="61"/>
      <c r="U70" s="61"/>
      <c r="V70" s="61"/>
      <c r="W70" s="61"/>
      <c r="X70" s="62"/>
      <c r="Y70" s="62"/>
      <c r="Z70" s="62"/>
      <c r="AA70" s="62"/>
    </row>
    <row r="71" ht="23.25" customHeight="1">
      <c r="A71" s="56">
        <f t="shared" si="1"/>
        <v>71</v>
      </c>
      <c r="B71" s="63"/>
      <c r="C71" s="64"/>
      <c r="D71" s="65"/>
      <c r="E71" s="64"/>
      <c r="F71" s="64"/>
      <c r="G71" s="64"/>
      <c r="H71" s="64"/>
      <c r="I71" s="66"/>
      <c r="J71" s="61"/>
      <c r="K71" s="61"/>
      <c r="L71" s="61"/>
      <c r="M71" s="61"/>
      <c r="N71" s="61"/>
      <c r="O71" s="61"/>
      <c r="P71" s="61"/>
      <c r="Q71" s="61"/>
      <c r="R71" s="61"/>
      <c r="S71" s="61"/>
      <c r="T71" s="61"/>
      <c r="U71" s="61"/>
      <c r="V71" s="61"/>
      <c r="W71" s="61"/>
      <c r="X71" s="62"/>
      <c r="Y71" s="62"/>
      <c r="Z71" s="62"/>
      <c r="AA71" s="62"/>
    </row>
    <row r="72" ht="23.25" customHeight="1">
      <c r="A72" s="56">
        <f t="shared" si="1"/>
        <v>72</v>
      </c>
      <c r="B72" s="63"/>
      <c r="C72" s="64"/>
      <c r="D72" s="65"/>
      <c r="E72" s="64"/>
      <c r="F72" s="64"/>
      <c r="G72" s="64"/>
      <c r="H72" s="64"/>
      <c r="I72" s="66"/>
      <c r="J72" s="61"/>
      <c r="K72" s="61"/>
      <c r="L72" s="61"/>
      <c r="M72" s="61"/>
      <c r="N72" s="61"/>
      <c r="O72" s="61"/>
      <c r="P72" s="61"/>
      <c r="Q72" s="61"/>
      <c r="R72" s="61"/>
      <c r="S72" s="61"/>
      <c r="T72" s="61"/>
      <c r="U72" s="61"/>
      <c r="V72" s="61"/>
      <c r="W72" s="61"/>
      <c r="X72" s="62"/>
      <c r="Y72" s="62"/>
      <c r="Z72" s="62"/>
      <c r="AA72" s="62"/>
    </row>
    <row r="73" ht="23.25" customHeight="1">
      <c r="A73" s="56">
        <f t="shared" si="1"/>
        <v>73</v>
      </c>
      <c r="B73" s="63"/>
      <c r="C73" s="64"/>
      <c r="D73" s="65"/>
      <c r="E73" s="64"/>
      <c r="F73" s="64"/>
      <c r="G73" s="64"/>
      <c r="H73" s="64"/>
      <c r="I73" s="66"/>
      <c r="J73" s="61"/>
      <c r="K73" s="61"/>
      <c r="L73" s="61"/>
      <c r="M73" s="61"/>
      <c r="N73" s="61"/>
      <c r="O73" s="61"/>
      <c r="P73" s="61"/>
      <c r="Q73" s="61"/>
      <c r="R73" s="61"/>
      <c r="S73" s="61"/>
      <c r="T73" s="61"/>
      <c r="U73" s="61"/>
      <c r="V73" s="61"/>
      <c r="W73" s="61"/>
      <c r="X73" s="62"/>
      <c r="Y73" s="62"/>
      <c r="Z73" s="62"/>
      <c r="AA73" s="62"/>
    </row>
    <row r="74" ht="23.25" customHeight="1">
      <c r="A74" s="56">
        <f t="shared" si="1"/>
        <v>74</v>
      </c>
      <c r="B74" s="63"/>
      <c r="C74" s="64"/>
      <c r="D74" s="65"/>
      <c r="E74" s="64"/>
      <c r="F74" s="64"/>
      <c r="G74" s="64"/>
      <c r="H74" s="64"/>
      <c r="I74" s="66"/>
      <c r="J74" s="61"/>
      <c r="K74" s="61"/>
      <c r="L74" s="61"/>
      <c r="M74" s="61"/>
      <c r="N74" s="61"/>
      <c r="O74" s="61"/>
      <c r="P74" s="61"/>
      <c r="Q74" s="61"/>
      <c r="R74" s="61"/>
      <c r="S74" s="61"/>
      <c r="T74" s="61"/>
      <c r="U74" s="61"/>
      <c r="V74" s="61"/>
      <c r="W74" s="61"/>
      <c r="X74" s="62"/>
      <c r="Y74" s="62"/>
      <c r="Z74" s="62"/>
      <c r="AA74" s="62"/>
    </row>
    <row r="75" ht="23.25" customHeight="1">
      <c r="A75" s="56">
        <f t="shared" si="1"/>
        <v>75</v>
      </c>
      <c r="B75" s="63"/>
      <c r="C75" s="64"/>
      <c r="D75" s="65"/>
      <c r="E75" s="64"/>
      <c r="F75" s="64"/>
      <c r="G75" s="64"/>
      <c r="H75" s="64"/>
      <c r="I75" s="66"/>
      <c r="J75" s="61"/>
      <c r="K75" s="61"/>
      <c r="L75" s="61"/>
      <c r="M75" s="61"/>
      <c r="N75" s="61"/>
      <c r="O75" s="61"/>
      <c r="P75" s="61"/>
      <c r="Q75" s="61"/>
      <c r="R75" s="61"/>
      <c r="S75" s="61"/>
      <c r="T75" s="61"/>
      <c r="U75" s="61"/>
      <c r="V75" s="61"/>
      <c r="W75" s="61"/>
      <c r="X75" s="62"/>
      <c r="Y75" s="62"/>
      <c r="Z75" s="62"/>
      <c r="AA75" s="62"/>
    </row>
    <row r="76" ht="23.25" customHeight="1">
      <c r="A76" s="56">
        <f t="shared" si="1"/>
        <v>76</v>
      </c>
      <c r="B76" s="63"/>
      <c r="C76" s="64"/>
      <c r="D76" s="65"/>
      <c r="E76" s="64"/>
      <c r="F76" s="64"/>
      <c r="G76" s="64"/>
      <c r="H76" s="64"/>
      <c r="I76" s="66"/>
      <c r="J76" s="61"/>
      <c r="K76" s="61"/>
      <c r="L76" s="61"/>
      <c r="M76" s="61"/>
      <c r="N76" s="61"/>
      <c r="O76" s="61"/>
      <c r="P76" s="61"/>
      <c r="Q76" s="61"/>
      <c r="R76" s="61"/>
      <c r="S76" s="61"/>
      <c r="T76" s="61"/>
      <c r="U76" s="61"/>
      <c r="V76" s="61"/>
      <c r="W76" s="61"/>
      <c r="X76" s="62"/>
      <c r="Y76" s="62"/>
      <c r="Z76" s="62"/>
      <c r="AA76" s="62"/>
    </row>
    <row r="77" ht="23.25" customHeight="1">
      <c r="A77" s="56">
        <f t="shared" si="1"/>
        <v>77</v>
      </c>
      <c r="B77" s="63"/>
      <c r="C77" s="64"/>
      <c r="D77" s="65"/>
      <c r="E77" s="64"/>
      <c r="F77" s="64"/>
      <c r="G77" s="64"/>
      <c r="H77" s="64"/>
      <c r="I77" s="66"/>
      <c r="J77" s="61"/>
      <c r="K77" s="61"/>
      <c r="L77" s="61"/>
      <c r="M77" s="61"/>
      <c r="N77" s="61"/>
      <c r="O77" s="61"/>
      <c r="P77" s="61"/>
      <c r="Q77" s="61"/>
      <c r="R77" s="61"/>
      <c r="S77" s="61"/>
      <c r="T77" s="61"/>
      <c r="U77" s="61"/>
      <c r="V77" s="61"/>
      <c r="W77" s="61"/>
      <c r="X77" s="62"/>
      <c r="Y77" s="62"/>
      <c r="Z77" s="62"/>
      <c r="AA77" s="62"/>
    </row>
    <row r="78" ht="23.25" customHeight="1">
      <c r="A78" s="56">
        <f t="shared" si="1"/>
        <v>78</v>
      </c>
      <c r="B78" s="63"/>
      <c r="C78" s="64"/>
      <c r="D78" s="65"/>
      <c r="E78" s="64"/>
      <c r="F78" s="64"/>
      <c r="G78" s="64"/>
      <c r="H78" s="64"/>
      <c r="I78" s="66"/>
      <c r="J78" s="61"/>
      <c r="K78" s="61"/>
      <c r="L78" s="61"/>
      <c r="M78" s="61"/>
      <c r="N78" s="61"/>
      <c r="O78" s="61"/>
      <c r="P78" s="61"/>
      <c r="Q78" s="61"/>
      <c r="R78" s="61"/>
      <c r="S78" s="61"/>
      <c r="T78" s="61"/>
      <c r="U78" s="61"/>
      <c r="V78" s="61"/>
      <c r="W78" s="61"/>
      <c r="X78" s="62"/>
      <c r="Y78" s="62"/>
      <c r="Z78" s="62"/>
      <c r="AA78" s="62"/>
    </row>
    <row r="79" ht="23.25" customHeight="1">
      <c r="A79" s="56">
        <f t="shared" si="1"/>
        <v>79</v>
      </c>
      <c r="B79" s="63"/>
      <c r="C79" s="64"/>
      <c r="D79" s="65"/>
      <c r="E79" s="64"/>
      <c r="F79" s="64"/>
      <c r="G79" s="64"/>
      <c r="H79" s="64"/>
      <c r="I79" s="66"/>
      <c r="J79" s="61"/>
      <c r="K79" s="61"/>
      <c r="L79" s="61"/>
      <c r="M79" s="61"/>
      <c r="N79" s="61"/>
      <c r="O79" s="61"/>
      <c r="P79" s="61"/>
      <c r="Q79" s="61"/>
      <c r="R79" s="61"/>
      <c r="S79" s="61"/>
      <c r="T79" s="61"/>
      <c r="U79" s="61"/>
      <c r="V79" s="61"/>
      <c r="W79" s="61"/>
      <c r="X79" s="62"/>
      <c r="Y79" s="62"/>
      <c r="Z79" s="62"/>
      <c r="AA79" s="62"/>
    </row>
    <row r="80" ht="23.25" customHeight="1">
      <c r="A80" s="56">
        <f t="shared" si="1"/>
        <v>80</v>
      </c>
      <c r="B80" s="63"/>
      <c r="C80" s="64"/>
      <c r="D80" s="65"/>
      <c r="E80" s="64"/>
      <c r="F80" s="64"/>
      <c r="G80" s="64"/>
      <c r="H80" s="64"/>
      <c r="I80" s="66"/>
      <c r="J80" s="61"/>
      <c r="K80" s="61"/>
      <c r="L80" s="61"/>
      <c r="M80" s="61"/>
      <c r="N80" s="61"/>
      <c r="O80" s="61"/>
      <c r="P80" s="61"/>
      <c r="Q80" s="61"/>
      <c r="R80" s="61"/>
      <c r="S80" s="61"/>
      <c r="T80" s="61"/>
      <c r="U80" s="61"/>
      <c r="V80" s="61"/>
      <c r="W80" s="61"/>
      <c r="X80" s="62"/>
      <c r="Y80" s="62"/>
      <c r="Z80" s="62"/>
      <c r="AA80" s="62"/>
    </row>
    <row r="81" ht="23.25" customHeight="1">
      <c r="A81" s="56">
        <f t="shared" si="1"/>
        <v>81</v>
      </c>
      <c r="B81" s="63"/>
      <c r="C81" s="64"/>
      <c r="D81" s="65"/>
      <c r="E81" s="64"/>
      <c r="F81" s="64"/>
      <c r="G81" s="64"/>
      <c r="H81" s="64"/>
      <c r="I81" s="66"/>
      <c r="J81" s="61"/>
      <c r="K81" s="61"/>
      <c r="L81" s="61"/>
      <c r="M81" s="61"/>
      <c r="N81" s="61"/>
      <c r="O81" s="61"/>
      <c r="P81" s="61"/>
      <c r="Q81" s="61"/>
      <c r="R81" s="61"/>
      <c r="S81" s="61"/>
      <c r="T81" s="61"/>
      <c r="U81" s="61"/>
      <c r="V81" s="61"/>
      <c r="W81" s="61"/>
      <c r="X81" s="62"/>
      <c r="Y81" s="62"/>
      <c r="Z81" s="62"/>
      <c r="AA81" s="62"/>
    </row>
    <row r="82" ht="23.25" customHeight="1">
      <c r="A82" s="56">
        <f t="shared" si="1"/>
        <v>82</v>
      </c>
      <c r="B82" s="63"/>
      <c r="C82" s="64"/>
      <c r="D82" s="65"/>
      <c r="E82" s="64"/>
      <c r="F82" s="64"/>
      <c r="G82" s="64"/>
      <c r="H82" s="64"/>
      <c r="I82" s="66"/>
      <c r="J82" s="61"/>
      <c r="K82" s="61"/>
      <c r="L82" s="61"/>
      <c r="M82" s="61"/>
      <c r="N82" s="61"/>
      <c r="O82" s="61"/>
      <c r="P82" s="61"/>
      <c r="Q82" s="61"/>
      <c r="R82" s="61"/>
      <c r="S82" s="61"/>
      <c r="T82" s="61"/>
      <c r="U82" s="61"/>
      <c r="V82" s="61"/>
      <c r="W82" s="61"/>
      <c r="X82" s="62"/>
      <c r="Y82" s="62"/>
      <c r="Z82" s="62"/>
      <c r="AA82" s="62"/>
    </row>
    <row r="83" ht="23.25" customHeight="1">
      <c r="A83" s="56">
        <f t="shared" si="1"/>
        <v>83</v>
      </c>
      <c r="B83" s="63"/>
      <c r="C83" s="64"/>
      <c r="D83" s="65"/>
      <c r="E83" s="64"/>
      <c r="F83" s="64"/>
      <c r="G83" s="64"/>
      <c r="H83" s="64"/>
      <c r="I83" s="66"/>
      <c r="J83" s="61"/>
      <c r="K83" s="61"/>
      <c r="L83" s="61"/>
      <c r="M83" s="61"/>
      <c r="N83" s="61"/>
      <c r="O83" s="61"/>
      <c r="P83" s="61"/>
      <c r="Q83" s="61"/>
      <c r="R83" s="61"/>
      <c r="S83" s="61"/>
      <c r="T83" s="61"/>
      <c r="U83" s="61"/>
      <c r="V83" s="61"/>
      <c r="W83" s="61"/>
      <c r="X83" s="62"/>
      <c r="Y83" s="62"/>
      <c r="Z83" s="62"/>
      <c r="AA83" s="62"/>
    </row>
    <row r="84" ht="23.25" customHeight="1">
      <c r="A84" s="56">
        <f t="shared" si="1"/>
        <v>84</v>
      </c>
      <c r="B84" s="63"/>
      <c r="C84" s="64"/>
      <c r="D84" s="65"/>
      <c r="E84" s="64"/>
      <c r="F84" s="64"/>
      <c r="G84" s="64"/>
      <c r="H84" s="64"/>
      <c r="I84" s="66"/>
      <c r="J84" s="61"/>
      <c r="K84" s="61"/>
      <c r="L84" s="61"/>
      <c r="M84" s="61"/>
      <c r="N84" s="61"/>
      <c r="O84" s="61"/>
      <c r="P84" s="61"/>
      <c r="Q84" s="61"/>
      <c r="R84" s="61"/>
      <c r="S84" s="61"/>
      <c r="T84" s="61"/>
      <c r="U84" s="61"/>
      <c r="V84" s="61"/>
      <c r="W84" s="61"/>
      <c r="X84" s="62"/>
      <c r="Y84" s="62"/>
      <c r="Z84" s="62"/>
      <c r="AA84" s="62"/>
    </row>
    <row r="85" ht="23.25" customHeight="1">
      <c r="A85" s="56">
        <f t="shared" si="1"/>
        <v>85</v>
      </c>
      <c r="B85" s="63"/>
      <c r="C85" s="64"/>
      <c r="D85" s="65"/>
      <c r="E85" s="64"/>
      <c r="F85" s="64"/>
      <c r="G85" s="64"/>
      <c r="H85" s="64"/>
      <c r="I85" s="66"/>
      <c r="J85" s="61"/>
      <c r="K85" s="61"/>
      <c r="L85" s="61"/>
      <c r="M85" s="61"/>
      <c r="N85" s="61"/>
      <c r="O85" s="61"/>
      <c r="P85" s="61"/>
      <c r="Q85" s="61"/>
      <c r="R85" s="61"/>
      <c r="S85" s="61"/>
      <c r="T85" s="61"/>
      <c r="U85" s="61"/>
      <c r="V85" s="61"/>
      <c r="W85" s="61"/>
      <c r="X85" s="62"/>
      <c r="Y85" s="62"/>
      <c r="Z85" s="62"/>
      <c r="AA85" s="62"/>
    </row>
    <row r="86" ht="23.25" customHeight="1">
      <c r="A86" s="56">
        <f t="shared" si="1"/>
        <v>86</v>
      </c>
      <c r="B86" s="63"/>
      <c r="C86" s="64"/>
      <c r="D86" s="65"/>
      <c r="E86" s="64"/>
      <c r="F86" s="64"/>
      <c r="G86" s="64"/>
      <c r="H86" s="64"/>
      <c r="I86" s="66"/>
      <c r="J86" s="61"/>
      <c r="K86" s="61"/>
      <c r="L86" s="61"/>
      <c r="M86" s="61"/>
      <c r="N86" s="61"/>
      <c r="O86" s="61"/>
      <c r="P86" s="61"/>
      <c r="Q86" s="61"/>
      <c r="R86" s="61"/>
      <c r="S86" s="61"/>
      <c r="T86" s="61"/>
      <c r="U86" s="61"/>
      <c r="V86" s="61"/>
      <c r="W86" s="61"/>
      <c r="X86" s="62"/>
      <c r="Y86" s="62"/>
      <c r="Z86" s="62"/>
      <c r="AA86" s="62"/>
    </row>
    <row r="87" ht="23.25" customHeight="1">
      <c r="A87" s="56">
        <f t="shared" si="1"/>
        <v>87</v>
      </c>
      <c r="B87" s="63"/>
      <c r="C87" s="64"/>
      <c r="D87" s="65"/>
      <c r="E87" s="64"/>
      <c r="F87" s="64"/>
      <c r="G87" s="64"/>
      <c r="H87" s="64"/>
      <c r="I87" s="66"/>
      <c r="J87" s="61"/>
      <c r="K87" s="61"/>
      <c r="L87" s="61"/>
      <c r="M87" s="61"/>
      <c r="N87" s="61"/>
      <c r="O87" s="61"/>
      <c r="P87" s="61"/>
      <c r="Q87" s="61"/>
      <c r="R87" s="61"/>
      <c r="S87" s="61"/>
      <c r="T87" s="61"/>
      <c r="U87" s="61"/>
      <c r="V87" s="61"/>
      <c r="W87" s="61"/>
      <c r="X87" s="62"/>
      <c r="Y87" s="62"/>
      <c r="Z87" s="62"/>
      <c r="AA87" s="62"/>
    </row>
    <row r="88" ht="23.25" customHeight="1">
      <c r="A88" s="56">
        <f t="shared" si="1"/>
        <v>88</v>
      </c>
      <c r="B88" s="63"/>
      <c r="C88" s="64"/>
      <c r="D88" s="65"/>
      <c r="E88" s="64"/>
      <c r="F88" s="64"/>
      <c r="G88" s="64"/>
      <c r="H88" s="64"/>
      <c r="I88" s="66"/>
      <c r="J88" s="61"/>
      <c r="K88" s="61"/>
      <c r="L88" s="61"/>
      <c r="M88" s="61"/>
      <c r="N88" s="61"/>
      <c r="O88" s="61"/>
      <c r="P88" s="61"/>
      <c r="Q88" s="61"/>
      <c r="R88" s="61"/>
      <c r="S88" s="61"/>
      <c r="T88" s="61"/>
      <c r="U88" s="61"/>
      <c r="V88" s="61"/>
      <c r="W88" s="61"/>
      <c r="X88" s="62"/>
      <c r="Y88" s="62"/>
      <c r="Z88" s="62"/>
      <c r="AA88" s="62"/>
    </row>
    <row r="89" ht="23.25" customHeight="1">
      <c r="A89" s="56">
        <f t="shared" si="1"/>
        <v>89</v>
      </c>
      <c r="B89" s="63"/>
      <c r="C89" s="64"/>
      <c r="D89" s="65"/>
      <c r="E89" s="64"/>
      <c r="F89" s="64"/>
      <c r="G89" s="64"/>
      <c r="H89" s="64"/>
      <c r="I89" s="66"/>
      <c r="J89" s="61"/>
      <c r="K89" s="61"/>
      <c r="L89" s="61"/>
      <c r="M89" s="61"/>
      <c r="N89" s="61"/>
      <c r="O89" s="61"/>
      <c r="P89" s="61"/>
      <c r="Q89" s="61"/>
      <c r="R89" s="61"/>
      <c r="S89" s="61"/>
      <c r="T89" s="61"/>
      <c r="U89" s="61"/>
      <c r="V89" s="61"/>
      <c r="W89" s="61"/>
      <c r="X89" s="62"/>
      <c r="Y89" s="62"/>
      <c r="Z89" s="62"/>
      <c r="AA89" s="62"/>
    </row>
    <row r="90" ht="23.25" customHeight="1">
      <c r="A90" s="56">
        <f t="shared" si="1"/>
        <v>90</v>
      </c>
      <c r="B90" s="63"/>
      <c r="C90" s="64"/>
      <c r="D90" s="65"/>
      <c r="E90" s="64"/>
      <c r="F90" s="64"/>
      <c r="G90" s="64"/>
      <c r="H90" s="64"/>
      <c r="I90" s="66"/>
      <c r="J90" s="61"/>
      <c r="K90" s="61"/>
      <c r="L90" s="61"/>
      <c r="M90" s="61"/>
      <c r="N90" s="61"/>
      <c r="O90" s="61"/>
      <c r="P90" s="61"/>
      <c r="Q90" s="61"/>
      <c r="R90" s="61"/>
      <c r="S90" s="61"/>
      <c r="T90" s="61"/>
      <c r="U90" s="61"/>
      <c r="V90" s="61"/>
      <c r="W90" s="61"/>
      <c r="X90" s="62"/>
      <c r="Y90" s="62"/>
      <c r="Z90" s="62"/>
      <c r="AA90" s="62"/>
    </row>
    <row r="91" ht="23.25" customHeight="1">
      <c r="A91" s="56">
        <f t="shared" si="1"/>
        <v>91</v>
      </c>
      <c r="B91" s="63"/>
      <c r="C91" s="64"/>
      <c r="D91" s="65"/>
      <c r="E91" s="64"/>
      <c r="F91" s="64"/>
      <c r="G91" s="64"/>
      <c r="H91" s="64"/>
      <c r="I91" s="66"/>
      <c r="J91" s="61"/>
      <c r="K91" s="61"/>
      <c r="L91" s="61"/>
      <c r="M91" s="61"/>
      <c r="N91" s="61"/>
      <c r="O91" s="61"/>
      <c r="P91" s="61"/>
      <c r="Q91" s="61"/>
      <c r="R91" s="61"/>
      <c r="S91" s="61"/>
      <c r="T91" s="61"/>
      <c r="U91" s="61"/>
      <c r="V91" s="61"/>
      <c r="W91" s="61"/>
      <c r="X91" s="62"/>
      <c r="Y91" s="62"/>
      <c r="Z91" s="62"/>
      <c r="AA91" s="62"/>
    </row>
    <row r="92" ht="23.25" customHeight="1">
      <c r="A92" s="56">
        <f t="shared" si="1"/>
        <v>92</v>
      </c>
      <c r="B92" s="63"/>
      <c r="C92" s="64"/>
      <c r="D92" s="65"/>
      <c r="E92" s="64"/>
      <c r="F92" s="64"/>
      <c r="G92" s="64"/>
      <c r="H92" s="64"/>
      <c r="I92" s="66"/>
      <c r="J92" s="61"/>
      <c r="K92" s="61"/>
      <c r="L92" s="61"/>
      <c r="M92" s="61"/>
      <c r="N92" s="61"/>
      <c r="O92" s="61"/>
      <c r="P92" s="61"/>
      <c r="Q92" s="61"/>
      <c r="R92" s="61"/>
      <c r="S92" s="61"/>
      <c r="T92" s="61"/>
      <c r="U92" s="61"/>
      <c r="V92" s="61"/>
      <c r="W92" s="61"/>
      <c r="X92" s="62"/>
      <c r="Y92" s="62"/>
      <c r="Z92" s="62"/>
      <c r="AA92" s="62"/>
    </row>
    <row r="93" ht="23.25" customHeight="1">
      <c r="A93" s="56">
        <f t="shared" si="1"/>
        <v>93</v>
      </c>
      <c r="B93" s="63"/>
      <c r="C93" s="64"/>
      <c r="D93" s="65"/>
      <c r="E93" s="64"/>
      <c r="F93" s="64"/>
      <c r="G93" s="64"/>
      <c r="H93" s="64"/>
      <c r="I93" s="66"/>
      <c r="J93" s="61"/>
      <c r="K93" s="61"/>
      <c r="L93" s="61"/>
      <c r="M93" s="61"/>
      <c r="N93" s="61"/>
      <c r="O93" s="61"/>
      <c r="P93" s="61"/>
      <c r="Q93" s="61"/>
      <c r="R93" s="61"/>
      <c r="S93" s="61"/>
      <c r="T93" s="61"/>
      <c r="U93" s="61"/>
      <c r="V93" s="61"/>
      <c r="W93" s="61"/>
      <c r="X93" s="62"/>
      <c r="Y93" s="62"/>
      <c r="Z93" s="62"/>
      <c r="AA93" s="62"/>
    </row>
    <row r="94" ht="23.25" customHeight="1">
      <c r="A94" s="56">
        <f t="shared" si="1"/>
        <v>94</v>
      </c>
      <c r="B94" s="63"/>
      <c r="C94" s="64"/>
      <c r="D94" s="65"/>
      <c r="E94" s="64"/>
      <c r="F94" s="64"/>
      <c r="G94" s="64"/>
      <c r="H94" s="64"/>
      <c r="I94" s="66"/>
      <c r="J94" s="61"/>
      <c r="K94" s="61"/>
      <c r="L94" s="61"/>
      <c r="M94" s="61"/>
      <c r="N94" s="61"/>
      <c r="O94" s="61"/>
      <c r="P94" s="61"/>
      <c r="Q94" s="61"/>
      <c r="R94" s="61"/>
      <c r="S94" s="61"/>
      <c r="T94" s="61"/>
      <c r="U94" s="61"/>
      <c r="V94" s="61"/>
      <c r="W94" s="61"/>
      <c r="X94" s="62"/>
      <c r="Y94" s="62"/>
      <c r="Z94" s="62"/>
      <c r="AA94" s="62"/>
    </row>
    <row r="95" ht="23.25" customHeight="1">
      <c r="A95" s="56">
        <f t="shared" si="1"/>
        <v>95</v>
      </c>
      <c r="B95" s="63"/>
      <c r="C95" s="64"/>
      <c r="D95" s="65"/>
      <c r="E95" s="64"/>
      <c r="F95" s="64"/>
      <c r="G95" s="64"/>
      <c r="H95" s="64"/>
      <c r="I95" s="66"/>
      <c r="J95" s="61"/>
      <c r="K95" s="61"/>
      <c r="L95" s="61"/>
      <c r="M95" s="61"/>
      <c r="N95" s="61"/>
      <c r="O95" s="61"/>
      <c r="P95" s="61"/>
      <c r="Q95" s="61"/>
      <c r="R95" s="61"/>
      <c r="S95" s="61"/>
      <c r="T95" s="61"/>
      <c r="U95" s="61"/>
      <c r="V95" s="61"/>
      <c r="W95" s="61"/>
      <c r="X95" s="62"/>
      <c r="Y95" s="62"/>
      <c r="Z95" s="62"/>
      <c r="AA95" s="62"/>
    </row>
    <row r="96" ht="23.25" customHeight="1">
      <c r="A96" s="56">
        <f t="shared" si="1"/>
        <v>96</v>
      </c>
      <c r="B96" s="63"/>
      <c r="C96" s="64"/>
      <c r="D96" s="65"/>
      <c r="E96" s="64"/>
      <c r="F96" s="64"/>
      <c r="G96" s="64"/>
      <c r="H96" s="64"/>
      <c r="I96" s="66"/>
      <c r="J96" s="61"/>
      <c r="K96" s="61"/>
      <c r="L96" s="61"/>
      <c r="M96" s="61"/>
      <c r="N96" s="61"/>
      <c r="O96" s="61"/>
      <c r="P96" s="61"/>
      <c r="Q96" s="61"/>
      <c r="R96" s="61"/>
      <c r="S96" s="61"/>
      <c r="T96" s="61"/>
      <c r="U96" s="61"/>
      <c r="V96" s="61"/>
      <c r="W96" s="61"/>
      <c r="X96" s="62"/>
      <c r="Y96" s="62"/>
      <c r="Z96" s="62"/>
      <c r="AA96" s="62"/>
    </row>
    <row r="97" ht="23.25" customHeight="1">
      <c r="A97" s="56">
        <f t="shared" si="1"/>
        <v>97</v>
      </c>
      <c r="B97" s="63"/>
      <c r="C97" s="64"/>
      <c r="D97" s="65"/>
      <c r="E97" s="64"/>
      <c r="F97" s="64"/>
      <c r="G97" s="64"/>
      <c r="H97" s="64"/>
      <c r="I97" s="66"/>
      <c r="J97" s="61"/>
      <c r="K97" s="61"/>
      <c r="L97" s="61"/>
      <c r="M97" s="61"/>
      <c r="N97" s="61"/>
      <c r="O97" s="61"/>
      <c r="P97" s="61"/>
      <c r="Q97" s="61"/>
      <c r="R97" s="61"/>
      <c r="S97" s="61"/>
      <c r="T97" s="61"/>
      <c r="U97" s="61"/>
      <c r="V97" s="61"/>
      <c r="W97" s="61"/>
      <c r="X97" s="62"/>
      <c r="Y97" s="62"/>
      <c r="Z97" s="62"/>
      <c r="AA97" s="62"/>
    </row>
    <row r="98" ht="23.25" customHeight="1">
      <c r="A98" s="56">
        <f t="shared" si="1"/>
        <v>98</v>
      </c>
      <c r="B98" s="63"/>
      <c r="C98" s="64"/>
      <c r="D98" s="65"/>
      <c r="E98" s="64"/>
      <c r="F98" s="64"/>
      <c r="G98" s="64"/>
      <c r="H98" s="64"/>
      <c r="I98" s="66"/>
      <c r="J98" s="61"/>
      <c r="K98" s="61"/>
      <c r="L98" s="61"/>
      <c r="M98" s="61"/>
      <c r="N98" s="61"/>
      <c r="O98" s="61"/>
      <c r="P98" s="61"/>
      <c r="Q98" s="61"/>
      <c r="R98" s="61"/>
      <c r="S98" s="61"/>
      <c r="T98" s="61"/>
      <c r="U98" s="61"/>
      <c r="V98" s="61"/>
      <c r="W98" s="61"/>
      <c r="X98" s="62"/>
      <c r="Y98" s="62"/>
      <c r="Z98" s="62"/>
      <c r="AA98" s="62"/>
    </row>
    <row r="99" ht="23.25" customHeight="1">
      <c r="A99" s="56">
        <f t="shared" si="1"/>
        <v>99</v>
      </c>
      <c r="B99" s="63"/>
      <c r="C99" s="64"/>
      <c r="D99" s="65"/>
      <c r="E99" s="64"/>
      <c r="F99" s="64"/>
      <c r="G99" s="64"/>
      <c r="H99" s="64"/>
      <c r="I99" s="66"/>
      <c r="J99" s="61"/>
      <c r="K99" s="61"/>
      <c r="L99" s="61"/>
      <c r="M99" s="61"/>
      <c r="N99" s="61"/>
      <c r="O99" s="61"/>
      <c r="P99" s="61"/>
      <c r="Q99" s="61"/>
      <c r="R99" s="61"/>
      <c r="S99" s="61"/>
      <c r="T99" s="61"/>
      <c r="U99" s="61"/>
      <c r="V99" s="61"/>
      <c r="W99" s="61"/>
      <c r="X99" s="62"/>
      <c r="Y99" s="62"/>
      <c r="Z99" s="62"/>
      <c r="AA99" s="62"/>
    </row>
    <row r="100" ht="23.25" customHeight="1">
      <c r="A100" s="56">
        <f t="shared" si="1"/>
        <v>100</v>
      </c>
      <c r="B100" s="63"/>
      <c r="C100" s="64"/>
      <c r="D100" s="65"/>
      <c r="E100" s="64"/>
      <c r="F100" s="64"/>
      <c r="G100" s="64"/>
      <c r="H100" s="64"/>
      <c r="I100" s="66"/>
      <c r="J100" s="61"/>
      <c r="K100" s="61"/>
      <c r="L100" s="61"/>
      <c r="M100" s="61"/>
      <c r="N100" s="61"/>
      <c r="O100" s="61"/>
      <c r="P100" s="61"/>
      <c r="Q100" s="61"/>
      <c r="R100" s="61"/>
      <c r="S100" s="61"/>
      <c r="T100" s="61"/>
      <c r="U100" s="61"/>
      <c r="V100" s="61"/>
      <c r="W100" s="61"/>
      <c r="X100" s="62"/>
      <c r="Y100" s="62"/>
      <c r="Z100" s="62"/>
      <c r="AA100" s="62"/>
    </row>
    <row r="101" ht="23.25" customHeight="1">
      <c r="A101" s="56">
        <f t="shared" si="1"/>
        <v>101</v>
      </c>
      <c r="B101" s="63"/>
      <c r="C101" s="64"/>
      <c r="D101" s="65"/>
      <c r="E101" s="64"/>
      <c r="F101" s="64"/>
      <c r="G101" s="64"/>
      <c r="H101" s="64"/>
      <c r="I101" s="66"/>
      <c r="J101" s="61"/>
      <c r="K101" s="61"/>
      <c r="L101" s="61"/>
      <c r="M101" s="61"/>
      <c r="N101" s="61"/>
      <c r="O101" s="61"/>
      <c r="P101" s="61"/>
      <c r="Q101" s="61"/>
      <c r="R101" s="61"/>
      <c r="S101" s="61"/>
      <c r="T101" s="61"/>
      <c r="U101" s="61"/>
      <c r="V101" s="61"/>
      <c r="W101" s="61"/>
      <c r="X101" s="62"/>
      <c r="Y101" s="62"/>
      <c r="Z101" s="62"/>
      <c r="AA101" s="62"/>
    </row>
    <row r="102" ht="23.25" customHeight="1">
      <c r="A102" s="56">
        <f t="shared" si="1"/>
        <v>102</v>
      </c>
      <c r="B102" s="63"/>
      <c r="C102" s="64"/>
      <c r="D102" s="65"/>
      <c r="E102" s="64"/>
      <c r="F102" s="64"/>
      <c r="G102" s="64"/>
      <c r="H102" s="64"/>
      <c r="I102" s="66"/>
      <c r="J102" s="61"/>
      <c r="K102" s="61"/>
      <c r="L102" s="61"/>
      <c r="M102" s="61"/>
      <c r="N102" s="61"/>
      <c r="O102" s="61"/>
      <c r="P102" s="61"/>
      <c r="Q102" s="61"/>
      <c r="R102" s="61"/>
      <c r="S102" s="61"/>
      <c r="T102" s="61"/>
      <c r="U102" s="61"/>
      <c r="V102" s="61"/>
      <c r="W102" s="61"/>
      <c r="X102" s="62"/>
      <c r="Y102" s="62"/>
      <c r="Z102" s="62"/>
      <c r="AA102" s="62"/>
    </row>
    <row r="103" ht="23.25" customHeight="1">
      <c r="A103" s="56">
        <f t="shared" si="1"/>
        <v>103</v>
      </c>
      <c r="B103" s="63"/>
      <c r="C103" s="64"/>
      <c r="D103" s="65"/>
      <c r="E103" s="64"/>
      <c r="F103" s="64"/>
      <c r="G103" s="64"/>
      <c r="H103" s="64"/>
      <c r="I103" s="66"/>
      <c r="J103" s="61"/>
      <c r="K103" s="61"/>
      <c r="L103" s="61"/>
      <c r="M103" s="61"/>
      <c r="N103" s="61"/>
      <c r="O103" s="61"/>
      <c r="P103" s="61"/>
      <c r="Q103" s="61"/>
      <c r="R103" s="61"/>
      <c r="S103" s="61"/>
      <c r="T103" s="61"/>
      <c r="U103" s="61"/>
      <c r="V103" s="61"/>
      <c r="W103" s="61"/>
      <c r="X103" s="62"/>
      <c r="Y103" s="62"/>
      <c r="Z103" s="62"/>
      <c r="AA103" s="62"/>
    </row>
    <row r="104" ht="23.25" customHeight="1">
      <c r="A104" s="56">
        <f t="shared" si="1"/>
        <v>104</v>
      </c>
      <c r="B104" s="63"/>
      <c r="C104" s="64"/>
      <c r="D104" s="65"/>
      <c r="E104" s="64"/>
      <c r="F104" s="64"/>
      <c r="G104" s="64"/>
      <c r="H104" s="64"/>
      <c r="I104" s="66"/>
      <c r="J104" s="61"/>
      <c r="K104" s="61"/>
      <c r="L104" s="61"/>
      <c r="M104" s="61"/>
      <c r="N104" s="61"/>
      <c r="O104" s="61"/>
      <c r="P104" s="61"/>
      <c r="Q104" s="61"/>
      <c r="R104" s="61"/>
      <c r="S104" s="61"/>
      <c r="T104" s="61"/>
      <c r="U104" s="61"/>
      <c r="V104" s="61"/>
      <c r="W104" s="61"/>
      <c r="X104" s="62"/>
      <c r="Y104" s="62"/>
      <c r="Z104" s="62"/>
      <c r="AA104" s="62"/>
    </row>
    <row r="105" ht="23.25" customHeight="1">
      <c r="A105" s="56">
        <f t="shared" si="1"/>
        <v>105</v>
      </c>
      <c r="B105" s="63"/>
      <c r="C105" s="64"/>
      <c r="D105" s="65"/>
      <c r="E105" s="64"/>
      <c r="F105" s="64"/>
      <c r="G105" s="64"/>
      <c r="H105" s="64"/>
      <c r="I105" s="66"/>
      <c r="J105" s="61"/>
      <c r="K105" s="61"/>
      <c r="L105" s="61"/>
      <c r="M105" s="61"/>
      <c r="N105" s="61"/>
      <c r="O105" s="61"/>
      <c r="P105" s="61"/>
      <c r="Q105" s="61"/>
      <c r="R105" s="61"/>
      <c r="S105" s="61"/>
      <c r="T105" s="61"/>
      <c r="U105" s="61"/>
      <c r="V105" s="61"/>
      <c r="W105" s="61"/>
      <c r="X105" s="62"/>
      <c r="Y105" s="62"/>
      <c r="Z105" s="62"/>
      <c r="AA105" s="62"/>
    </row>
    <row r="106" ht="23.25" customHeight="1">
      <c r="A106" s="56">
        <f t="shared" si="1"/>
        <v>106</v>
      </c>
      <c r="B106" s="63"/>
      <c r="C106" s="64"/>
      <c r="D106" s="65"/>
      <c r="E106" s="64"/>
      <c r="F106" s="64"/>
      <c r="G106" s="64"/>
      <c r="H106" s="64"/>
      <c r="I106" s="66"/>
      <c r="J106" s="61"/>
      <c r="K106" s="61"/>
      <c r="L106" s="61"/>
      <c r="M106" s="61"/>
      <c r="N106" s="61"/>
      <c r="O106" s="61"/>
      <c r="P106" s="61"/>
      <c r="Q106" s="61"/>
      <c r="R106" s="61"/>
      <c r="S106" s="61"/>
      <c r="T106" s="61"/>
      <c r="U106" s="61"/>
      <c r="V106" s="61"/>
      <c r="W106" s="61"/>
      <c r="X106" s="62"/>
      <c r="Y106" s="62"/>
      <c r="Z106" s="62"/>
      <c r="AA106" s="62"/>
    </row>
    <row r="107" ht="23.25" customHeight="1">
      <c r="A107" s="56">
        <f t="shared" si="1"/>
        <v>107</v>
      </c>
      <c r="B107" s="63"/>
      <c r="C107" s="64"/>
      <c r="D107" s="65"/>
      <c r="E107" s="64"/>
      <c r="F107" s="64"/>
      <c r="G107" s="64"/>
      <c r="H107" s="64"/>
      <c r="I107" s="66"/>
      <c r="J107" s="61"/>
      <c r="K107" s="61"/>
      <c r="L107" s="61"/>
      <c r="M107" s="61"/>
      <c r="N107" s="61"/>
      <c r="O107" s="61"/>
      <c r="P107" s="61"/>
      <c r="Q107" s="61"/>
      <c r="R107" s="61"/>
      <c r="S107" s="61"/>
      <c r="T107" s="61"/>
      <c r="U107" s="61"/>
      <c r="V107" s="61"/>
      <c r="W107" s="61"/>
      <c r="X107" s="62"/>
      <c r="Y107" s="62"/>
      <c r="Z107" s="62"/>
      <c r="AA107" s="62"/>
    </row>
    <row r="108" ht="23.25" customHeight="1">
      <c r="A108" s="56">
        <f t="shared" si="1"/>
        <v>108</v>
      </c>
      <c r="B108" s="63"/>
      <c r="C108" s="64"/>
      <c r="D108" s="65"/>
      <c r="E108" s="64"/>
      <c r="F108" s="64"/>
      <c r="G108" s="64"/>
      <c r="H108" s="64"/>
      <c r="I108" s="66"/>
      <c r="J108" s="61"/>
      <c r="K108" s="61"/>
      <c r="L108" s="61"/>
      <c r="M108" s="61"/>
      <c r="N108" s="61"/>
      <c r="O108" s="61"/>
      <c r="P108" s="61"/>
      <c r="Q108" s="61"/>
      <c r="R108" s="61"/>
      <c r="S108" s="61"/>
      <c r="T108" s="61"/>
      <c r="U108" s="61"/>
      <c r="V108" s="61"/>
      <c r="W108" s="61"/>
      <c r="X108" s="62"/>
      <c r="Y108" s="62"/>
      <c r="Z108" s="62"/>
      <c r="AA108" s="62"/>
    </row>
    <row r="109" ht="23.25" customHeight="1">
      <c r="A109" s="56">
        <f t="shared" si="1"/>
        <v>109</v>
      </c>
      <c r="B109" s="63"/>
      <c r="C109" s="64"/>
      <c r="D109" s="65"/>
      <c r="E109" s="64"/>
      <c r="F109" s="64"/>
      <c r="G109" s="64"/>
      <c r="H109" s="64"/>
      <c r="I109" s="66"/>
      <c r="J109" s="61"/>
      <c r="K109" s="61"/>
      <c r="L109" s="61"/>
      <c r="M109" s="61"/>
      <c r="N109" s="61"/>
      <c r="O109" s="61"/>
      <c r="P109" s="61"/>
      <c r="Q109" s="61"/>
      <c r="R109" s="61"/>
      <c r="S109" s="61"/>
      <c r="T109" s="61"/>
      <c r="U109" s="61"/>
      <c r="V109" s="61"/>
      <c r="W109" s="61"/>
      <c r="X109" s="62"/>
      <c r="Y109" s="62"/>
      <c r="Z109" s="62"/>
      <c r="AA109" s="62"/>
    </row>
    <row r="110" ht="23.25" customHeight="1">
      <c r="A110" s="56">
        <f t="shared" si="1"/>
        <v>110</v>
      </c>
      <c r="B110" s="63"/>
      <c r="C110" s="64"/>
      <c r="D110" s="65"/>
      <c r="E110" s="64"/>
      <c r="F110" s="64"/>
      <c r="G110" s="64"/>
      <c r="H110" s="64"/>
      <c r="I110" s="66"/>
      <c r="J110" s="61"/>
      <c r="K110" s="61"/>
      <c r="L110" s="61"/>
      <c r="M110" s="61"/>
      <c r="N110" s="61"/>
      <c r="O110" s="61"/>
      <c r="P110" s="61"/>
      <c r="Q110" s="61"/>
      <c r="R110" s="61"/>
      <c r="S110" s="61"/>
      <c r="T110" s="61"/>
      <c r="U110" s="61"/>
      <c r="V110" s="61"/>
      <c r="W110" s="61"/>
      <c r="X110" s="62"/>
      <c r="Y110" s="62"/>
      <c r="Z110" s="62"/>
      <c r="AA110" s="62"/>
    </row>
    <row r="111" ht="23.25" customHeight="1">
      <c r="A111" s="56">
        <f t="shared" si="1"/>
        <v>111</v>
      </c>
      <c r="B111" s="63"/>
      <c r="C111" s="64"/>
      <c r="D111" s="65"/>
      <c r="E111" s="64"/>
      <c r="F111" s="64"/>
      <c r="G111" s="64"/>
      <c r="H111" s="64"/>
      <c r="I111" s="66"/>
      <c r="J111" s="61"/>
      <c r="K111" s="61"/>
      <c r="L111" s="61"/>
      <c r="M111" s="61"/>
      <c r="N111" s="61"/>
      <c r="O111" s="61"/>
      <c r="P111" s="61"/>
      <c r="Q111" s="61"/>
      <c r="R111" s="61"/>
      <c r="S111" s="61"/>
      <c r="T111" s="61"/>
      <c r="U111" s="61"/>
      <c r="V111" s="61"/>
      <c r="W111" s="61"/>
      <c r="X111" s="62"/>
      <c r="Y111" s="62"/>
      <c r="Z111" s="62"/>
      <c r="AA111" s="62"/>
    </row>
    <row r="112" ht="23.25" customHeight="1">
      <c r="A112" s="56">
        <f t="shared" si="1"/>
        <v>112</v>
      </c>
      <c r="B112" s="63"/>
      <c r="C112" s="64"/>
      <c r="D112" s="65"/>
      <c r="E112" s="64"/>
      <c r="F112" s="64"/>
      <c r="G112" s="64"/>
      <c r="H112" s="64"/>
      <c r="I112" s="66"/>
      <c r="J112" s="61"/>
      <c r="K112" s="61"/>
      <c r="L112" s="61"/>
      <c r="M112" s="61"/>
      <c r="N112" s="61"/>
      <c r="O112" s="61"/>
      <c r="P112" s="61"/>
      <c r="Q112" s="61"/>
      <c r="R112" s="61"/>
      <c r="S112" s="61"/>
      <c r="T112" s="61"/>
      <c r="U112" s="61"/>
      <c r="V112" s="61"/>
      <c r="W112" s="61"/>
      <c r="X112" s="62"/>
      <c r="Y112" s="62"/>
      <c r="Z112" s="62"/>
      <c r="AA112" s="62"/>
    </row>
    <row r="113" ht="23.25" customHeight="1">
      <c r="A113" s="56">
        <f t="shared" si="1"/>
        <v>113</v>
      </c>
      <c r="B113" s="63"/>
      <c r="C113" s="64"/>
      <c r="D113" s="65"/>
      <c r="E113" s="64"/>
      <c r="F113" s="64"/>
      <c r="G113" s="64"/>
      <c r="H113" s="64"/>
      <c r="I113" s="66"/>
      <c r="J113" s="61"/>
      <c r="K113" s="61"/>
      <c r="L113" s="61"/>
      <c r="M113" s="61"/>
      <c r="N113" s="61"/>
      <c r="O113" s="61"/>
      <c r="P113" s="61"/>
      <c r="Q113" s="61"/>
      <c r="R113" s="61"/>
      <c r="S113" s="61"/>
      <c r="T113" s="61"/>
      <c r="U113" s="61"/>
      <c r="V113" s="61"/>
      <c r="W113" s="61"/>
      <c r="X113" s="62"/>
      <c r="Y113" s="62"/>
      <c r="Z113" s="62"/>
      <c r="AA113" s="62"/>
    </row>
    <row r="114" ht="23.25" customHeight="1">
      <c r="A114" s="56">
        <f t="shared" si="1"/>
        <v>114</v>
      </c>
      <c r="B114" s="63"/>
      <c r="C114" s="64"/>
      <c r="D114" s="65"/>
      <c r="E114" s="64"/>
      <c r="F114" s="64"/>
      <c r="G114" s="64"/>
      <c r="H114" s="64"/>
      <c r="I114" s="66"/>
      <c r="J114" s="61"/>
      <c r="K114" s="61"/>
      <c r="L114" s="61"/>
      <c r="M114" s="61"/>
      <c r="N114" s="61"/>
      <c r="O114" s="61"/>
      <c r="P114" s="61"/>
      <c r="Q114" s="61"/>
      <c r="R114" s="61"/>
      <c r="S114" s="61"/>
      <c r="T114" s="61"/>
      <c r="U114" s="61"/>
      <c r="V114" s="61"/>
      <c r="W114" s="61"/>
      <c r="X114" s="62"/>
      <c r="Y114" s="62"/>
      <c r="Z114" s="62"/>
      <c r="AA114" s="62"/>
    </row>
    <row r="115" ht="23.25" customHeight="1">
      <c r="A115" s="56">
        <f t="shared" si="1"/>
        <v>115</v>
      </c>
      <c r="B115" s="63"/>
      <c r="C115" s="64"/>
      <c r="D115" s="65"/>
      <c r="E115" s="64"/>
      <c r="F115" s="64"/>
      <c r="G115" s="64"/>
      <c r="H115" s="64"/>
      <c r="I115" s="66"/>
      <c r="J115" s="61"/>
      <c r="K115" s="61"/>
      <c r="L115" s="61"/>
      <c r="M115" s="61"/>
      <c r="N115" s="61"/>
      <c r="O115" s="61"/>
      <c r="P115" s="61"/>
      <c r="Q115" s="61"/>
      <c r="R115" s="61"/>
      <c r="S115" s="61"/>
      <c r="T115" s="61"/>
      <c r="U115" s="61"/>
      <c r="V115" s="61"/>
      <c r="W115" s="61"/>
      <c r="X115" s="62"/>
      <c r="Y115" s="62"/>
      <c r="Z115" s="62"/>
      <c r="AA115" s="62"/>
    </row>
    <row r="116" ht="23.25" customHeight="1">
      <c r="A116" s="56">
        <f t="shared" si="1"/>
        <v>116</v>
      </c>
      <c r="B116" s="63"/>
      <c r="C116" s="64"/>
      <c r="D116" s="65"/>
      <c r="E116" s="64"/>
      <c r="F116" s="64"/>
      <c r="G116" s="64"/>
      <c r="H116" s="64"/>
      <c r="I116" s="66"/>
      <c r="J116" s="61"/>
      <c r="K116" s="61"/>
      <c r="L116" s="61"/>
      <c r="M116" s="61"/>
      <c r="N116" s="61"/>
      <c r="O116" s="61"/>
      <c r="P116" s="61"/>
      <c r="Q116" s="61"/>
      <c r="R116" s="61"/>
      <c r="S116" s="61"/>
      <c r="T116" s="61"/>
      <c r="U116" s="61"/>
      <c r="V116" s="61"/>
      <c r="W116" s="61"/>
      <c r="X116" s="62"/>
      <c r="Y116" s="62"/>
      <c r="Z116" s="62"/>
      <c r="AA116" s="62"/>
    </row>
    <row r="117" ht="23.25" customHeight="1">
      <c r="A117" s="56">
        <f t="shared" si="1"/>
        <v>117</v>
      </c>
      <c r="B117" s="63"/>
      <c r="C117" s="64"/>
      <c r="D117" s="65"/>
      <c r="E117" s="64"/>
      <c r="F117" s="64"/>
      <c r="G117" s="64"/>
      <c r="H117" s="64"/>
      <c r="I117" s="66"/>
      <c r="J117" s="61"/>
      <c r="K117" s="61"/>
      <c r="L117" s="61"/>
      <c r="M117" s="61"/>
      <c r="N117" s="61"/>
      <c r="O117" s="61"/>
      <c r="P117" s="61"/>
      <c r="Q117" s="61"/>
      <c r="R117" s="61"/>
      <c r="S117" s="61"/>
      <c r="T117" s="61"/>
      <c r="U117" s="61"/>
      <c r="V117" s="61"/>
      <c r="W117" s="61"/>
      <c r="X117" s="62"/>
      <c r="Y117" s="62"/>
      <c r="Z117" s="62"/>
      <c r="AA117" s="62"/>
    </row>
    <row r="118" ht="23.25" customHeight="1">
      <c r="A118" s="56">
        <f t="shared" si="1"/>
        <v>118</v>
      </c>
      <c r="B118" s="63"/>
      <c r="C118" s="64"/>
      <c r="D118" s="65"/>
      <c r="E118" s="64"/>
      <c r="F118" s="64"/>
      <c r="G118" s="64"/>
      <c r="H118" s="64"/>
      <c r="I118" s="66"/>
      <c r="J118" s="61"/>
      <c r="K118" s="61"/>
      <c r="L118" s="61"/>
      <c r="M118" s="61"/>
      <c r="N118" s="61"/>
      <c r="O118" s="61"/>
      <c r="P118" s="61"/>
      <c r="Q118" s="61"/>
      <c r="R118" s="61"/>
      <c r="S118" s="61"/>
      <c r="T118" s="61"/>
      <c r="U118" s="61"/>
      <c r="V118" s="61"/>
      <c r="W118" s="61"/>
      <c r="X118" s="62"/>
      <c r="Y118" s="62"/>
      <c r="Z118" s="62"/>
      <c r="AA118" s="62"/>
    </row>
    <row r="119" ht="23.25" customHeight="1">
      <c r="A119" s="56">
        <f t="shared" si="1"/>
        <v>119</v>
      </c>
      <c r="B119" s="63"/>
      <c r="C119" s="64"/>
      <c r="D119" s="65"/>
      <c r="E119" s="64"/>
      <c r="F119" s="64"/>
      <c r="G119" s="64"/>
      <c r="H119" s="64"/>
      <c r="I119" s="66"/>
      <c r="J119" s="61"/>
      <c r="K119" s="61"/>
      <c r="L119" s="61"/>
      <c r="M119" s="61"/>
      <c r="N119" s="61"/>
      <c r="O119" s="61"/>
      <c r="P119" s="61"/>
      <c r="Q119" s="61"/>
      <c r="R119" s="61"/>
      <c r="S119" s="61"/>
      <c r="T119" s="61"/>
      <c r="U119" s="61"/>
      <c r="V119" s="61"/>
      <c r="W119" s="61"/>
      <c r="X119" s="62"/>
      <c r="Y119" s="62"/>
      <c r="Z119" s="62"/>
      <c r="AA119" s="62"/>
    </row>
    <row r="120" ht="23.25" customHeight="1">
      <c r="A120" s="56">
        <f t="shared" si="1"/>
        <v>120</v>
      </c>
      <c r="B120" s="63"/>
      <c r="C120" s="64"/>
      <c r="D120" s="65"/>
      <c r="E120" s="64"/>
      <c r="F120" s="64"/>
      <c r="G120" s="64"/>
      <c r="H120" s="64"/>
      <c r="I120" s="66"/>
      <c r="J120" s="61"/>
      <c r="K120" s="61"/>
      <c r="L120" s="61"/>
      <c r="M120" s="61"/>
      <c r="N120" s="61"/>
      <c r="O120" s="61"/>
      <c r="P120" s="61"/>
      <c r="Q120" s="61"/>
      <c r="R120" s="61"/>
      <c r="S120" s="61"/>
      <c r="T120" s="61"/>
      <c r="U120" s="61"/>
      <c r="V120" s="61"/>
      <c r="W120" s="61"/>
      <c r="X120" s="62"/>
      <c r="Y120" s="62"/>
      <c r="Z120" s="62"/>
      <c r="AA120" s="62"/>
    </row>
    <row r="121" ht="23.25" customHeight="1">
      <c r="A121" s="56">
        <f t="shared" si="1"/>
        <v>121</v>
      </c>
      <c r="B121" s="63"/>
      <c r="C121" s="64"/>
      <c r="D121" s="65"/>
      <c r="E121" s="64"/>
      <c r="F121" s="64"/>
      <c r="G121" s="64"/>
      <c r="H121" s="64"/>
      <c r="I121" s="66"/>
      <c r="J121" s="61"/>
      <c r="K121" s="61"/>
      <c r="L121" s="61"/>
      <c r="M121" s="61"/>
      <c r="N121" s="61"/>
      <c r="O121" s="61"/>
      <c r="P121" s="61"/>
      <c r="Q121" s="61"/>
      <c r="R121" s="61"/>
      <c r="S121" s="61"/>
      <c r="T121" s="61"/>
      <c r="U121" s="61"/>
      <c r="V121" s="61"/>
      <c r="W121" s="61"/>
      <c r="X121" s="62"/>
      <c r="Y121" s="62"/>
      <c r="Z121" s="62"/>
      <c r="AA121" s="62"/>
    </row>
    <row r="122" ht="23.25" customHeight="1">
      <c r="A122" s="56">
        <f t="shared" si="1"/>
        <v>122</v>
      </c>
      <c r="B122" s="63"/>
      <c r="C122" s="64"/>
      <c r="D122" s="65"/>
      <c r="E122" s="64"/>
      <c r="F122" s="64"/>
      <c r="G122" s="64"/>
      <c r="H122" s="64"/>
      <c r="I122" s="66"/>
      <c r="J122" s="61"/>
      <c r="K122" s="61"/>
      <c r="L122" s="61"/>
      <c r="M122" s="61"/>
      <c r="N122" s="61"/>
      <c r="O122" s="61"/>
      <c r="P122" s="61"/>
      <c r="Q122" s="61"/>
      <c r="R122" s="61"/>
      <c r="S122" s="61"/>
      <c r="T122" s="61"/>
      <c r="U122" s="61"/>
      <c r="V122" s="61"/>
      <c r="W122" s="61"/>
      <c r="X122" s="62"/>
      <c r="Y122" s="62"/>
      <c r="Z122" s="62"/>
      <c r="AA122" s="62"/>
    </row>
    <row r="123" ht="23.25" customHeight="1">
      <c r="A123" s="56">
        <f t="shared" si="1"/>
        <v>123</v>
      </c>
      <c r="B123" s="63"/>
      <c r="C123" s="64"/>
      <c r="D123" s="65"/>
      <c r="E123" s="64"/>
      <c r="F123" s="64"/>
      <c r="G123" s="64"/>
      <c r="H123" s="64"/>
      <c r="I123" s="66"/>
      <c r="J123" s="61"/>
      <c r="K123" s="61"/>
      <c r="L123" s="61"/>
      <c r="M123" s="61"/>
      <c r="N123" s="61"/>
      <c r="O123" s="61"/>
      <c r="P123" s="61"/>
      <c r="Q123" s="61"/>
      <c r="R123" s="61"/>
      <c r="S123" s="61"/>
      <c r="T123" s="61"/>
      <c r="U123" s="61"/>
      <c r="V123" s="61"/>
      <c r="W123" s="61"/>
      <c r="X123" s="62"/>
      <c r="Y123" s="62"/>
      <c r="Z123" s="62"/>
      <c r="AA123" s="62"/>
    </row>
    <row r="124" ht="23.25" customHeight="1">
      <c r="A124" s="56">
        <f t="shared" si="1"/>
        <v>124</v>
      </c>
      <c r="B124" s="63"/>
      <c r="C124" s="64"/>
      <c r="D124" s="65"/>
      <c r="E124" s="64"/>
      <c r="F124" s="64"/>
      <c r="G124" s="64"/>
      <c r="H124" s="64"/>
      <c r="I124" s="66"/>
      <c r="J124" s="61"/>
      <c r="K124" s="61"/>
      <c r="L124" s="61"/>
      <c r="M124" s="61"/>
      <c r="N124" s="61"/>
      <c r="O124" s="61"/>
      <c r="P124" s="61"/>
      <c r="Q124" s="61"/>
      <c r="R124" s="61"/>
      <c r="S124" s="61"/>
      <c r="T124" s="61"/>
      <c r="U124" s="61"/>
      <c r="V124" s="61"/>
      <c r="W124" s="61"/>
      <c r="X124" s="62"/>
      <c r="Y124" s="62"/>
      <c r="Z124" s="62"/>
      <c r="AA124" s="62"/>
    </row>
    <row r="125" ht="23.25" customHeight="1">
      <c r="A125" s="56">
        <f t="shared" si="1"/>
        <v>125</v>
      </c>
      <c r="B125" s="63"/>
      <c r="C125" s="64"/>
      <c r="D125" s="65"/>
      <c r="E125" s="64"/>
      <c r="F125" s="64"/>
      <c r="G125" s="64"/>
      <c r="H125" s="64"/>
      <c r="I125" s="66"/>
      <c r="J125" s="61"/>
      <c r="K125" s="61"/>
      <c r="L125" s="61"/>
      <c r="M125" s="61"/>
      <c r="N125" s="61"/>
      <c r="O125" s="61"/>
      <c r="P125" s="61"/>
      <c r="Q125" s="61"/>
      <c r="R125" s="61"/>
      <c r="S125" s="61"/>
      <c r="T125" s="61"/>
      <c r="U125" s="61"/>
      <c r="V125" s="61"/>
      <c r="W125" s="61"/>
      <c r="X125" s="62"/>
      <c r="Y125" s="62"/>
      <c r="Z125" s="62"/>
      <c r="AA125" s="62"/>
    </row>
    <row r="126" ht="23.25" customHeight="1">
      <c r="A126" s="56">
        <f t="shared" si="1"/>
        <v>126</v>
      </c>
      <c r="B126" s="63"/>
      <c r="C126" s="64"/>
      <c r="D126" s="65"/>
      <c r="E126" s="64"/>
      <c r="F126" s="64"/>
      <c r="G126" s="64"/>
      <c r="H126" s="64"/>
      <c r="I126" s="66"/>
      <c r="J126" s="61"/>
      <c r="K126" s="61"/>
      <c r="L126" s="61"/>
      <c r="M126" s="61"/>
      <c r="N126" s="61"/>
      <c r="O126" s="61"/>
      <c r="P126" s="61"/>
      <c r="Q126" s="61"/>
      <c r="R126" s="61"/>
      <c r="S126" s="61"/>
      <c r="T126" s="61"/>
      <c r="U126" s="61"/>
      <c r="V126" s="61"/>
      <c r="W126" s="61"/>
      <c r="X126" s="62"/>
      <c r="Y126" s="62"/>
      <c r="Z126" s="62"/>
      <c r="AA126" s="62"/>
    </row>
    <row r="127" ht="23.25" customHeight="1">
      <c r="A127" s="56">
        <f t="shared" si="1"/>
        <v>127</v>
      </c>
      <c r="B127" s="63"/>
      <c r="C127" s="64"/>
      <c r="D127" s="65"/>
      <c r="E127" s="64"/>
      <c r="F127" s="64"/>
      <c r="G127" s="64"/>
      <c r="H127" s="64"/>
      <c r="I127" s="66"/>
      <c r="J127" s="61"/>
      <c r="K127" s="61"/>
      <c r="L127" s="61"/>
      <c r="M127" s="61"/>
      <c r="N127" s="61"/>
      <c r="O127" s="61"/>
      <c r="P127" s="61"/>
      <c r="Q127" s="61"/>
      <c r="R127" s="61"/>
      <c r="S127" s="61"/>
      <c r="T127" s="61"/>
      <c r="U127" s="61"/>
      <c r="V127" s="61"/>
      <c r="W127" s="61"/>
      <c r="X127" s="62"/>
      <c r="Y127" s="62"/>
      <c r="Z127" s="62"/>
      <c r="AA127" s="62"/>
    </row>
    <row r="128" ht="23.25" customHeight="1">
      <c r="A128" s="56">
        <f t="shared" si="1"/>
        <v>128</v>
      </c>
      <c r="B128" s="63"/>
      <c r="C128" s="64"/>
      <c r="D128" s="65"/>
      <c r="E128" s="64"/>
      <c r="F128" s="64"/>
      <c r="G128" s="64"/>
      <c r="H128" s="64"/>
      <c r="I128" s="66"/>
      <c r="J128" s="61"/>
      <c r="K128" s="61"/>
      <c r="L128" s="61"/>
      <c r="M128" s="61"/>
      <c r="N128" s="61"/>
      <c r="O128" s="61"/>
      <c r="P128" s="61"/>
      <c r="Q128" s="61"/>
      <c r="R128" s="61"/>
      <c r="S128" s="61"/>
      <c r="T128" s="61"/>
      <c r="U128" s="61"/>
      <c r="V128" s="61"/>
      <c r="W128" s="61"/>
      <c r="X128" s="62"/>
      <c r="Y128" s="62"/>
      <c r="Z128" s="62"/>
      <c r="AA128" s="62"/>
    </row>
    <row r="129" ht="23.25" customHeight="1">
      <c r="A129" s="56">
        <f t="shared" si="1"/>
        <v>129</v>
      </c>
      <c r="B129" s="63"/>
      <c r="C129" s="64"/>
      <c r="D129" s="65"/>
      <c r="E129" s="64"/>
      <c r="F129" s="64"/>
      <c r="G129" s="64"/>
      <c r="H129" s="64"/>
      <c r="I129" s="66"/>
      <c r="J129" s="61"/>
      <c r="K129" s="61"/>
      <c r="L129" s="61"/>
      <c r="M129" s="61"/>
      <c r="N129" s="61"/>
      <c r="O129" s="61"/>
      <c r="P129" s="61"/>
      <c r="Q129" s="61"/>
      <c r="R129" s="61"/>
      <c r="S129" s="61"/>
      <c r="T129" s="61"/>
      <c r="U129" s="61"/>
      <c r="V129" s="61"/>
      <c r="W129" s="61"/>
      <c r="X129" s="62"/>
      <c r="Y129" s="62"/>
      <c r="Z129" s="62"/>
      <c r="AA129" s="62"/>
    </row>
    <row r="130" ht="23.25" customHeight="1">
      <c r="A130" s="56">
        <f t="shared" si="1"/>
        <v>130</v>
      </c>
      <c r="B130" s="63"/>
      <c r="C130" s="64"/>
      <c r="D130" s="65"/>
      <c r="E130" s="64"/>
      <c r="F130" s="64"/>
      <c r="G130" s="64"/>
      <c r="H130" s="64"/>
      <c r="I130" s="66"/>
      <c r="J130" s="61"/>
      <c r="K130" s="61"/>
      <c r="L130" s="61"/>
      <c r="M130" s="61"/>
      <c r="N130" s="61"/>
      <c r="O130" s="61"/>
      <c r="P130" s="61"/>
      <c r="Q130" s="61"/>
      <c r="R130" s="61"/>
      <c r="S130" s="61"/>
      <c r="T130" s="61"/>
      <c r="U130" s="61"/>
      <c r="V130" s="61"/>
      <c r="W130" s="61"/>
      <c r="X130" s="62"/>
      <c r="Y130" s="62"/>
      <c r="Z130" s="62"/>
      <c r="AA130" s="62"/>
    </row>
    <row r="131" ht="23.25" customHeight="1">
      <c r="A131" s="56">
        <f t="shared" si="1"/>
        <v>131</v>
      </c>
      <c r="B131" s="63"/>
      <c r="C131" s="64"/>
      <c r="D131" s="65"/>
      <c r="E131" s="64"/>
      <c r="F131" s="64"/>
      <c r="G131" s="64"/>
      <c r="H131" s="64"/>
      <c r="I131" s="66"/>
      <c r="J131" s="61"/>
      <c r="K131" s="61"/>
      <c r="L131" s="61"/>
      <c r="M131" s="61"/>
      <c r="N131" s="61"/>
      <c r="O131" s="61"/>
      <c r="P131" s="61"/>
      <c r="Q131" s="61"/>
      <c r="R131" s="61"/>
      <c r="S131" s="61"/>
      <c r="T131" s="61"/>
      <c r="U131" s="61"/>
      <c r="V131" s="61"/>
      <c r="W131" s="61"/>
      <c r="X131" s="62"/>
      <c r="Y131" s="62"/>
      <c r="Z131" s="62"/>
      <c r="AA131" s="62"/>
    </row>
    <row r="132" ht="23.25" customHeight="1">
      <c r="A132" s="56">
        <f t="shared" si="1"/>
        <v>132</v>
      </c>
      <c r="B132" s="63"/>
      <c r="C132" s="64"/>
      <c r="D132" s="65"/>
      <c r="E132" s="64"/>
      <c r="F132" s="64"/>
      <c r="G132" s="64"/>
      <c r="H132" s="64"/>
      <c r="I132" s="66"/>
      <c r="J132" s="61"/>
      <c r="K132" s="61"/>
      <c r="L132" s="61"/>
      <c r="M132" s="61"/>
      <c r="N132" s="61"/>
      <c r="O132" s="61"/>
      <c r="P132" s="61"/>
      <c r="Q132" s="61"/>
      <c r="R132" s="61"/>
      <c r="S132" s="61"/>
      <c r="T132" s="61"/>
      <c r="U132" s="61"/>
      <c r="V132" s="61"/>
      <c r="W132" s="61"/>
      <c r="X132" s="62"/>
      <c r="Y132" s="62"/>
      <c r="Z132" s="62"/>
      <c r="AA132" s="62"/>
    </row>
    <row r="133" ht="23.25" customHeight="1">
      <c r="A133" s="56">
        <f t="shared" si="1"/>
        <v>133</v>
      </c>
      <c r="B133" s="63"/>
      <c r="C133" s="64"/>
      <c r="D133" s="65"/>
      <c r="E133" s="64"/>
      <c r="F133" s="64"/>
      <c r="G133" s="64"/>
      <c r="H133" s="64"/>
      <c r="I133" s="66"/>
      <c r="J133" s="61"/>
      <c r="K133" s="61"/>
      <c r="L133" s="61"/>
      <c r="M133" s="61"/>
      <c r="N133" s="61"/>
      <c r="O133" s="61"/>
      <c r="P133" s="61"/>
      <c r="Q133" s="61"/>
      <c r="R133" s="61"/>
      <c r="S133" s="61"/>
      <c r="T133" s="61"/>
      <c r="U133" s="61"/>
      <c r="V133" s="61"/>
      <c r="W133" s="61"/>
      <c r="X133" s="62"/>
      <c r="Y133" s="62"/>
      <c r="Z133" s="62"/>
      <c r="AA133" s="62"/>
    </row>
    <row r="134" ht="23.25" customHeight="1">
      <c r="A134" s="56">
        <f t="shared" si="1"/>
        <v>134</v>
      </c>
      <c r="B134" s="63"/>
      <c r="C134" s="64"/>
      <c r="D134" s="65"/>
      <c r="E134" s="64"/>
      <c r="F134" s="64"/>
      <c r="G134" s="64"/>
      <c r="H134" s="64"/>
      <c r="I134" s="66"/>
      <c r="J134" s="61"/>
      <c r="K134" s="61"/>
      <c r="L134" s="61"/>
      <c r="M134" s="61"/>
      <c r="N134" s="61"/>
      <c r="O134" s="61"/>
      <c r="P134" s="61"/>
      <c r="Q134" s="61"/>
      <c r="R134" s="61"/>
      <c r="S134" s="61"/>
      <c r="T134" s="61"/>
      <c r="U134" s="61"/>
      <c r="V134" s="61"/>
      <c r="W134" s="61"/>
      <c r="X134" s="62"/>
      <c r="Y134" s="62"/>
      <c r="Z134" s="62"/>
      <c r="AA134" s="62"/>
    </row>
    <row r="135" ht="23.25" customHeight="1">
      <c r="A135" s="56">
        <f t="shared" si="1"/>
        <v>135</v>
      </c>
      <c r="B135" s="63"/>
      <c r="C135" s="64"/>
      <c r="D135" s="65"/>
      <c r="E135" s="64"/>
      <c r="F135" s="64"/>
      <c r="G135" s="64"/>
      <c r="H135" s="64"/>
      <c r="I135" s="66"/>
      <c r="J135" s="61"/>
      <c r="K135" s="61"/>
      <c r="L135" s="61"/>
      <c r="M135" s="61"/>
      <c r="N135" s="61"/>
      <c r="O135" s="61"/>
      <c r="P135" s="61"/>
      <c r="Q135" s="61"/>
      <c r="R135" s="61"/>
      <c r="S135" s="61"/>
      <c r="T135" s="61"/>
      <c r="U135" s="61"/>
      <c r="V135" s="61"/>
      <c r="W135" s="61"/>
      <c r="X135" s="62"/>
      <c r="Y135" s="62"/>
      <c r="Z135" s="62"/>
      <c r="AA135" s="62"/>
    </row>
    <row r="136" ht="23.25" customHeight="1">
      <c r="A136" s="56">
        <f t="shared" si="1"/>
        <v>136</v>
      </c>
      <c r="B136" s="63"/>
      <c r="C136" s="64"/>
      <c r="D136" s="65"/>
      <c r="E136" s="64"/>
      <c r="F136" s="64"/>
      <c r="G136" s="64"/>
      <c r="H136" s="64"/>
      <c r="I136" s="66"/>
      <c r="J136" s="61"/>
      <c r="K136" s="61"/>
      <c r="L136" s="61"/>
      <c r="M136" s="61"/>
      <c r="N136" s="61"/>
      <c r="O136" s="61"/>
      <c r="P136" s="61"/>
      <c r="Q136" s="61"/>
      <c r="R136" s="61"/>
      <c r="S136" s="61"/>
      <c r="T136" s="61"/>
      <c r="U136" s="61"/>
      <c r="V136" s="61"/>
      <c r="W136" s="61"/>
      <c r="X136" s="62"/>
      <c r="Y136" s="62"/>
      <c r="Z136" s="62"/>
      <c r="AA136" s="62"/>
    </row>
    <row r="137" ht="23.25" customHeight="1">
      <c r="A137" s="56">
        <f t="shared" si="1"/>
        <v>137</v>
      </c>
      <c r="B137" s="63"/>
      <c r="C137" s="64"/>
      <c r="D137" s="65"/>
      <c r="E137" s="64"/>
      <c r="F137" s="64"/>
      <c r="G137" s="64"/>
      <c r="H137" s="64"/>
      <c r="I137" s="66"/>
      <c r="J137" s="61"/>
      <c r="K137" s="61"/>
      <c r="L137" s="61"/>
      <c r="M137" s="61"/>
      <c r="N137" s="61"/>
      <c r="O137" s="61"/>
      <c r="P137" s="61"/>
      <c r="Q137" s="61"/>
      <c r="R137" s="61"/>
      <c r="S137" s="61"/>
      <c r="T137" s="61"/>
      <c r="U137" s="61"/>
      <c r="V137" s="61"/>
      <c r="W137" s="61"/>
      <c r="X137" s="62"/>
      <c r="Y137" s="62"/>
      <c r="Z137" s="62"/>
      <c r="AA137" s="62"/>
    </row>
    <row r="138" ht="23.25" customHeight="1">
      <c r="A138" s="56">
        <f t="shared" si="1"/>
        <v>138</v>
      </c>
      <c r="B138" s="63"/>
      <c r="C138" s="64"/>
      <c r="D138" s="65"/>
      <c r="E138" s="64"/>
      <c r="F138" s="64"/>
      <c r="G138" s="64"/>
      <c r="H138" s="64"/>
      <c r="I138" s="66"/>
      <c r="J138" s="61"/>
      <c r="K138" s="61"/>
      <c r="L138" s="61"/>
      <c r="M138" s="61"/>
      <c r="N138" s="61"/>
      <c r="O138" s="61"/>
      <c r="P138" s="61"/>
      <c r="Q138" s="61"/>
      <c r="R138" s="61"/>
      <c r="S138" s="61"/>
      <c r="T138" s="61"/>
      <c r="U138" s="61"/>
      <c r="V138" s="61"/>
      <c r="W138" s="61"/>
      <c r="X138" s="62"/>
      <c r="Y138" s="62"/>
      <c r="Z138" s="62"/>
      <c r="AA138" s="62"/>
    </row>
    <row r="139" ht="23.25" customHeight="1">
      <c r="A139" s="56">
        <f t="shared" si="1"/>
        <v>139</v>
      </c>
      <c r="B139" s="63"/>
      <c r="C139" s="64"/>
      <c r="D139" s="65"/>
      <c r="E139" s="64"/>
      <c r="F139" s="64"/>
      <c r="G139" s="64"/>
      <c r="H139" s="64"/>
      <c r="I139" s="66"/>
      <c r="J139" s="61"/>
      <c r="K139" s="61"/>
      <c r="L139" s="61"/>
      <c r="M139" s="61"/>
      <c r="N139" s="61"/>
      <c r="O139" s="61"/>
      <c r="P139" s="61"/>
      <c r="Q139" s="61"/>
      <c r="R139" s="61"/>
      <c r="S139" s="61"/>
      <c r="T139" s="61"/>
      <c r="U139" s="61"/>
      <c r="V139" s="61"/>
      <c r="W139" s="61"/>
      <c r="X139" s="62"/>
      <c r="Y139" s="62"/>
      <c r="Z139" s="62"/>
      <c r="AA139" s="62"/>
    </row>
    <row r="140" ht="23.25" customHeight="1">
      <c r="A140" s="56">
        <f t="shared" si="1"/>
        <v>140</v>
      </c>
      <c r="B140" s="63"/>
      <c r="C140" s="64"/>
      <c r="D140" s="65"/>
      <c r="E140" s="64"/>
      <c r="F140" s="64"/>
      <c r="G140" s="64"/>
      <c r="H140" s="64"/>
      <c r="I140" s="66"/>
      <c r="J140" s="61"/>
      <c r="K140" s="61"/>
      <c r="L140" s="61"/>
      <c r="M140" s="61"/>
      <c r="N140" s="61"/>
      <c r="O140" s="61"/>
      <c r="P140" s="61"/>
      <c r="Q140" s="61"/>
      <c r="R140" s="61"/>
      <c r="S140" s="61"/>
      <c r="T140" s="61"/>
      <c r="U140" s="61"/>
      <c r="V140" s="61"/>
      <c r="W140" s="61"/>
      <c r="X140" s="62"/>
      <c r="Y140" s="62"/>
      <c r="Z140" s="62"/>
      <c r="AA140" s="62"/>
    </row>
    <row r="141" ht="23.25" customHeight="1">
      <c r="A141" s="56">
        <f t="shared" si="1"/>
        <v>141</v>
      </c>
      <c r="B141" s="63"/>
      <c r="C141" s="64"/>
      <c r="D141" s="65"/>
      <c r="E141" s="64"/>
      <c r="F141" s="64"/>
      <c r="G141" s="64"/>
      <c r="H141" s="64"/>
      <c r="I141" s="66"/>
      <c r="J141" s="61"/>
      <c r="K141" s="61"/>
      <c r="L141" s="61"/>
      <c r="M141" s="61"/>
      <c r="N141" s="61"/>
      <c r="O141" s="61"/>
      <c r="P141" s="61"/>
      <c r="Q141" s="61"/>
      <c r="R141" s="61"/>
      <c r="S141" s="61"/>
      <c r="T141" s="61"/>
      <c r="U141" s="61"/>
      <c r="V141" s="61"/>
      <c r="W141" s="61"/>
      <c r="X141" s="62"/>
      <c r="Y141" s="62"/>
      <c r="Z141" s="62"/>
      <c r="AA141" s="62"/>
    </row>
    <row r="142" ht="23.25" customHeight="1">
      <c r="A142" s="56">
        <f t="shared" si="1"/>
        <v>142</v>
      </c>
      <c r="B142" s="63"/>
      <c r="C142" s="64"/>
      <c r="D142" s="65"/>
      <c r="E142" s="64"/>
      <c r="F142" s="64"/>
      <c r="G142" s="64"/>
      <c r="H142" s="64"/>
      <c r="I142" s="66"/>
      <c r="J142" s="61"/>
      <c r="K142" s="61"/>
      <c r="L142" s="61"/>
      <c r="M142" s="61"/>
      <c r="N142" s="61"/>
      <c r="O142" s="61"/>
      <c r="P142" s="61"/>
      <c r="Q142" s="61"/>
      <c r="R142" s="61"/>
      <c r="S142" s="61"/>
      <c r="T142" s="61"/>
      <c r="U142" s="61"/>
      <c r="V142" s="61"/>
      <c r="W142" s="61"/>
      <c r="X142" s="62"/>
      <c r="Y142" s="62"/>
      <c r="Z142" s="62"/>
      <c r="AA142" s="62"/>
    </row>
    <row r="143" ht="23.25" customHeight="1">
      <c r="A143" s="56">
        <f t="shared" si="1"/>
        <v>143</v>
      </c>
      <c r="B143" s="63"/>
      <c r="C143" s="64"/>
      <c r="D143" s="65"/>
      <c r="E143" s="64"/>
      <c r="F143" s="64"/>
      <c r="G143" s="64"/>
      <c r="H143" s="64"/>
      <c r="I143" s="66"/>
      <c r="J143" s="61"/>
      <c r="K143" s="61"/>
      <c r="L143" s="61"/>
      <c r="M143" s="61"/>
      <c r="N143" s="61"/>
      <c r="O143" s="61"/>
      <c r="P143" s="61"/>
      <c r="Q143" s="61"/>
      <c r="R143" s="61"/>
      <c r="S143" s="61"/>
      <c r="T143" s="61"/>
      <c r="U143" s="61"/>
      <c r="V143" s="61"/>
      <c r="W143" s="61"/>
      <c r="X143" s="62"/>
      <c r="Y143" s="62"/>
      <c r="Z143" s="62"/>
      <c r="AA143" s="62"/>
    </row>
    <row r="144" ht="23.25" customHeight="1">
      <c r="A144" s="56">
        <f t="shared" si="1"/>
        <v>144</v>
      </c>
      <c r="B144" s="63"/>
      <c r="C144" s="64"/>
      <c r="D144" s="65"/>
      <c r="E144" s="64"/>
      <c r="F144" s="64"/>
      <c r="G144" s="64"/>
      <c r="H144" s="64"/>
      <c r="I144" s="66"/>
      <c r="J144" s="61"/>
      <c r="K144" s="61"/>
      <c r="L144" s="61"/>
      <c r="M144" s="61"/>
      <c r="N144" s="61"/>
      <c r="O144" s="61"/>
      <c r="P144" s="61"/>
      <c r="Q144" s="61"/>
      <c r="R144" s="61"/>
      <c r="S144" s="61"/>
      <c r="T144" s="61"/>
      <c r="U144" s="61"/>
      <c r="V144" s="61"/>
      <c r="W144" s="61"/>
      <c r="X144" s="62"/>
      <c r="Y144" s="62"/>
      <c r="Z144" s="62"/>
      <c r="AA144" s="62"/>
    </row>
    <row r="145" ht="23.25" customHeight="1">
      <c r="A145" s="56">
        <f t="shared" si="1"/>
        <v>145</v>
      </c>
      <c r="B145" s="63"/>
      <c r="C145" s="64"/>
      <c r="D145" s="65"/>
      <c r="E145" s="64"/>
      <c r="F145" s="64"/>
      <c r="G145" s="64"/>
      <c r="H145" s="64"/>
      <c r="I145" s="66"/>
      <c r="J145" s="61"/>
      <c r="K145" s="61"/>
      <c r="L145" s="61"/>
      <c r="M145" s="61"/>
      <c r="N145" s="61"/>
      <c r="O145" s="61"/>
      <c r="P145" s="61"/>
      <c r="Q145" s="61"/>
      <c r="R145" s="61"/>
      <c r="S145" s="61"/>
      <c r="T145" s="61"/>
      <c r="U145" s="61"/>
      <c r="V145" s="61"/>
      <c r="W145" s="61"/>
      <c r="X145" s="62"/>
      <c r="Y145" s="62"/>
      <c r="Z145" s="62"/>
      <c r="AA145" s="62"/>
    </row>
    <row r="146" ht="23.25" customHeight="1">
      <c r="A146" s="56">
        <f t="shared" si="1"/>
        <v>146</v>
      </c>
      <c r="B146" s="63"/>
      <c r="C146" s="64"/>
      <c r="D146" s="65"/>
      <c r="E146" s="64"/>
      <c r="F146" s="64"/>
      <c r="G146" s="64"/>
      <c r="H146" s="64"/>
      <c r="I146" s="66"/>
      <c r="J146" s="61"/>
      <c r="K146" s="61"/>
      <c r="L146" s="61"/>
      <c r="M146" s="61"/>
      <c r="N146" s="61"/>
      <c r="O146" s="61"/>
      <c r="P146" s="61"/>
      <c r="Q146" s="61"/>
      <c r="R146" s="61"/>
      <c r="S146" s="61"/>
      <c r="T146" s="61"/>
      <c r="U146" s="61"/>
      <c r="V146" s="61"/>
      <c r="W146" s="61"/>
      <c r="X146" s="62"/>
      <c r="Y146" s="62"/>
      <c r="Z146" s="62"/>
      <c r="AA146" s="62"/>
    </row>
    <row r="147" ht="23.25" customHeight="1">
      <c r="A147" s="56">
        <f t="shared" si="1"/>
        <v>147</v>
      </c>
      <c r="B147" s="63"/>
      <c r="C147" s="64"/>
      <c r="D147" s="65"/>
      <c r="E147" s="64"/>
      <c r="F147" s="64"/>
      <c r="G147" s="64"/>
      <c r="H147" s="64"/>
      <c r="I147" s="66"/>
      <c r="J147" s="61"/>
      <c r="K147" s="61"/>
      <c r="L147" s="61"/>
      <c r="M147" s="61"/>
      <c r="N147" s="61"/>
      <c r="O147" s="61"/>
      <c r="P147" s="61"/>
      <c r="Q147" s="61"/>
      <c r="R147" s="61"/>
      <c r="S147" s="61"/>
      <c r="T147" s="61"/>
      <c r="U147" s="61"/>
      <c r="V147" s="61"/>
      <c r="W147" s="61"/>
      <c r="X147" s="62"/>
      <c r="Y147" s="62"/>
      <c r="Z147" s="62"/>
      <c r="AA147" s="62"/>
    </row>
    <row r="148" ht="23.25" customHeight="1">
      <c r="A148" s="56">
        <f t="shared" si="1"/>
        <v>148</v>
      </c>
      <c r="B148" s="63"/>
      <c r="C148" s="64"/>
      <c r="D148" s="65"/>
      <c r="E148" s="64"/>
      <c r="F148" s="64"/>
      <c r="G148" s="64"/>
      <c r="H148" s="64"/>
      <c r="I148" s="66"/>
      <c r="J148" s="61"/>
      <c r="K148" s="61"/>
      <c r="L148" s="61"/>
      <c r="M148" s="61"/>
      <c r="N148" s="61"/>
      <c r="O148" s="61"/>
      <c r="P148" s="61"/>
      <c r="Q148" s="61"/>
      <c r="R148" s="61"/>
      <c r="S148" s="61"/>
      <c r="T148" s="61"/>
      <c r="U148" s="61"/>
      <c r="V148" s="61"/>
      <c r="W148" s="61"/>
      <c r="X148" s="62"/>
      <c r="Y148" s="62"/>
      <c r="Z148" s="62"/>
      <c r="AA148" s="62"/>
    </row>
    <row r="149" ht="23.25" customHeight="1">
      <c r="A149" s="56">
        <f t="shared" si="1"/>
        <v>149</v>
      </c>
      <c r="B149" s="63"/>
      <c r="C149" s="64"/>
      <c r="D149" s="65"/>
      <c r="E149" s="64"/>
      <c r="F149" s="64"/>
      <c r="G149" s="64"/>
      <c r="H149" s="64"/>
      <c r="I149" s="66"/>
      <c r="J149" s="61"/>
      <c r="K149" s="61"/>
      <c r="L149" s="61"/>
      <c r="M149" s="61"/>
      <c r="N149" s="61"/>
      <c r="O149" s="61"/>
      <c r="P149" s="61"/>
      <c r="Q149" s="61"/>
      <c r="R149" s="61"/>
      <c r="S149" s="61"/>
      <c r="T149" s="61"/>
      <c r="U149" s="61"/>
      <c r="V149" s="61"/>
      <c r="W149" s="61"/>
      <c r="X149" s="62"/>
      <c r="Y149" s="62"/>
      <c r="Z149" s="62"/>
      <c r="AA149" s="62"/>
    </row>
    <row r="150" ht="23.25" customHeight="1">
      <c r="A150" s="56">
        <f t="shared" si="1"/>
        <v>150</v>
      </c>
      <c r="B150" s="63"/>
      <c r="C150" s="64"/>
      <c r="D150" s="65"/>
      <c r="E150" s="64"/>
      <c r="F150" s="64"/>
      <c r="G150" s="64"/>
      <c r="H150" s="64"/>
      <c r="I150" s="66"/>
      <c r="J150" s="61"/>
      <c r="K150" s="61"/>
      <c r="L150" s="61"/>
      <c r="M150" s="61"/>
      <c r="N150" s="61"/>
      <c r="O150" s="61"/>
      <c r="P150" s="61"/>
      <c r="Q150" s="61"/>
      <c r="R150" s="61"/>
      <c r="S150" s="61"/>
      <c r="T150" s="61"/>
      <c r="U150" s="61"/>
      <c r="V150" s="61"/>
      <c r="W150" s="61"/>
      <c r="X150" s="62"/>
      <c r="Y150" s="62"/>
      <c r="Z150" s="62"/>
      <c r="AA150" s="62"/>
    </row>
    <row r="151" ht="23.25" customHeight="1">
      <c r="A151" s="56">
        <f t="shared" si="1"/>
        <v>151</v>
      </c>
      <c r="B151" s="63"/>
      <c r="C151" s="64"/>
      <c r="D151" s="65"/>
      <c r="E151" s="64"/>
      <c r="F151" s="64"/>
      <c r="G151" s="64"/>
      <c r="H151" s="64"/>
      <c r="I151" s="66"/>
      <c r="J151" s="61"/>
      <c r="K151" s="61"/>
      <c r="L151" s="61"/>
      <c r="M151" s="61"/>
      <c r="N151" s="61"/>
      <c r="O151" s="61"/>
      <c r="P151" s="61"/>
      <c r="Q151" s="61"/>
      <c r="R151" s="61"/>
      <c r="S151" s="61"/>
      <c r="T151" s="61"/>
      <c r="U151" s="61"/>
      <c r="V151" s="61"/>
      <c r="W151" s="61"/>
      <c r="X151" s="62"/>
      <c r="Y151" s="62"/>
      <c r="Z151" s="62"/>
      <c r="AA151" s="62"/>
    </row>
    <row r="152" ht="23.25" customHeight="1">
      <c r="A152" s="56">
        <f t="shared" si="1"/>
        <v>152</v>
      </c>
      <c r="B152" s="63"/>
      <c r="C152" s="64"/>
      <c r="D152" s="65"/>
      <c r="E152" s="64"/>
      <c r="F152" s="64"/>
      <c r="G152" s="64"/>
      <c r="H152" s="64"/>
      <c r="I152" s="66"/>
      <c r="J152" s="61"/>
      <c r="K152" s="61"/>
      <c r="L152" s="61"/>
      <c r="M152" s="61"/>
      <c r="N152" s="61"/>
      <c r="O152" s="61"/>
      <c r="P152" s="61"/>
      <c r="Q152" s="61"/>
      <c r="R152" s="61"/>
      <c r="S152" s="61"/>
      <c r="T152" s="61"/>
      <c r="U152" s="61"/>
      <c r="V152" s="61"/>
      <c r="W152" s="61"/>
      <c r="X152" s="62"/>
      <c r="Y152" s="62"/>
      <c r="Z152" s="62"/>
      <c r="AA152" s="62"/>
    </row>
    <row r="153" ht="23.25" customHeight="1">
      <c r="A153" s="56">
        <f t="shared" si="1"/>
        <v>153</v>
      </c>
      <c r="B153" s="63"/>
      <c r="C153" s="64"/>
      <c r="D153" s="65"/>
      <c r="E153" s="64"/>
      <c r="F153" s="64"/>
      <c r="G153" s="64"/>
      <c r="H153" s="64"/>
      <c r="I153" s="66"/>
      <c r="J153" s="61"/>
      <c r="K153" s="61"/>
      <c r="L153" s="61"/>
      <c r="M153" s="61"/>
      <c r="N153" s="61"/>
      <c r="O153" s="61"/>
      <c r="P153" s="61"/>
      <c r="Q153" s="61"/>
      <c r="R153" s="61"/>
      <c r="S153" s="61"/>
      <c r="T153" s="61"/>
      <c r="U153" s="61"/>
      <c r="V153" s="61"/>
      <c r="W153" s="61"/>
      <c r="X153" s="62"/>
      <c r="Y153" s="62"/>
      <c r="Z153" s="62"/>
      <c r="AA153" s="62"/>
    </row>
    <row r="154" ht="23.25" customHeight="1">
      <c r="A154" s="56">
        <f t="shared" si="1"/>
        <v>154</v>
      </c>
      <c r="B154" s="63"/>
      <c r="C154" s="64"/>
      <c r="D154" s="65"/>
      <c r="E154" s="64"/>
      <c r="F154" s="64"/>
      <c r="G154" s="64"/>
      <c r="H154" s="64"/>
      <c r="I154" s="66"/>
      <c r="J154" s="61"/>
      <c r="K154" s="61"/>
      <c r="L154" s="61"/>
      <c r="M154" s="61"/>
      <c r="N154" s="61"/>
      <c r="O154" s="61"/>
      <c r="P154" s="61"/>
      <c r="Q154" s="61"/>
      <c r="R154" s="61"/>
      <c r="S154" s="61"/>
      <c r="T154" s="61"/>
      <c r="U154" s="61"/>
      <c r="V154" s="61"/>
      <c r="W154" s="61"/>
      <c r="X154" s="62"/>
      <c r="Y154" s="62"/>
      <c r="Z154" s="62"/>
      <c r="AA154" s="62"/>
    </row>
    <row r="155" ht="23.25" customHeight="1">
      <c r="A155" s="56">
        <f t="shared" si="1"/>
        <v>155</v>
      </c>
      <c r="B155" s="63"/>
      <c r="C155" s="64"/>
      <c r="D155" s="65"/>
      <c r="E155" s="64"/>
      <c r="F155" s="64"/>
      <c r="G155" s="64"/>
      <c r="H155" s="64"/>
      <c r="I155" s="66"/>
      <c r="J155" s="61"/>
      <c r="K155" s="61"/>
      <c r="L155" s="61"/>
      <c r="M155" s="61"/>
      <c r="N155" s="61"/>
      <c r="O155" s="61"/>
      <c r="P155" s="61"/>
      <c r="Q155" s="61"/>
      <c r="R155" s="61"/>
      <c r="S155" s="61"/>
      <c r="T155" s="61"/>
      <c r="U155" s="61"/>
      <c r="V155" s="61"/>
      <c r="W155" s="61"/>
      <c r="X155" s="62"/>
      <c r="Y155" s="62"/>
      <c r="Z155" s="62"/>
      <c r="AA155" s="62"/>
    </row>
    <row r="156" ht="23.25" customHeight="1">
      <c r="A156" s="56">
        <f t="shared" si="1"/>
        <v>156</v>
      </c>
      <c r="B156" s="63"/>
      <c r="C156" s="64"/>
      <c r="D156" s="65"/>
      <c r="E156" s="64"/>
      <c r="F156" s="64"/>
      <c r="G156" s="64"/>
      <c r="H156" s="64"/>
      <c r="I156" s="66"/>
      <c r="J156" s="61"/>
      <c r="K156" s="61"/>
      <c r="L156" s="61"/>
      <c r="M156" s="61"/>
      <c r="N156" s="61"/>
      <c r="O156" s="61"/>
      <c r="P156" s="61"/>
      <c r="Q156" s="61"/>
      <c r="R156" s="61"/>
      <c r="S156" s="61"/>
      <c r="T156" s="61"/>
      <c r="U156" s="61"/>
      <c r="V156" s="61"/>
      <c r="W156" s="61"/>
      <c r="X156" s="62"/>
      <c r="Y156" s="62"/>
      <c r="Z156" s="62"/>
      <c r="AA156" s="62"/>
    </row>
    <row r="157" ht="23.25" customHeight="1">
      <c r="A157" s="56">
        <f t="shared" si="1"/>
        <v>157</v>
      </c>
      <c r="B157" s="63"/>
      <c r="C157" s="64"/>
      <c r="D157" s="65"/>
      <c r="E157" s="64"/>
      <c r="F157" s="64"/>
      <c r="G157" s="64"/>
      <c r="H157" s="64"/>
      <c r="I157" s="66"/>
      <c r="J157" s="61"/>
      <c r="K157" s="61"/>
      <c r="L157" s="61"/>
      <c r="M157" s="61"/>
      <c r="N157" s="61"/>
      <c r="O157" s="61"/>
      <c r="P157" s="61"/>
      <c r="Q157" s="61"/>
      <c r="R157" s="61"/>
      <c r="S157" s="61"/>
      <c r="T157" s="61"/>
      <c r="U157" s="61"/>
      <c r="V157" s="61"/>
      <c r="W157" s="61"/>
      <c r="X157" s="62"/>
      <c r="Y157" s="62"/>
      <c r="Z157" s="62"/>
      <c r="AA157" s="62"/>
    </row>
    <row r="158" ht="23.25" customHeight="1">
      <c r="A158" s="56">
        <f t="shared" si="1"/>
        <v>158</v>
      </c>
      <c r="B158" s="63"/>
      <c r="C158" s="64"/>
      <c r="D158" s="65"/>
      <c r="E158" s="64"/>
      <c r="F158" s="64"/>
      <c r="G158" s="64"/>
      <c r="H158" s="64"/>
      <c r="I158" s="66"/>
      <c r="J158" s="61"/>
      <c r="K158" s="61"/>
      <c r="L158" s="61"/>
      <c r="M158" s="61"/>
      <c r="N158" s="61"/>
      <c r="O158" s="61"/>
      <c r="P158" s="61"/>
      <c r="Q158" s="61"/>
      <c r="R158" s="61"/>
      <c r="S158" s="61"/>
      <c r="T158" s="61"/>
      <c r="U158" s="61"/>
      <c r="V158" s="61"/>
      <c r="W158" s="61"/>
      <c r="X158" s="62"/>
      <c r="Y158" s="62"/>
      <c r="Z158" s="62"/>
      <c r="AA158" s="62"/>
    </row>
    <row r="159" ht="23.25" customHeight="1">
      <c r="A159" s="56">
        <f t="shared" si="1"/>
        <v>159</v>
      </c>
      <c r="B159" s="63"/>
      <c r="C159" s="64"/>
      <c r="D159" s="65"/>
      <c r="E159" s="64"/>
      <c r="F159" s="64"/>
      <c r="G159" s="64"/>
      <c r="H159" s="64"/>
      <c r="I159" s="66"/>
      <c r="J159" s="61"/>
      <c r="K159" s="61"/>
      <c r="L159" s="61"/>
      <c r="M159" s="61"/>
      <c r="N159" s="61"/>
      <c r="O159" s="61"/>
      <c r="P159" s="61"/>
      <c r="Q159" s="61"/>
      <c r="R159" s="61"/>
      <c r="S159" s="61"/>
      <c r="T159" s="61"/>
      <c r="U159" s="61"/>
      <c r="V159" s="61"/>
      <c r="W159" s="61"/>
      <c r="X159" s="62"/>
      <c r="Y159" s="62"/>
      <c r="Z159" s="62"/>
      <c r="AA159" s="62"/>
    </row>
    <row r="160" ht="23.25" customHeight="1">
      <c r="A160" s="56">
        <f t="shared" si="1"/>
        <v>160</v>
      </c>
      <c r="B160" s="63"/>
      <c r="C160" s="64"/>
      <c r="D160" s="65"/>
      <c r="E160" s="64"/>
      <c r="F160" s="64"/>
      <c r="G160" s="64"/>
      <c r="H160" s="64"/>
      <c r="I160" s="66"/>
      <c r="J160" s="61"/>
      <c r="K160" s="61"/>
      <c r="L160" s="61"/>
      <c r="M160" s="61"/>
      <c r="N160" s="61"/>
      <c r="O160" s="61"/>
      <c r="P160" s="61"/>
      <c r="Q160" s="61"/>
      <c r="R160" s="61"/>
      <c r="S160" s="61"/>
      <c r="T160" s="61"/>
      <c r="U160" s="61"/>
      <c r="V160" s="61"/>
      <c r="W160" s="61"/>
      <c r="X160" s="62"/>
      <c r="Y160" s="62"/>
      <c r="Z160" s="62"/>
      <c r="AA160" s="62"/>
    </row>
    <row r="161" ht="23.25" customHeight="1">
      <c r="A161" s="56">
        <f t="shared" si="1"/>
        <v>161</v>
      </c>
      <c r="B161" s="63"/>
      <c r="C161" s="64"/>
      <c r="D161" s="65"/>
      <c r="E161" s="64"/>
      <c r="F161" s="64"/>
      <c r="G161" s="64"/>
      <c r="H161" s="64"/>
      <c r="I161" s="66"/>
      <c r="J161" s="61"/>
      <c r="K161" s="61"/>
      <c r="L161" s="61"/>
      <c r="M161" s="61"/>
      <c r="N161" s="61"/>
      <c r="O161" s="61"/>
      <c r="P161" s="61"/>
      <c r="Q161" s="61"/>
      <c r="R161" s="61"/>
      <c r="S161" s="61"/>
      <c r="T161" s="61"/>
      <c r="U161" s="61"/>
      <c r="V161" s="61"/>
      <c r="W161" s="61"/>
      <c r="X161" s="62"/>
      <c r="Y161" s="62"/>
      <c r="Z161" s="62"/>
      <c r="AA161" s="62"/>
    </row>
    <row r="162" ht="23.25" customHeight="1">
      <c r="A162" s="56">
        <f t="shared" si="1"/>
        <v>162</v>
      </c>
      <c r="B162" s="63"/>
      <c r="C162" s="64"/>
      <c r="D162" s="65"/>
      <c r="E162" s="64"/>
      <c r="F162" s="64"/>
      <c r="G162" s="64"/>
      <c r="H162" s="64"/>
      <c r="I162" s="66"/>
      <c r="J162" s="61"/>
      <c r="K162" s="61"/>
      <c r="L162" s="61"/>
      <c r="M162" s="61"/>
      <c r="N162" s="61"/>
      <c r="O162" s="61"/>
      <c r="P162" s="61"/>
      <c r="Q162" s="61"/>
      <c r="R162" s="61"/>
      <c r="S162" s="61"/>
      <c r="T162" s="61"/>
      <c r="U162" s="61"/>
      <c r="V162" s="61"/>
      <c r="W162" s="61"/>
      <c r="X162" s="62"/>
      <c r="Y162" s="62"/>
      <c r="Z162" s="62"/>
      <c r="AA162" s="62"/>
    </row>
    <row r="163" ht="23.25" customHeight="1">
      <c r="A163" s="56">
        <f t="shared" si="1"/>
        <v>163</v>
      </c>
      <c r="B163" s="63"/>
      <c r="C163" s="64"/>
      <c r="D163" s="65"/>
      <c r="E163" s="64"/>
      <c r="F163" s="64"/>
      <c r="G163" s="64"/>
      <c r="H163" s="64"/>
      <c r="I163" s="66"/>
      <c r="J163" s="61"/>
      <c r="K163" s="61"/>
      <c r="L163" s="61"/>
      <c r="M163" s="61"/>
      <c r="N163" s="61"/>
      <c r="O163" s="61"/>
      <c r="P163" s="61"/>
      <c r="Q163" s="61"/>
      <c r="R163" s="61"/>
      <c r="S163" s="61"/>
      <c r="T163" s="61"/>
      <c r="U163" s="61"/>
      <c r="V163" s="61"/>
      <c r="W163" s="61"/>
      <c r="X163" s="62"/>
      <c r="Y163" s="62"/>
      <c r="Z163" s="62"/>
      <c r="AA163" s="62"/>
    </row>
    <row r="164" ht="23.25" customHeight="1">
      <c r="A164" s="56">
        <f t="shared" si="1"/>
        <v>164</v>
      </c>
      <c r="B164" s="63"/>
      <c r="C164" s="64"/>
      <c r="D164" s="65"/>
      <c r="E164" s="64"/>
      <c r="F164" s="64"/>
      <c r="G164" s="64"/>
      <c r="H164" s="64"/>
      <c r="I164" s="66"/>
      <c r="J164" s="61"/>
      <c r="K164" s="61"/>
      <c r="L164" s="61"/>
      <c r="M164" s="61"/>
      <c r="N164" s="61"/>
      <c r="O164" s="61"/>
      <c r="P164" s="61"/>
      <c r="Q164" s="61"/>
      <c r="R164" s="61"/>
      <c r="S164" s="61"/>
      <c r="T164" s="61"/>
      <c r="U164" s="61"/>
      <c r="V164" s="61"/>
      <c r="W164" s="61"/>
      <c r="X164" s="62"/>
      <c r="Y164" s="62"/>
      <c r="Z164" s="62"/>
      <c r="AA164" s="62"/>
    </row>
    <row r="165" ht="23.25" customHeight="1">
      <c r="A165" s="56">
        <f t="shared" si="1"/>
        <v>165</v>
      </c>
      <c r="B165" s="63"/>
      <c r="C165" s="64"/>
      <c r="D165" s="65"/>
      <c r="E165" s="64"/>
      <c r="F165" s="64"/>
      <c r="G165" s="64"/>
      <c r="H165" s="64"/>
      <c r="I165" s="66"/>
      <c r="J165" s="61"/>
      <c r="K165" s="61"/>
      <c r="L165" s="61"/>
      <c r="M165" s="61"/>
      <c r="N165" s="61"/>
      <c r="O165" s="61"/>
      <c r="P165" s="61"/>
      <c r="Q165" s="61"/>
      <c r="R165" s="61"/>
      <c r="S165" s="61"/>
      <c r="T165" s="61"/>
      <c r="U165" s="61"/>
      <c r="V165" s="61"/>
      <c r="W165" s="61"/>
      <c r="X165" s="62"/>
      <c r="Y165" s="62"/>
      <c r="Z165" s="62"/>
      <c r="AA165" s="62"/>
    </row>
    <row r="166" ht="23.25" customHeight="1">
      <c r="A166" s="56">
        <f t="shared" si="1"/>
        <v>166</v>
      </c>
      <c r="B166" s="63"/>
      <c r="C166" s="64"/>
      <c r="D166" s="65"/>
      <c r="E166" s="64"/>
      <c r="F166" s="64"/>
      <c r="G166" s="64"/>
      <c r="H166" s="64"/>
      <c r="I166" s="66"/>
      <c r="J166" s="61"/>
      <c r="K166" s="61"/>
      <c r="L166" s="61"/>
      <c r="M166" s="61"/>
      <c r="N166" s="61"/>
      <c r="O166" s="61"/>
      <c r="P166" s="61"/>
      <c r="Q166" s="61"/>
      <c r="R166" s="61"/>
      <c r="S166" s="61"/>
      <c r="T166" s="61"/>
      <c r="U166" s="61"/>
      <c r="V166" s="61"/>
      <c r="W166" s="61"/>
      <c r="X166" s="62"/>
      <c r="Y166" s="62"/>
      <c r="Z166" s="62"/>
      <c r="AA166" s="62"/>
    </row>
    <row r="167" ht="23.25" customHeight="1">
      <c r="A167" s="56">
        <f t="shared" si="1"/>
        <v>167</v>
      </c>
      <c r="B167" s="63"/>
      <c r="C167" s="64"/>
      <c r="D167" s="65"/>
      <c r="E167" s="64"/>
      <c r="F167" s="64"/>
      <c r="G167" s="64"/>
      <c r="H167" s="64"/>
      <c r="I167" s="66"/>
      <c r="J167" s="61"/>
      <c r="K167" s="61"/>
      <c r="L167" s="61"/>
      <c r="M167" s="61"/>
      <c r="N167" s="61"/>
      <c r="O167" s="61"/>
      <c r="P167" s="61"/>
      <c r="Q167" s="61"/>
      <c r="R167" s="61"/>
      <c r="S167" s="61"/>
      <c r="T167" s="61"/>
      <c r="U167" s="61"/>
      <c r="V167" s="61"/>
      <c r="W167" s="61"/>
      <c r="X167" s="62"/>
      <c r="Y167" s="62"/>
      <c r="Z167" s="62"/>
      <c r="AA167" s="62"/>
    </row>
    <row r="168" ht="23.25" customHeight="1">
      <c r="A168" s="56">
        <f t="shared" si="1"/>
        <v>168</v>
      </c>
      <c r="B168" s="63"/>
      <c r="C168" s="64"/>
      <c r="D168" s="65"/>
      <c r="E168" s="64"/>
      <c r="F168" s="64"/>
      <c r="G168" s="64"/>
      <c r="H168" s="64"/>
      <c r="I168" s="66"/>
      <c r="J168" s="61"/>
      <c r="K168" s="61"/>
      <c r="L168" s="61"/>
      <c r="M168" s="61"/>
      <c r="N168" s="61"/>
      <c r="O168" s="61"/>
      <c r="P168" s="61"/>
      <c r="Q168" s="61"/>
      <c r="R168" s="61"/>
      <c r="S168" s="61"/>
      <c r="T168" s="61"/>
      <c r="U168" s="61"/>
      <c r="V168" s="61"/>
      <c r="W168" s="61"/>
      <c r="X168" s="62"/>
      <c r="Y168" s="62"/>
      <c r="Z168" s="62"/>
      <c r="AA168" s="62"/>
    </row>
    <row r="169" ht="23.25" customHeight="1">
      <c r="A169" s="56">
        <f t="shared" si="1"/>
        <v>169</v>
      </c>
      <c r="B169" s="63"/>
      <c r="C169" s="64"/>
      <c r="D169" s="65"/>
      <c r="E169" s="64"/>
      <c r="F169" s="64"/>
      <c r="G169" s="64"/>
      <c r="H169" s="64"/>
      <c r="I169" s="66"/>
      <c r="J169" s="61"/>
      <c r="K169" s="61"/>
      <c r="L169" s="61"/>
      <c r="M169" s="61"/>
      <c r="N169" s="61"/>
      <c r="O169" s="61"/>
      <c r="P169" s="61"/>
      <c r="Q169" s="61"/>
      <c r="R169" s="61"/>
      <c r="S169" s="61"/>
      <c r="T169" s="61"/>
      <c r="U169" s="61"/>
      <c r="V169" s="61"/>
      <c r="W169" s="61"/>
      <c r="X169" s="62"/>
      <c r="Y169" s="62"/>
      <c r="Z169" s="62"/>
      <c r="AA169" s="62"/>
    </row>
    <row r="170" ht="23.25" customHeight="1">
      <c r="A170" s="56">
        <f t="shared" si="1"/>
        <v>170</v>
      </c>
      <c r="B170" s="63"/>
      <c r="C170" s="64"/>
      <c r="D170" s="65"/>
      <c r="E170" s="64"/>
      <c r="F170" s="64"/>
      <c r="G170" s="64"/>
      <c r="H170" s="64"/>
      <c r="I170" s="66"/>
      <c r="J170" s="61"/>
      <c r="K170" s="61"/>
      <c r="L170" s="61"/>
      <c r="M170" s="61"/>
      <c r="N170" s="61"/>
      <c r="O170" s="61"/>
      <c r="P170" s="61"/>
      <c r="Q170" s="61"/>
      <c r="R170" s="61"/>
      <c r="S170" s="61"/>
      <c r="T170" s="61"/>
      <c r="U170" s="61"/>
      <c r="V170" s="61"/>
      <c r="W170" s="61"/>
      <c r="X170" s="62"/>
      <c r="Y170" s="62"/>
      <c r="Z170" s="62"/>
      <c r="AA170" s="62"/>
    </row>
    <row r="171" ht="23.25" customHeight="1">
      <c r="A171" s="56">
        <f t="shared" si="1"/>
        <v>171</v>
      </c>
      <c r="B171" s="63"/>
      <c r="C171" s="64"/>
      <c r="D171" s="65"/>
      <c r="E171" s="64"/>
      <c r="F171" s="64"/>
      <c r="G171" s="64"/>
      <c r="H171" s="64"/>
      <c r="I171" s="66"/>
      <c r="J171" s="61"/>
      <c r="K171" s="61"/>
      <c r="L171" s="61"/>
      <c r="M171" s="61"/>
      <c r="N171" s="61"/>
      <c r="O171" s="61"/>
      <c r="P171" s="61"/>
      <c r="Q171" s="61"/>
      <c r="R171" s="61"/>
      <c r="S171" s="61"/>
      <c r="T171" s="61"/>
      <c r="U171" s="61"/>
      <c r="V171" s="61"/>
      <c r="W171" s="61"/>
      <c r="X171" s="62"/>
      <c r="Y171" s="62"/>
      <c r="Z171" s="62"/>
      <c r="AA171" s="62"/>
    </row>
    <row r="172" ht="23.25" customHeight="1">
      <c r="A172" s="56">
        <f t="shared" si="1"/>
        <v>172</v>
      </c>
      <c r="B172" s="63"/>
      <c r="C172" s="64"/>
      <c r="D172" s="65"/>
      <c r="E172" s="64"/>
      <c r="F172" s="64"/>
      <c r="G172" s="64"/>
      <c r="H172" s="64"/>
      <c r="I172" s="66"/>
      <c r="J172" s="61"/>
      <c r="K172" s="61"/>
      <c r="L172" s="61"/>
      <c r="M172" s="61"/>
      <c r="N172" s="61"/>
      <c r="O172" s="61"/>
      <c r="P172" s="61"/>
      <c r="Q172" s="61"/>
      <c r="R172" s="61"/>
      <c r="S172" s="61"/>
      <c r="T172" s="61"/>
      <c r="U172" s="61"/>
      <c r="V172" s="61"/>
      <c r="W172" s="61"/>
      <c r="X172" s="62"/>
      <c r="Y172" s="62"/>
      <c r="Z172" s="62"/>
      <c r="AA172" s="62"/>
    </row>
    <row r="173" ht="23.25" customHeight="1">
      <c r="A173" s="56">
        <f t="shared" si="1"/>
        <v>173</v>
      </c>
      <c r="B173" s="63"/>
      <c r="C173" s="64"/>
      <c r="D173" s="65"/>
      <c r="E173" s="64"/>
      <c r="F173" s="64"/>
      <c r="G173" s="64"/>
      <c r="H173" s="64"/>
      <c r="I173" s="66"/>
      <c r="J173" s="61"/>
      <c r="K173" s="61"/>
      <c r="L173" s="61"/>
      <c r="M173" s="61"/>
      <c r="N173" s="61"/>
      <c r="O173" s="61"/>
      <c r="P173" s="61"/>
      <c r="Q173" s="61"/>
      <c r="R173" s="61"/>
      <c r="S173" s="61"/>
      <c r="T173" s="61"/>
      <c r="U173" s="61"/>
      <c r="V173" s="61"/>
      <c r="W173" s="61"/>
      <c r="X173" s="62"/>
      <c r="Y173" s="62"/>
      <c r="Z173" s="62"/>
      <c r="AA173" s="62"/>
    </row>
    <row r="174" ht="23.25" customHeight="1">
      <c r="A174" s="56">
        <f t="shared" si="1"/>
        <v>174</v>
      </c>
      <c r="B174" s="63"/>
      <c r="C174" s="64"/>
      <c r="D174" s="65"/>
      <c r="E174" s="64"/>
      <c r="F174" s="64"/>
      <c r="G174" s="64"/>
      <c r="H174" s="64"/>
      <c r="I174" s="66"/>
      <c r="J174" s="61"/>
      <c r="K174" s="61"/>
      <c r="L174" s="61"/>
      <c r="M174" s="61"/>
      <c r="N174" s="61"/>
      <c r="O174" s="61"/>
      <c r="P174" s="61"/>
      <c r="Q174" s="61"/>
      <c r="R174" s="61"/>
      <c r="S174" s="61"/>
      <c r="T174" s="61"/>
      <c r="U174" s="61"/>
      <c r="V174" s="61"/>
      <c r="W174" s="61"/>
      <c r="X174" s="62"/>
      <c r="Y174" s="62"/>
      <c r="Z174" s="62"/>
      <c r="AA174" s="62"/>
    </row>
    <row r="175" ht="23.25" customHeight="1">
      <c r="A175" s="56">
        <f t="shared" si="1"/>
        <v>175</v>
      </c>
      <c r="B175" s="63"/>
      <c r="C175" s="64"/>
      <c r="D175" s="65"/>
      <c r="E175" s="64"/>
      <c r="F175" s="64"/>
      <c r="G175" s="64"/>
      <c r="H175" s="64"/>
      <c r="I175" s="66"/>
      <c r="J175" s="61"/>
      <c r="K175" s="61"/>
      <c r="L175" s="61"/>
      <c r="M175" s="61"/>
      <c r="N175" s="61"/>
      <c r="O175" s="61"/>
      <c r="P175" s="61"/>
      <c r="Q175" s="61"/>
      <c r="R175" s="61"/>
      <c r="S175" s="61"/>
      <c r="T175" s="61"/>
      <c r="U175" s="61"/>
      <c r="V175" s="61"/>
      <c r="W175" s="61"/>
      <c r="X175" s="62"/>
      <c r="Y175" s="62"/>
      <c r="Z175" s="62"/>
      <c r="AA175" s="62"/>
    </row>
    <row r="176" ht="23.25" customHeight="1">
      <c r="A176" s="56">
        <f t="shared" si="1"/>
        <v>176</v>
      </c>
      <c r="B176" s="63"/>
      <c r="C176" s="64"/>
      <c r="D176" s="65"/>
      <c r="E176" s="64"/>
      <c r="F176" s="64"/>
      <c r="G176" s="64"/>
      <c r="H176" s="64"/>
      <c r="I176" s="66"/>
      <c r="J176" s="61"/>
      <c r="K176" s="61"/>
      <c r="L176" s="61"/>
      <c r="M176" s="61"/>
      <c r="N176" s="61"/>
      <c r="O176" s="61"/>
      <c r="P176" s="61"/>
      <c r="Q176" s="61"/>
      <c r="R176" s="61"/>
      <c r="S176" s="61"/>
      <c r="T176" s="61"/>
      <c r="U176" s="61"/>
      <c r="V176" s="61"/>
      <c r="W176" s="61"/>
      <c r="X176" s="62"/>
      <c r="Y176" s="62"/>
      <c r="Z176" s="62"/>
      <c r="AA176" s="62"/>
    </row>
    <row r="177" ht="23.25" customHeight="1">
      <c r="A177" s="56">
        <f t="shared" si="1"/>
        <v>177</v>
      </c>
      <c r="B177" s="63"/>
      <c r="C177" s="64"/>
      <c r="D177" s="65"/>
      <c r="E177" s="64"/>
      <c r="F177" s="64"/>
      <c r="G177" s="64"/>
      <c r="H177" s="64"/>
      <c r="I177" s="66"/>
      <c r="J177" s="61"/>
      <c r="K177" s="61"/>
      <c r="L177" s="61"/>
      <c r="M177" s="61"/>
      <c r="N177" s="61"/>
      <c r="O177" s="61"/>
      <c r="P177" s="61"/>
      <c r="Q177" s="61"/>
      <c r="R177" s="61"/>
      <c r="S177" s="61"/>
      <c r="T177" s="61"/>
      <c r="U177" s="61"/>
      <c r="V177" s="61"/>
      <c r="W177" s="61"/>
      <c r="X177" s="62"/>
      <c r="Y177" s="62"/>
      <c r="Z177" s="62"/>
      <c r="AA177" s="62"/>
    </row>
    <row r="178" ht="23.25" customHeight="1">
      <c r="A178" s="56">
        <f t="shared" si="1"/>
        <v>178</v>
      </c>
      <c r="B178" s="63"/>
      <c r="C178" s="64"/>
      <c r="D178" s="65"/>
      <c r="E178" s="64"/>
      <c r="F178" s="64"/>
      <c r="G178" s="64"/>
      <c r="H178" s="64"/>
      <c r="I178" s="66"/>
      <c r="J178" s="61"/>
      <c r="K178" s="61"/>
      <c r="L178" s="61"/>
      <c r="M178" s="61"/>
      <c r="N178" s="61"/>
      <c r="O178" s="61"/>
      <c r="P178" s="61"/>
      <c r="Q178" s="61"/>
      <c r="R178" s="61"/>
      <c r="S178" s="61"/>
      <c r="T178" s="61"/>
      <c r="U178" s="61"/>
      <c r="V178" s="61"/>
      <c r="W178" s="61"/>
      <c r="X178" s="62"/>
      <c r="Y178" s="62"/>
      <c r="Z178" s="62"/>
      <c r="AA178" s="62"/>
    </row>
    <row r="179" ht="23.25" customHeight="1">
      <c r="A179" s="56">
        <f t="shared" si="1"/>
        <v>179</v>
      </c>
      <c r="B179" s="63"/>
      <c r="C179" s="64"/>
      <c r="D179" s="65"/>
      <c r="E179" s="64"/>
      <c r="F179" s="64"/>
      <c r="G179" s="64"/>
      <c r="H179" s="64"/>
      <c r="I179" s="66"/>
      <c r="J179" s="61"/>
      <c r="K179" s="61"/>
      <c r="L179" s="61"/>
      <c r="M179" s="61"/>
      <c r="N179" s="61"/>
      <c r="O179" s="61"/>
      <c r="P179" s="61"/>
      <c r="Q179" s="61"/>
      <c r="R179" s="61"/>
      <c r="S179" s="61"/>
      <c r="T179" s="61"/>
      <c r="U179" s="61"/>
      <c r="V179" s="61"/>
      <c r="W179" s="61"/>
      <c r="X179" s="62"/>
      <c r="Y179" s="62"/>
      <c r="Z179" s="62"/>
      <c r="AA179" s="62"/>
    </row>
    <row r="180" ht="23.25" customHeight="1">
      <c r="A180" s="56">
        <f t="shared" si="1"/>
        <v>180</v>
      </c>
      <c r="B180" s="63"/>
      <c r="C180" s="64"/>
      <c r="D180" s="65"/>
      <c r="E180" s="64"/>
      <c r="F180" s="64"/>
      <c r="G180" s="64"/>
      <c r="H180" s="64"/>
      <c r="I180" s="66"/>
      <c r="J180" s="61"/>
      <c r="K180" s="61"/>
      <c r="L180" s="61"/>
      <c r="M180" s="61"/>
      <c r="N180" s="61"/>
      <c r="O180" s="61"/>
      <c r="P180" s="61"/>
      <c r="Q180" s="61"/>
      <c r="R180" s="61"/>
      <c r="S180" s="61"/>
      <c r="T180" s="61"/>
      <c r="U180" s="61"/>
      <c r="V180" s="61"/>
      <c r="W180" s="61"/>
      <c r="X180" s="62"/>
      <c r="Y180" s="62"/>
      <c r="Z180" s="62"/>
      <c r="AA180" s="62"/>
    </row>
    <row r="181" ht="23.25" customHeight="1">
      <c r="A181" s="56">
        <f t="shared" si="1"/>
        <v>181</v>
      </c>
      <c r="B181" s="63"/>
      <c r="C181" s="64"/>
      <c r="D181" s="65"/>
      <c r="E181" s="64"/>
      <c r="F181" s="64"/>
      <c r="G181" s="64"/>
      <c r="H181" s="64"/>
      <c r="I181" s="66"/>
      <c r="J181" s="61"/>
      <c r="K181" s="61"/>
      <c r="L181" s="61"/>
      <c r="M181" s="61"/>
      <c r="N181" s="61"/>
      <c r="O181" s="61"/>
      <c r="P181" s="61"/>
      <c r="Q181" s="61"/>
      <c r="R181" s="61"/>
      <c r="S181" s="61"/>
      <c r="T181" s="61"/>
      <c r="U181" s="61"/>
      <c r="V181" s="61"/>
      <c r="W181" s="61"/>
      <c r="X181" s="62"/>
      <c r="Y181" s="62"/>
      <c r="Z181" s="62"/>
      <c r="AA181" s="62"/>
    </row>
    <row r="182" ht="23.25" customHeight="1">
      <c r="A182" s="56">
        <f t="shared" si="1"/>
        <v>182</v>
      </c>
      <c r="B182" s="63"/>
      <c r="C182" s="64"/>
      <c r="D182" s="65"/>
      <c r="E182" s="64"/>
      <c r="F182" s="64"/>
      <c r="G182" s="64"/>
      <c r="H182" s="64"/>
      <c r="I182" s="66"/>
      <c r="J182" s="61"/>
      <c r="K182" s="61"/>
      <c r="L182" s="61"/>
      <c r="M182" s="61"/>
      <c r="N182" s="61"/>
      <c r="O182" s="61"/>
      <c r="P182" s="61"/>
      <c r="Q182" s="61"/>
      <c r="R182" s="61"/>
      <c r="S182" s="61"/>
      <c r="T182" s="61"/>
      <c r="U182" s="61"/>
      <c r="V182" s="61"/>
      <c r="W182" s="61"/>
      <c r="X182" s="62"/>
      <c r="Y182" s="62"/>
      <c r="Z182" s="62"/>
      <c r="AA182" s="62"/>
    </row>
    <row r="183" ht="23.25" customHeight="1">
      <c r="A183" s="56">
        <f t="shared" si="1"/>
        <v>183</v>
      </c>
      <c r="B183" s="63"/>
      <c r="C183" s="64"/>
      <c r="D183" s="65"/>
      <c r="E183" s="64"/>
      <c r="F183" s="64"/>
      <c r="G183" s="64"/>
      <c r="H183" s="64"/>
      <c r="I183" s="66"/>
      <c r="J183" s="61"/>
      <c r="K183" s="61"/>
      <c r="L183" s="61"/>
      <c r="M183" s="61"/>
      <c r="N183" s="61"/>
      <c r="O183" s="61"/>
      <c r="P183" s="61"/>
      <c r="Q183" s="61"/>
      <c r="R183" s="61"/>
      <c r="S183" s="61"/>
      <c r="T183" s="61"/>
      <c r="U183" s="61"/>
      <c r="V183" s="61"/>
      <c r="W183" s="61"/>
      <c r="X183" s="62"/>
      <c r="Y183" s="62"/>
      <c r="Z183" s="62"/>
      <c r="AA183" s="62"/>
    </row>
    <row r="184" ht="23.25" customHeight="1">
      <c r="A184" s="56">
        <f t="shared" si="1"/>
        <v>184</v>
      </c>
      <c r="B184" s="63"/>
      <c r="C184" s="64"/>
      <c r="D184" s="65"/>
      <c r="E184" s="64"/>
      <c r="F184" s="64"/>
      <c r="G184" s="64"/>
      <c r="H184" s="64"/>
      <c r="I184" s="66"/>
      <c r="J184" s="61"/>
      <c r="K184" s="61"/>
      <c r="L184" s="61"/>
      <c r="M184" s="61"/>
      <c r="N184" s="61"/>
      <c r="O184" s="61"/>
      <c r="P184" s="61"/>
      <c r="Q184" s="61"/>
      <c r="R184" s="61"/>
      <c r="S184" s="61"/>
      <c r="T184" s="61"/>
      <c r="U184" s="61"/>
      <c r="V184" s="61"/>
      <c r="W184" s="61"/>
      <c r="X184" s="62"/>
      <c r="Y184" s="62"/>
      <c r="Z184" s="62"/>
      <c r="AA184" s="62"/>
    </row>
    <row r="185" ht="23.25" customHeight="1">
      <c r="A185" s="56">
        <f t="shared" si="1"/>
        <v>185</v>
      </c>
      <c r="B185" s="63"/>
      <c r="C185" s="64"/>
      <c r="D185" s="65"/>
      <c r="E185" s="64"/>
      <c r="F185" s="64"/>
      <c r="G185" s="64"/>
      <c r="H185" s="64"/>
      <c r="I185" s="66"/>
      <c r="J185" s="61"/>
      <c r="K185" s="61"/>
      <c r="L185" s="61"/>
      <c r="M185" s="61"/>
      <c r="N185" s="61"/>
      <c r="O185" s="61"/>
      <c r="P185" s="61"/>
      <c r="Q185" s="61"/>
      <c r="R185" s="61"/>
      <c r="S185" s="61"/>
      <c r="T185" s="61"/>
      <c r="U185" s="61"/>
      <c r="V185" s="61"/>
      <c r="W185" s="61"/>
      <c r="X185" s="62"/>
      <c r="Y185" s="62"/>
      <c r="Z185" s="62"/>
      <c r="AA185" s="62"/>
    </row>
    <row r="186" ht="23.25" customHeight="1">
      <c r="A186" s="56">
        <f t="shared" si="1"/>
        <v>186</v>
      </c>
      <c r="B186" s="63"/>
      <c r="C186" s="64"/>
      <c r="D186" s="65"/>
      <c r="E186" s="64"/>
      <c r="F186" s="64"/>
      <c r="G186" s="64"/>
      <c r="H186" s="64"/>
      <c r="I186" s="66"/>
      <c r="J186" s="61"/>
      <c r="K186" s="61"/>
      <c r="L186" s="61"/>
      <c r="M186" s="61"/>
      <c r="N186" s="61"/>
      <c r="O186" s="61"/>
      <c r="P186" s="61"/>
      <c r="Q186" s="61"/>
      <c r="R186" s="61"/>
      <c r="S186" s="61"/>
      <c r="T186" s="61"/>
      <c r="U186" s="61"/>
      <c r="V186" s="61"/>
      <c r="W186" s="61"/>
      <c r="X186" s="62"/>
      <c r="Y186" s="62"/>
      <c r="Z186" s="62"/>
      <c r="AA186" s="62"/>
    </row>
    <row r="187" ht="23.25" customHeight="1">
      <c r="A187" s="56">
        <f t="shared" si="1"/>
        <v>187</v>
      </c>
      <c r="B187" s="63"/>
      <c r="C187" s="64"/>
      <c r="D187" s="65"/>
      <c r="E187" s="64"/>
      <c r="F187" s="64"/>
      <c r="G187" s="64"/>
      <c r="H187" s="64"/>
      <c r="I187" s="66"/>
      <c r="J187" s="61"/>
      <c r="K187" s="61"/>
      <c r="L187" s="61"/>
      <c r="M187" s="61"/>
      <c r="N187" s="61"/>
      <c r="O187" s="61"/>
      <c r="P187" s="61"/>
      <c r="Q187" s="61"/>
      <c r="R187" s="61"/>
      <c r="S187" s="61"/>
      <c r="T187" s="61"/>
      <c r="U187" s="61"/>
      <c r="V187" s="61"/>
      <c r="W187" s="61"/>
      <c r="X187" s="62"/>
      <c r="Y187" s="62"/>
      <c r="Z187" s="62"/>
      <c r="AA187" s="62"/>
    </row>
    <row r="188" ht="23.25" customHeight="1">
      <c r="A188" s="56">
        <f t="shared" si="1"/>
        <v>188</v>
      </c>
      <c r="B188" s="63"/>
      <c r="C188" s="64"/>
      <c r="D188" s="65"/>
      <c r="E188" s="64"/>
      <c r="F188" s="64"/>
      <c r="G188" s="64"/>
      <c r="H188" s="64"/>
      <c r="I188" s="66"/>
      <c r="J188" s="61"/>
      <c r="K188" s="61"/>
      <c r="L188" s="61"/>
      <c r="M188" s="61"/>
      <c r="N188" s="61"/>
      <c r="O188" s="61"/>
      <c r="P188" s="61"/>
      <c r="Q188" s="61"/>
      <c r="R188" s="61"/>
      <c r="S188" s="61"/>
      <c r="T188" s="61"/>
      <c r="U188" s="61"/>
      <c r="V188" s="61"/>
      <c r="W188" s="61"/>
      <c r="X188" s="62"/>
      <c r="Y188" s="62"/>
      <c r="Z188" s="62"/>
      <c r="AA188" s="62"/>
    </row>
    <row r="189" ht="23.25" customHeight="1">
      <c r="A189" s="56">
        <f t="shared" si="1"/>
        <v>189</v>
      </c>
      <c r="B189" s="63"/>
      <c r="C189" s="64"/>
      <c r="D189" s="65"/>
      <c r="E189" s="64"/>
      <c r="F189" s="64"/>
      <c r="G189" s="64"/>
      <c r="H189" s="64"/>
      <c r="I189" s="66"/>
      <c r="J189" s="61"/>
      <c r="K189" s="61"/>
      <c r="L189" s="61"/>
      <c r="M189" s="61"/>
      <c r="N189" s="61"/>
      <c r="O189" s="61"/>
      <c r="P189" s="61"/>
      <c r="Q189" s="61"/>
      <c r="R189" s="61"/>
      <c r="S189" s="61"/>
      <c r="T189" s="61"/>
      <c r="U189" s="61"/>
      <c r="V189" s="61"/>
      <c r="W189" s="61"/>
      <c r="X189" s="62"/>
      <c r="Y189" s="62"/>
      <c r="Z189" s="62"/>
      <c r="AA189" s="62"/>
    </row>
    <row r="190" ht="23.25" customHeight="1">
      <c r="A190" s="56">
        <f t="shared" si="1"/>
        <v>190</v>
      </c>
      <c r="B190" s="63"/>
      <c r="C190" s="64"/>
      <c r="D190" s="65"/>
      <c r="E190" s="64"/>
      <c r="F190" s="64"/>
      <c r="G190" s="64"/>
      <c r="H190" s="64"/>
      <c r="I190" s="66"/>
      <c r="J190" s="61"/>
      <c r="K190" s="61"/>
      <c r="L190" s="61"/>
      <c r="M190" s="61"/>
      <c r="N190" s="61"/>
      <c r="O190" s="61"/>
      <c r="P190" s="61"/>
      <c r="Q190" s="61"/>
      <c r="R190" s="61"/>
      <c r="S190" s="61"/>
      <c r="T190" s="61"/>
      <c r="U190" s="61"/>
      <c r="V190" s="61"/>
      <c r="W190" s="61"/>
      <c r="X190" s="62"/>
      <c r="Y190" s="62"/>
      <c r="Z190" s="62"/>
      <c r="AA190" s="62"/>
    </row>
    <row r="191" ht="23.25" customHeight="1">
      <c r="A191" s="56">
        <f t="shared" si="1"/>
        <v>191</v>
      </c>
      <c r="B191" s="63"/>
      <c r="C191" s="64"/>
      <c r="D191" s="65"/>
      <c r="E191" s="64"/>
      <c r="F191" s="64"/>
      <c r="G191" s="64"/>
      <c r="H191" s="64"/>
      <c r="I191" s="66"/>
      <c r="J191" s="61"/>
      <c r="K191" s="61"/>
      <c r="L191" s="61"/>
      <c r="M191" s="61"/>
      <c r="N191" s="61"/>
      <c r="O191" s="61"/>
      <c r="P191" s="61"/>
      <c r="Q191" s="61"/>
      <c r="R191" s="61"/>
      <c r="S191" s="61"/>
      <c r="T191" s="61"/>
      <c r="U191" s="61"/>
      <c r="V191" s="61"/>
      <c r="W191" s="61"/>
      <c r="X191" s="62"/>
      <c r="Y191" s="62"/>
      <c r="Z191" s="62"/>
      <c r="AA191" s="62"/>
    </row>
    <row r="192" ht="23.25" customHeight="1">
      <c r="A192" s="56">
        <f t="shared" si="1"/>
        <v>192</v>
      </c>
      <c r="B192" s="63"/>
      <c r="C192" s="64"/>
      <c r="D192" s="65"/>
      <c r="E192" s="64"/>
      <c r="F192" s="64"/>
      <c r="G192" s="64"/>
      <c r="H192" s="64"/>
      <c r="I192" s="66"/>
      <c r="J192" s="61"/>
      <c r="K192" s="61"/>
      <c r="L192" s="61"/>
      <c r="M192" s="61"/>
      <c r="N192" s="61"/>
      <c r="O192" s="61"/>
      <c r="P192" s="61"/>
      <c r="Q192" s="61"/>
      <c r="R192" s="61"/>
      <c r="S192" s="61"/>
      <c r="T192" s="61"/>
      <c r="U192" s="61"/>
      <c r="V192" s="61"/>
      <c r="W192" s="61"/>
      <c r="X192" s="62"/>
      <c r="Y192" s="62"/>
      <c r="Z192" s="62"/>
      <c r="AA192" s="62"/>
    </row>
    <row r="193" ht="23.25" customHeight="1">
      <c r="A193" s="56">
        <f t="shared" si="1"/>
        <v>193</v>
      </c>
      <c r="B193" s="63"/>
      <c r="C193" s="64"/>
      <c r="D193" s="65"/>
      <c r="E193" s="64"/>
      <c r="F193" s="64"/>
      <c r="G193" s="64"/>
      <c r="H193" s="64"/>
      <c r="I193" s="66"/>
      <c r="J193" s="61"/>
      <c r="K193" s="61"/>
      <c r="L193" s="61"/>
      <c r="M193" s="61"/>
      <c r="N193" s="61"/>
      <c r="O193" s="61"/>
      <c r="P193" s="61"/>
      <c r="Q193" s="61"/>
      <c r="R193" s="61"/>
      <c r="S193" s="61"/>
      <c r="T193" s="61"/>
      <c r="U193" s="61"/>
      <c r="V193" s="61"/>
      <c r="W193" s="61"/>
      <c r="X193" s="62"/>
      <c r="Y193" s="62"/>
      <c r="Z193" s="62"/>
      <c r="AA193" s="62"/>
    </row>
    <row r="194" ht="23.25" customHeight="1">
      <c r="A194" s="56">
        <f t="shared" si="1"/>
        <v>194</v>
      </c>
      <c r="B194" s="63"/>
      <c r="C194" s="64"/>
      <c r="D194" s="65"/>
      <c r="E194" s="64"/>
      <c r="F194" s="64"/>
      <c r="G194" s="64"/>
      <c r="H194" s="64"/>
      <c r="I194" s="66"/>
      <c r="J194" s="61"/>
      <c r="K194" s="61"/>
      <c r="L194" s="61"/>
      <c r="M194" s="61"/>
      <c r="N194" s="61"/>
      <c r="O194" s="61"/>
      <c r="P194" s="61"/>
      <c r="Q194" s="61"/>
      <c r="R194" s="61"/>
      <c r="S194" s="61"/>
      <c r="T194" s="61"/>
      <c r="U194" s="61"/>
      <c r="V194" s="61"/>
      <c r="W194" s="61"/>
      <c r="X194" s="62"/>
      <c r="Y194" s="62"/>
      <c r="Z194" s="62"/>
      <c r="AA194" s="62"/>
    </row>
    <row r="195" ht="23.25" customHeight="1">
      <c r="A195" s="56">
        <f t="shared" si="1"/>
        <v>195</v>
      </c>
      <c r="B195" s="63"/>
      <c r="C195" s="64"/>
      <c r="D195" s="65"/>
      <c r="E195" s="64"/>
      <c r="F195" s="64"/>
      <c r="G195" s="64"/>
      <c r="H195" s="64"/>
      <c r="I195" s="66"/>
      <c r="J195" s="61"/>
      <c r="K195" s="61"/>
      <c r="L195" s="61"/>
      <c r="M195" s="61"/>
      <c r="N195" s="61"/>
      <c r="O195" s="61"/>
      <c r="P195" s="61"/>
      <c r="Q195" s="61"/>
      <c r="R195" s="61"/>
      <c r="S195" s="61"/>
      <c r="T195" s="61"/>
      <c r="U195" s="61"/>
      <c r="V195" s="61"/>
      <c r="W195" s="61"/>
      <c r="X195" s="62"/>
      <c r="Y195" s="62"/>
      <c r="Z195" s="62"/>
      <c r="AA195" s="62"/>
    </row>
    <row r="196" ht="23.25" customHeight="1">
      <c r="A196" s="56">
        <f t="shared" si="1"/>
        <v>196</v>
      </c>
      <c r="B196" s="63"/>
      <c r="C196" s="64"/>
      <c r="D196" s="65"/>
      <c r="E196" s="64"/>
      <c r="F196" s="64"/>
      <c r="G196" s="64"/>
      <c r="H196" s="64"/>
      <c r="I196" s="66"/>
      <c r="J196" s="61"/>
      <c r="K196" s="61"/>
      <c r="L196" s="61"/>
      <c r="M196" s="61"/>
      <c r="N196" s="61"/>
      <c r="O196" s="61"/>
      <c r="P196" s="61"/>
      <c r="Q196" s="61"/>
      <c r="R196" s="61"/>
      <c r="S196" s="61"/>
      <c r="T196" s="61"/>
      <c r="U196" s="61"/>
      <c r="V196" s="61"/>
      <c r="W196" s="61"/>
      <c r="X196" s="62"/>
      <c r="Y196" s="62"/>
      <c r="Z196" s="62"/>
      <c r="AA196" s="62"/>
    </row>
    <row r="197" ht="23.25" customHeight="1">
      <c r="A197" s="56">
        <f t="shared" si="1"/>
        <v>197</v>
      </c>
      <c r="B197" s="63"/>
      <c r="C197" s="64"/>
      <c r="D197" s="65"/>
      <c r="E197" s="64"/>
      <c r="F197" s="64"/>
      <c r="G197" s="64"/>
      <c r="H197" s="64"/>
      <c r="I197" s="66"/>
      <c r="J197" s="61"/>
      <c r="K197" s="61"/>
      <c r="L197" s="61"/>
      <c r="M197" s="61"/>
      <c r="N197" s="61"/>
      <c r="O197" s="61"/>
      <c r="P197" s="61"/>
      <c r="Q197" s="61"/>
      <c r="R197" s="61"/>
      <c r="S197" s="61"/>
      <c r="T197" s="61"/>
      <c r="U197" s="61"/>
      <c r="V197" s="61"/>
      <c r="W197" s="61"/>
      <c r="X197" s="62"/>
      <c r="Y197" s="62"/>
      <c r="Z197" s="62"/>
      <c r="AA197" s="62"/>
    </row>
    <row r="198" ht="23.25" customHeight="1">
      <c r="A198" s="56">
        <f t="shared" si="1"/>
        <v>198</v>
      </c>
      <c r="B198" s="63"/>
      <c r="C198" s="64"/>
      <c r="D198" s="65"/>
      <c r="E198" s="64"/>
      <c r="F198" s="64"/>
      <c r="G198" s="64"/>
      <c r="H198" s="64"/>
      <c r="I198" s="66"/>
      <c r="J198" s="61"/>
      <c r="K198" s="61"/>
      <c r="L198" s="61"/>
      <c r="M198" s="61"/>
      <c r="N198" s="61"/>
      <c r="O198" s="61"/>
      <c r="P198" s="61"/>
      <c r="Q198" s="61"/>
      <c r="R198" s="61"/>
      <c r="S198" s="61"/>
      <c r="T198" s="61"/>
      <c r="U198" s="61"/>
      <c r="V198" s="61"/>
      <c r="W198" s="61"/>
      <c r="X198" s="62"/>
      <c r="Y198" s="62"/>
      <c r="Z198" s="62"/>
      <c r="AA198" s="62"/>
    </row>
    <row r="199" ht="23.25" customHeight="1">
      <c r="A199" s="56">
        <f t="shared" si="1"/>
        <v>199</v>
      </c>
      <c r="B199" s="63"/>
      <c r="C199" s="64"/>
      <c r="D199" s="65"/>
      <c r="E199" s="64"/>
      <c r="F199" s="64"/>
      <c r="G199" s="64"/>
      <c r="H199" s="64"/>
      <c r="I199" s="66"/>
      <c r="J199" s="61"/>
      <c r="K199" s="61"/>
      <c r="L199" s="61"/>
      <c r="M199" s="61"/>
      <c r="N199" s="61"/>
      <c r="O199" s="61"/>
      <c r="P199" s="61"/>
      <c r="Q199" s="61"/>
      <c r="R199" s="61"/>
      <c r="S199" s="61"/>
      <c r="T199" s="61"/>
      <c r="U199" s="61"/>
      <c r="V199" s="61"/>
      <c r="W199" s="61"/>
      <c r="X199" s="62"/>
      <c r="Y199" s="62"/>
      <c r="Z199" s="62"/>
      <c r="AA199" s="62"/>
    </row>
    <row r="200" ht="23.25" customHeight="1">
      <c r="A200" s="56">
        <f t="shared" si="1"/>
        <v>200</v>
      </c>
      <c r="B200" s="63"/>
      <c r="C200" s="64"/>
      <c r="D200" s="65"/>
      <c r="E200" s="64"/>
      <c r="F200" s="64"/>
      <c r="G200" s="64"/>
      <c r="H200" s="64"/>
      <c r="I200" s="66"/>
      <c r="J200" s="61"/>
      <c r="K200" s="61"/>
      <c r="L200" s="61"/>
      <c r="M200" s="61"/>
      <c r="N200" s="61"/>
      <c r="O200" s="61"/>
      <c r="P200" s="61"/>
      <c r="Q200" s="61"/>
      <c r="R200" s="61"/>
      <c r="S200" s="61"/>
      <c r="T200" s="61"/>
      <c r="U200" s="61"/>
      <c r="V200" s="61"/>
      <c r="W200" s="61"/>
      <c r="X200" s="62"/>
      <c r="Y200" s="62"/>
      <c r="Z200" s="62"/>
      <c r="AA200" s="62"/>
    </row>
    <row r="201" ht="23.25" customHeight="1">
      <c r="A201" s="56">
        <f t="shared" si="1"/>
        <v>201</v>
      </c>
      <c r="B201" s="63"/>
      <c r="C201" s="64"/>
      <c r="D201" s="65"/>
      <c r="E201" s="64"/>
      <c r="F201" s="64"/>
      <c r="G201" s="64"/>
      <c r="H201" s="64"/>
      <c r="I201" s="66"/>
      <c r="J201" s="61"/>
      <c r="K201" s="61"/>
      <c r="L201" s="61"/>
      <c r="M201" s="61"/>
      <c r="N201" s="61"/>
      <c r="O201" s="61"/>
      <c r="P201" s="61"/>
      <c r="Q201" s="61"/>
      <c r="R201" s="61"/>
      <c r="S201" s="61"/>
      <c r="T201" s="61"/>
      <c r="U201" s="61"/>
      <c r="V201" s="61"/>
      <c r="W201" s="61"/>
      <c r="X201" s="62"/>
      <c r="Y201" s="62"/>
      <c r="Z201" s="62"/>
      <c r="AA201" s="62"/>
    </row>
    <row r="202" ht="23.25" customHeight="1">
      <c r="A202" s="56">
        <f t="shared" si="1"/>
        <v>202</v>
      </c>
      <c r="B202" s="63"/>
      <c r="C202" s="64"/>
      <c r="D202" s="65"/>
      <c r="E202" s="64"/>
      <c r="F202" s="64"/>
      <c r="G202" s="64"/>
      <c r="H202" s="64"/>
      <c r="I202" s="66"/>
      <c r="J202" s="61"/>
      <c r="K202" s="61"/>
      <c r="L202" s="61"/>
      <c r="M202" s="61"/>
      <c r="N202" s="61"/>
      <c r="O202" s="61"/>
      <c r="P202" s="61"/>
      <c r="Q202" s="61"/>
      <c r="R202" s="61"/>
      <c r="S202" s="61"/>
      <c r="T202" s="61"/>
      <c r="U202" s="61"/>
      <c r="V202" s="61"/>
      <c r="W202" s="61"/>
      <c r="X202" s="62"/>
      <c r="Y202" s="62"/>
      <c r="Z202" s="62"/>
      <c r="AA202" s="62"/>
    </row>
    <row r="203" ht="23.25" customHeight="1">
      <c r="A203" s="56">
        <f t="shared" si="1"/>
        <v>203</v>
      </c>
      <c r="B203" s="63"/>
      <c r="C203" s="64"/>
      <c r="D203" s="65"/>
      <c r="E203" s="64"/>
      <c r="F203" s="64"/>
      <c r="G203" s="64"/>
      <c r="H203" s="64"/>
      <c r="I203" s="66"/>
      <c r="J203" s="61"/>
      <c r="K203" s="61"/>
      <c r="L203" s="61"/>
      <c r="M203" s="61"/>
      <c r="N203" s="61"/>
      <c r="O203" s="61"/>
      <c r="P203" s="61"/>
      <c r="Q203" s="61"/>
      <c r="R203" s="61"/>
      <c r="S203" s="61"/>
      <c r="T203" s="61"/>
      <c r="U203" s="61"/>
      <c r="V203" s="61"/>
      <c r="W203" s="61"/>
      <c r="X203" s="62"/>
      <c r="Y203" s="62"/>
      <c r="Z203" s="62"/>
      <c r="AA203" s="62"/>
    </row>
    <row r="204" ht="23.25" customHeight="1">
      <c r="A204" s="56">
        <f t="shared" si="1"/>
        <v>204</v>
      </c>
      <c r="B204" s="63"/>
      <c r="C204" s="64"/>
      <c r="D204" s="65"/>
      <c r="E204" s="64"/>
      <c r="F204" s="64"/>
      <c r="G204" s="64"/>
      <c r="H204" s="64"/>
      <c r="I204" s="66"/>
      <c r="J204" s="61"/>
      <c r="K204" s="61"/>
      <c r="L204" s="61"/>
      <c r="M204" s="61"/>
      <c r="N204" s="61"/>
      <c r="O204" s="61"/>
      <c r="P204" s="61"/>
      <c r="Q204" s="61"/>
      <c r="R204" s="61"/>
      <c r="S204" s="61"/>
      <c r="T204" s="61"/>
      <c r="U204" s="61"/>
      <c r="V204" s="61"/>
      <c r="W204" s="61"/>
      <c r="X204" s="62"/>
      <c r="Y204" s="62"/>
      <c r="Z204" s="62"/>
      <c r="AA204" s="62"/>
    </row>
    <row r="205" ht="23.25" customHeight="1">
      <c r="A205" s="56">
        <f t="shared" si="1"/>
        <v>205</v>
      </c>
      <c r="B205" s="63"/>
      <c r="C205" s="64"/>
      <c r="D205" s="65"/>
      <c r="E205" s="64"/>
      <c r="F205" s="64"/>
      <c r="G205" s="64"/>
      <c r="H205" s="64"/>
      <c r="I205" s="66"/>
      <c r="J205" s="61"/>
      <c r="K205" s="61"/>
      <c r="L205" s="61"/>
      <c r="M205" s="61"/>
      <c r="N205" s="61"/>
      <c r="O205" s="61"/>
      <c r="P205" s="61"/>
      <c r="Q205" s="61"/>
      <c r="R205" s="61"/>
      <c r="S205" s="61"/>
      <c r="T205" s="61"/>
      <c r="U205" s="61"/>
      <c r="V205" s="61"/>
      <c r="W205" s="61"/>
      <c r="X205" s="62"/>
      <c r="Y205" s="62"/>
      <c r="Z205" s="62"/>
      <c r="AA205" s="62"/>
    </row>
    <row r="206" ht="23.25" customHeight="1">
      <c r="A206" s="56">
        <f t="shared" si="1"/>
        <v>206</v>
      </c>
      <c r="B206" s="63"/>
      <c r="C206" s="64"/>
      <c r="D206" s="65"/>
      <c r="E206" s="64"/>
      <c r="F206" s="64"/>
      <c r="G206" s="64"/>
      <c r="H206" s="64"/>
      <c r="I206" s="66"/>
      <c r="J206" s="61"/>
      <c r="K206" s="61"/>
      <c r="L206" s="61"/>
      <c r="M206" s="61"/>
      <c r="N206" s="61"/>
      <c r="O206" s="61"/>
      <c r="P206" s="61"/>
      <c r="Q206" s="61"/>
      <c r="R206" s="61"/>
      <c r="S206" s="61"/>
      <c r="T206" s="61"/>
      <c r="U206" s="61"/>
      <c r="V206" s="61"/>
      <c r="W206" s="61"/>
      <c r="X206" s="62"/>
      <c r="Y206" s="62"/>
      <c r="Z206" s="62"/>
      <c r="AA206" s="62"/>
    </row>
    <row r="207" ht="23.25" customHeight="1">
      <c r="A207" s="56">
        <f t="shared" si="1"/>
        <v>207</v>
      </c>
      <c r="B207" s="63"/>
      <c r="C207" s="64"/>
      <c r="D207" s="65"/>
      <c r="E207" s="64"/>
      <c r="F207" s="64"/>
      <c r="G207" s="64"/>
      <c r="H207" s="64"/>
      <c r="I207" s="66"/>
      <c r="J207" s="61"/>
      <c r="K207" s="61"/>
      <c r="L207" s="61"/>
      <c r="M207" s="61"/>
      <c r="N207" s="61"/>
      <c r="O207" s="61"/>
      <c r="P207" s="61"/>
      <c r="Q207" s="61"/>
      <c r="R207" s="61"/>
      <c r="S207" s="61"/>
      <c r="T207" s="61"/>
      <c r="U207" s="61"/>
      <c r="V207" s="61"/>
      <c r="W207" s="61"/>
      <c r="X207" s="62"/>
      <c r="Y207" s="62"/>
      <c r="Z207" s="62"/>
      <c r="AA207" s="62"/>
    </row>
    <row r="208" ht="23.25" customHeight="1">
      <c r="A208" s="56">
        <f t="shared" si="1"/>
        <v>208</v>
      </c>
      <c r="B208" s="63"/>
      <c r="C208" s="64"/>
      <c r="D208" s="65"/>
      <c r="E208" s="64"/>
      <c r="F208" s="64"/>
      <c r="G208" s="64"/>
      <c r="H208" s="64"/>
      <c r="I208" s="66"/>
      <c r="J208" s="61"/>
      <c r="K208" s="61"/>
      <c r="L208" s="61"/>
      <c r="M208" s="61"/>
      <c r="N208" s="61"/>
      <c r="O208" s="61"/>
      <c r="P208" s="61"/>
      <c r="Q208" s="61"/>
      <c r="R208" s="61"/>
      <c r="S208" s="61"/>
      <c r="T208" s="61"/>
      <c r="U208" s="61"/>
      <c r="V208" s="61"/>
      <c r="W208" s="61"/>
      <c r="X208" s="62"/>
      <c r="Y208" s="62"/>
      <c r="Z208" s="62"/>
      <c r="AA208" s="62"/>
    </row>
    <row r="209" ht="23.25" customHeight="1">
      <c r="A209" s="56">
        <f t="shared" si="1"/>
        <v>209</v>
      </c>
      <c r="B209" s="63"/>
      <c r="C209" s="64"/>
      <c r="D209" s="65"/>
      <c r="E209" s="64"/>
      <c r="F209" s="64"/>
      <c r="G209" s="64"/>
      <c r="H209" s="64"/>
      <c r="I209" s="66"/>
      <c r="J209" s="61"/>
      <c r="K209" s="61"/>
      <c r="L209" s="61"/>
      <c r="M209" s="61"/>
      <c r="N209" s="61"/>
      <c r="O209" s="61"/>
      <c r="P209" s="61"/>
      <c r="Q209" s="61"/>
      <c r="R209" s="61"/>
      <c r="S209" s="61"/>
      <c r="T209" s="61"/>
      <c r="U209" s="61"/>
      <c r="V209" s="61"/>
      <c r="W209" s="61"/>
      <c r="X209" s="62"/>
      <c r="Y209" s="62"/>
      <c r="Z209" s="62"/>
      <c r="AA209" s="62"/>
    </row>
    <row r="210" ht="23.25" customHeight="1">
      <c r="A210" s="56">
        <f t="shared" si="1"/>
        <v>210</v>
      </c>
      <c r="B210" s="63"/>
      <c r="C210" s="64"/>
      <c r="D210" s="65"/>
      <c r="E210" s="64"/>
      <c r="F210" s="64"/>
      <c r="G210" s="64"/>
      <c r="H210" s="64"/>
      <c r="I210" s="66"/>
      <c r="J210" s="61"/>
      <c r="K210" s="61"/>
      <c r="L210" s="61"/>
      <c r="M210" s="61"/>
      <c r="N210" s="61"/>
      <c r="O210" s="61"/>
      <c r="P210" s="61"/>
      <c r="Q210" s="61"/>
      <c r="R210" s="61"/>
      <c r="S210" s="61"/>
      <c r="T210" s="61"/>
      <c r="U210" s="61"/>
      <c r="V210" s="61"/>
      <c r="W210" s="61"/>
      <c r="X210" s="62"/>
      <c r="Y210" s="62"/>
      <c r="Z210" s="62"/>
      <c r="AA210" s="62"/>
    </row>
    <row r="211" ht="23.25" customHeight="1">
      <c r="A211" s="56">
        <f t="shared" si="1"/>
        <v>211</v>
      </c>
      <c r="B211" s="63"/>
      <c r="C211" s="64"/>
      <c r="D211" s="65"/>
      <c r="E211" s="64"/>
      <c r="F211" s="64"/>
      <c r="G211" s="64"/>
      <c r="H211" s="64"/>
      <c r="I211" s="66"/>
      <c r="J211" s="61"/>
      <c r="K211" s="61"/>
      <c r="L211" s="61"/>
      <c r="M211" s="61"/>
      <c r="N211" s="61"/>
      <c r="O211" s="61"/>
      <c r="P211" s="61"/>
      <c r="Q211" s="61"/>
      <c r="R211" s="61"/>
      <c r="S211" s="61"/>
      <c r="T211" s="61"/>
      <c r="U211" s="61"/>
      <c r="V211" s="61"/>
      <c r="W211" s="61"/>
      <c r="X211" s="62"/>
      <c r="Y211" s="62"/>
      <c r="Z211" s="62"/>
      <c r="AA211" s="62"/>
    </row>
    <row r="212" ht="23.25" customHeight="1">
      <c r="A212" s="56">
        <f t="shared" si="1"/>
        <v>212</v>
      </c>
      <c r="B212" s="63"/>
      <c r="C212" s="64"/>
      <c r="D212" s="65"/>
      <c r="E212" s="64"/>
      <c r="F212" s="64"/>
      <c r="G212" s="64"/>
      <c r="H212" s="64"/>
      <c r="I212" s="66"/>
      <c r="J212" s="61"/>
      <c r="K212" s="61"/>
      <c r="L212" s="61"/>
      <c r="M212" s="61"/>
      <c r="N212" s="61"/>
      <c r="O212" s="61"/>
      <c r="P212" s="61"/>
      <c r="Q212" s="61"/>
      <c r="R212" s="61"/>
      <c r="S212" s="61"/>
      <c r="T212" s="61"/>
      <c r="U212" s="61"/>
      <c r="V212" s="61"/>
      <c r="W212" s="61"/>
      <c r="X212" s="62"/>
      <c r="Y212" s="62"/>
      <c r="Z212" s="62"/>
      <c r="AA212" s="62"/>
    </row>
    <row r="213" ht="23.25" customHeight="1">
      <c r="A213" s="56">
        <f t="shared" si="1"/>
        <v>213</v>
      </c>
      <c r="B213" s="63"/>
      <c r="C213" s="64"/>
      <c r="D213" s="65"/>
      <c r="E213" s="64"/>
      <c r="F213" s="64"/>
      <c r="G213" s="64"/>
      <c r="H213" s="64"/>
      <c r="I213" s="66"/>
      <c r="J213" s="61"/>
      <c r="K213" s="61"/>
      <c r="L213" s="61"/>
      <c r="M213" s="61"/>
      <c r="N213" s="61"/>
      <c r="O213" s="61"/>
      <c r="P213" s="61"/>
      <c r="Q213" s="61"/>
      <c r="R213" s="61"/>
      <c r="S213" s="61"/>
      <c r="T213" s="61"/>
      <c r="U213" s="61"/>
      <c r="V213" s="61"/>
      <c r="W213" s="61"/>
      <c r="X213" s="62"/>
      <c r="Y213" s="62"/>
      <c r="Z213" s="62"/>
      <c r="AA213" s="62"/>
    </row>
    <row r="214" ht="23.25" customHeight="1">
      <c r="A214" s="56">
        <f t="shared" si="1"/>
        <v>214</v>
      </c>
      <c r="B214" s="63"/>
      <c r="C214" s="64"/>
      <c r="D214" s="65"/>
      <c r="E214" s="64"/>
      <c r="F214" s="64"/>
      <c r="G214" s="64"/>
      <c r="H214" s="64"/>
      <c r="I214" s="66"/>
      <c r="J214" s="61"/>
      <c r="K214" s="61"/>
      <c r="L214" s="61"/>
      <c r="M214" s="61"/>
      <c r="N214" s="61"/>
      <c r="O214" s="61"/>
      <c r="P214" s="61"/>
      <c r="Q214" s="61"/>
      <c r="R214" s="61"/>
      <c r="S214" s="61"/>
      <c r="T214" s="61"/>
      <c r="U214" s="61"/>
      <c r="V214" s="61"/>
      <c r="W214" s="61"/>
      <c r="X214" s="62"/>
      <c r="Y214" s="62"/>
      <c r="Z214" s="62"/>
      <c r="AA214" s="62"/>
    </row>
    <row r="215" ht="23.25" customHeight="1">
      <c r="A215" s="56">
        <f t="shared" si="1"/>
        <v>215</v>
      </c>
      <c r="B215" s="63"/>
      <c r="C215" s="64"/>
      <c r="D215" s="65"/>
      <c r="E215" s="64"/>
      <c r="F215" s="64"/>
      <c r="G215" s="64"/>
      <c r="H215" s="64"/>
      <c r="I215" s="66"/>
      <c r="J215" s="61"/>
      <c r="K215" s="61"/>
      <c r="L215" s="61"/>
      <c r="M215" s="61"/>
      <c r="N215" s="61"/>
      <c r="O215" s="61"/>
      <c r="P215" s="61"/>
      <c r="Q215" s="61"/>
      <c r="R215" s="61"/>
      <c r="S215" s="61"/>
      <c r="T215" s="61"/>
      <c r="U215" s="61"/>
      <c r="V215" s="61"/>
      <c r="W215" s="61"/>
      <c r="X215" s="62"/>
      <c r="Y215" s="62"/>
      <c r="Z215" s="62"/>
      <c r="AA215" s="62"/>
    </row>
    <row r="216" ht="23.25" customHeight="1">
      <c r="A216" s="56">
        <f t="shared" si="1"/>
        <v>216</v>
      </c>
      <c r="B216" s="63"/>
      <c r="C216" s="64"/>
      <c r="D216" s="65"/>
      <c r="E216" s="64"/>
      <c r="F216" s="64"/>
      <c r="G216" s="64"/>
      <c r="H216" s="64"/>
      <c r="I216" s="66"/>
      <c r="J216" s="61"/>
      <c r="K216" s="61"/>
      <c r="L216" s="61"/>
      <c r="M216" s="61"/>
      <c r="N216" s="61"/>
      <c r="O216" s="61"/>
      <c r="P216" s="61"/>
      <c r="Q216" s="61"/>
      <c r="R216" s="61"/>
      <c r="S216" s="61"/>
      <c r="T216" s="61"/>
      <c r="U216" s="61"/>
      <c r="V216" s="61"/>
      <c r="W216" s="61"/>
      <c r="X216" s="62"/>
      <c r="Y216" s="62"/>
      <c r="Z216" s="62"/>
      <c r="AA216" s="62"/>
    </row>
    <row r="217" ht="23.25" customHeight="1">
      <c r="A217" s="56">
        <f t="shared" si="1"/>
        <v>217</v>
      </c>
      <c r="B217" s="63"/>
      <c r="C217" s="64"/>
      <c r="D217" s="65"/>
      <c r="E217" s="64"/>
      <c r="F217" s="64"/>
      <c r="G217" s="64"/>
      <c r="H217" s="64"/>
      <c r="I217" s="66"/>
      <c r="J217" s="61"/>
      <c r="K217" s="61"/>
      <c r="L217" s="61"/>
      <c r="M217" s="61"/>
      <c r="N217" s="61"/>
      <c r="O217" s="61"/>
      <c r="P217" s="61"/>
      <c r="Q217" s="61"/>
      <c r="R217" s="61"/>
      <c r="S217" s="61"/>
      <c r="T217" s="61"/>
      <c r="U217" s="61"/>
      <c r="V217" s="61"/>
      <c r="W217" s="61"/>
      <c r="X217" s="62"/>
      <c r="Y217" s="62"/>
      <c r="Z217" s="62"/>
      <c r="AA217" s="62"/>
    </row>
    <row r="218" ht="23.25" customHeight="1">
      <c r="A218" s="56">
        <f t="shared" si="1"/>
        <v>218</v>
      </c>
      <c r="B218" s="63"/>
      <c r="C218" s="64"/>
      <c r="D218" s="65"/>
      <c r="E218" s="64"/>
      <c r="F218" s="64"/>
      <c r="G218" s="64"/>
      <c r="H218" s="64"/>
      <c r="I218" s="66"/>
      <c r="J218" s="61"/>
      <c r="K218" s="61"/>
      <c r="L218" s="61"/>
      <c r="M218" s="61"/>
      <c r="N218" s="61"/>
      <c r="O218" s="61"/>
      <c r="P218" s="61"/>
      <c r="Q218" s="61"/>
      <c r="R218" s="61"/>
      <c r="S218" s="61"/>
      <c r="T218" s="61"/>
      <c r="U218" s="61"/>
      <c r="V218" s="61"/>
      <c r="W218" s="61"/>
      <c r="X218" s="62"/>
      <c r="Y218" s="62"/>
      <c r="Z218" s="62"/>
      <c r="AA218" s="62"/>
    </row>
    <row r="219" ht="23.25" customHeight="1">
      <c r="A219" s="56">
        <f t="shared" si="1"/>
        <v>219</v>
      </c>
      <c r="B219" s="63"/>
      <c r="C219" s="64"/>
      <c r="D219" s="65"/>
      <c r="E219" s="64"/>
      <c r="F219" s="64"/>
      <c r="G219" s="64"/>
      <c r="H219" s="64"/>
      <c r="I219" s="66"/>
      <c r="J219" s="61"/>
      <c r="K219" s="61"/>
      <c r="L219" s="61"/>
      <c r="M219" s="61"/>
      <c r="N219" s="61"/>
      <c r="O219" s="61"/>
      <c r="P219" s="61"/>
      <c r="Q219" s="61"/>
      <c r="R219" s="61"/>
      <c r="S219" s="61"/>
      <c r="T219" s="61"/>
      <c r="U219" s="61"/>
      <c r="V219" s="61"/>
      <c r="W219" s="61"/>
      <c r="X219" s="62"/>
      <c r="Y219" s="62"/>
      <c r="Z219" s="62"/>
      <c r="AA219" s="62"/>
    </row>
    <row r="220" ht="23.25" customHeight="1">
      <c r="A220" s="56">
        <f t="shared" si="1"/>
        <v>220</v>
      </c>
      <c r="B220" s="63"/>
      <c r="C220" s="64"/>
      <c r="D220" s="65"/>
      <c r="E220" s="64"/>
      <c r="F220" s="64"/>
      <c r="G220" s="64"/>
      <c r="H220" s="64"/>
      <c r="I220" s="66"/>
      <c r="J220" s="61"/>
      <c r="K220" s="61"/>
      <c r="L220" s="61"/>
      <c r="M220" s="61"/>
      <c r="N220" s="61"/>
      <c r="O220" s="61"/>
      <c r="P220" s="61"/>
      <c r="Q220" s="61"/>
      <c r="R220" s="61"/>
      <c r="S220" s="61"/>
      <c r="T220" s="61"/>
      <c r="U220" s="61"/>
      <c r="V220" s="61"/>
      <c r="W220" s="61"/>
      <c r="X220" s="62"/>
      <c r="Y220" s="62"/>
      <c r="Z220" s="62"/>
      <c r="AA220" s="62"/>
    </row>
    <row r="221" ht="23.25" customHeight="1">
      <c r="A221" s="56">
        <f t="shared" si="1"/>
        <v>221</v>
      </c>
      <c r="B221" s="63"/>
      <c r="C221" s="64"/>
      <c r="D221" s="65"/>
      <c r="E221" s="64"/>
      <c r="F221" s="64"/>
      <c r="G221" s="64"/>
      <c r="H221" s="64"/>
      <c r="I221" s="66"/>
      <c r="J221" s="61"/>
      <c r="K221" s="61"/>
      <c r="L221" s="61"/>
      <c r="M221" s="61"/>
      <c r="N221" s="61"/>
      <c r="O221" s="61"/>
      <c r="P221" s="61"/>
      <c r="Q221" s="61"/>
      <c r="R221" s="61"/>
      <c r="S221" s="61"/>
      <c r="T221" s="61"/>
      <c r="U221" s="61"/>
      <c r="V221" s="61"/>
      <c r="W221" s="61"/>
      <c r="X221" s="62"/>
      <c r="Y221" s="62"/>
      <c r="Z221" s="62"/>
      <c r="AA221" s="62"/>
    </row>
    <row r="222" ht="23.25" customHeight="1">
      <c r="A222" s="56">
        <f t="shared" si="1"/>
        <v>222</v>
      </c>
      <c r="B222" s="63"/>
      <c r="C222" s="64"/>
      <c r="D222" s="65"/>
      <c r="E222" s="64"/>
      <c r="F222" s="64"/>
      <c r="G222" s="64"/>
      <c r="H222" s="64"/>
      <c r="I222" s="66"/>
      <c r="J222" s="61"/>
      <c r="K222" s="61"/>
      <c r="L222" s="61"/>
      <c r="M222" s="61"/>
      <c r="N222" s="61"/>
      <c r="O222" s="61"/>
      <c r="P222" s="61"/>
      <c r="Q222" s="61"/>
      <c r="R222" s="61"/>
      <c r="S222" s="61"/>
      <c r="T222" s="61"/>
      <c r="U222" s="61"/>
      <c r="V222" s="61"/>
      <c r="W222" s="61"/>
      <c r="X222" s="62"/>
      <c r="Y222" s="62"/>
      <c r="Z222" s="62"/>
      <c r="AA222" s="62"/>
    </row>
    <row r="223" ht="23.25" customHeight="1">
      <c r="A223" s="56">
        <f t="shared" si="1"/>
        <v>223</v>
      </c>
      <c r="B223" s="63"/>
      <c r="C223" s="64"/>
      <c r="D223" s="65"/>
      <c r="E223" s="64"/>
      <c r="F223" s="64"/>
      <c r="G223" s="64"/>
      <c r="H223" s="64"/>
      <c r="I223" s="66"/>
      <c r="J223" s="61"/>
      <c r="K223" s="61"/>
      <c r="L223" s="61"/>
      <c r="M223" s="61"/>
      <c r="N223" s="61"/>
      <c r="O223" s="61"/>
      <c r="P223" s="61"/>
      <c r="Q223" s="61"/>
      <c r="R223" s="61"/>
      <c r="S223" s="61"/>
      <c r="T223" s="61"/>
      <c r="U223" s="61"/>
      <c r="V223" s="61"/>
      <c r="W223" s="61"/>
      <c r="X223" s="62"/>
      <c r="Y223" s="62"/>
      <c r="Z223" s="62"/>
      <c r="AA223" s="62"/>
    </row>
    <row r="224" ht="23.25" customHeight="1">
      <c r="A224" s="56">
        <f t="shared" si="1"/>
        <v>224</v>
      </c>
      <c r="B224" s="63"/>
      <c r="C224" s="64"/>
      <c r="D224" s="65"/>
      <c r="E224" s="64"/>
      <c r="F224" s="64"/>
      <c r="G224" s="64"/>
      <c r="H224" s="64"/>
      <c r="I224" s="66"/>
      <c r="J224" s="61"/>
      <c r="K224" s="61"/>
      <c r="L224" s="61"/>
      <c r="M224" s="61"/>
      <c r="N224" s="61"/>
      <c r="O224" s="61"/>
      <c r="P224" s="61"/>
      <c r="Q224" s="61"/>
      <c r="R224" s="61"/>
      <c r="S224" s="61"/>
      <c r="T224" s="61"/>
      <c r="U224" s="61"/>
      <c r="V224" s="61"/>
      <c r="W224" s="61"/>
      <c r="X224" s="62"/>
      <c r="Y224" s="62"/>
      <c r="Z224" s="62"/>
      <c r="AA224" s="62"/>
    </row>
    <row r="225" ht="23.25" customHeight="1">
      <c r="A225" s="56">
        <f t="shared" si="1"/>
        <v>225</v>
      </c>
      <c r="B225" s="63"/>
      <c r="C225" s="64"/>
      <c r="D225" s="65"/>
      <c r="E225" s="64"/>
      <c r="F225" s="64"/>
      <c r="G225" s="64"/>
      <c r="H225" s="64"/>
      <c r="I225" s="66"/>
      <c r="J225" s="61"/>
      <c r="K225" s="61"/>
      <c r="L225" s="61"/>
      <c r="M225" s="61"/>
      <c r="N225" s="61"/>
      <c r="O225" s="61"/>
      <c r="P225" s="61"/>
      <c r="Q225" s="61"/>
      <c r="R225" s="61"/>
      <c r="S225" s="61"/>
      <c r="T225" s="61"/>
      <c r="U225" s="61"/>
      <c r="V225" s="61"/>
      <c r="W225" s="61"/>
      <c r="X225" s="62"/>
      <c r="Y225" s="62"/>
      <c r="Z225" s="62"/>
      <c r="AA225" s="62"/>
    </row>
    <row r="226" ht="23.25" customHeight="1">
      <c r="A226" s="56">
        <f t="shared" si="1"/>
        <v>226</v>
      </c>
      <c r="B226" s="63"/>
      <c r="C226" s="64"/>
      <c r="D226" s="65"/>
      <c r="E226" s="64"/>
      <c r="F226" s="64"/>
      <c r="G226" s="64"/>
      <c r="H226" s="64"/>
      <c r="I226" s="66"/>
      <c r="J226" s="61"/>
      <c r="K226" s="61"/>
      <c r="L226" s="61"/>
      <c r="M226" s="61"/>
      <c r="N226" s="61"/>
      <c r="O226" s="61"/>
      <c r="P226" s="61"/>
      <c r="Q226" s="61"/>
      <c r="R226" s="61"/>
      <c r="S226" s="61"/>
      <c r="T226" s="61"/>
      <c r="U226" s="61"/>
      <c r="V226" s="61"/>
      <c r="W226" s="61"/>
      <c r="X226" s="62"/>
      <c r="Y226" s="62"/>
      <c r="Z226" s="62"/>
      <c r="AA226" s="62"/>
    </row>
    <row r="227" ht="23.25" customHeight="1">
      <c r="A227" s="56">
        <f t="shared" si="1"/>
        <v>227</v>
      </c>
      <c r="B227" s="63"/>
      <c r="C227" s="64"/>
      <c r="D227" s="65"/>
      <c r="E227" s="64"/>
      <c r="F227" s="64"/>
      <c r="G227" s="64"/>
      <c r="H227" s="64"/>
      <c r="I227" s="66"/>
      <c r="J227" s="61"/>
      <c r="K227" s="61"/>
      <c r="L227" s="61"/>
      <c r="M227" s="61"/>
      <c r="N227" s="61"/>
      <c r="O227" s="61"/>
      <c r="P227" s="61"/>
      <c r="Q227" s="61"/>
      <c r="R227" s="61"/>
      <c r="S227" s="61"/>
      <c r="T227" s="61"/>
      <c r="U227" s="61"/>
      <c r="V227" s="61"/>
      <c r="W227" s="61"/>
      <c r="X227" s="62"/>
      <c r="Y227" s="62"/>
      <c r="Z227" s="62"/>
      <c r="AA227" s="62"/>
    </row>
    <row r="228" ht="23.25" customHeight="1">
      <c r="A228" s="56">
        <f t="shared" si="1"/>
        <v>228</v>
      </c>
      <c r="B228" s="63"/>
      <c r="C228" s="64"/>
      <c r="D228" s="65"/>
      <c r="E228" s="64"/>
      <c r="F228" s="64"/>
      <c r="G228" s="64"/>
      <c r="H228" s="64"/>
      <c r="I228" s="66"/>
      <c r="J228" s="61"/>
      <c r="K228" s="61"/>
      <c r="L228" s="61"/>
      <c r="M228" s="61"/>
      <c r="N228" s="61"/>
      <c r="O228" s="61"/>
      <c r="P228" s="61"/>
      <c r="Q228" s="61"/>
      <c r="R228" s="61"/>
      <c r="S228" s="61"/>
      <c r="T228" s="61"/>
      <c r="U228" s="61"/>
      <c r="V228" s="61"/>
      <c r="W228" s="61"/>
      <c r="X228" s="62"/>
      <c r="Y228" s="62"/>
      <c r="Z228" s="62"/>
      <c r="AA228" s="62"/>
    </row>
    <row r="229" ht="23.25" customHeight="1">
      <c r="A229" s="56">
        <f t="shared" si="1"/>
        <v>229</v>
      </c>
      <c r="B229" s="63"/>
      <c r="C229" s="64"/>
      <c r="D229" s="65"/>
      <c r="E229" s="64"/>
      <c r="F229" s="64"/>
      <c r="G229" s="64"/>
      <c r="H229" s="64"/>
      <c r="I229" s="66"/>
      <c r="J229" s="61"/>
      <c r="K229" s="61"/>
      <c r="L229" s="61"/>
      <c r="M229" s="61"/>
      <c r="N229" s="61"/>
      <c r="O229" s="61"/>
      <c r="P229" s="61"/>
      <c r="Q229" s="61"/>
      <c r="R229" s="61"/>
      <c r="S229" s="61"/>
      <c r="T229" s="61"/>
      <c r="U229" s="61"/>
      <c r="V229" s="61"/>
      <c r="W229" s="61"/>
      <c r="X229" s="62"/>
      <c r="Y229" s="62"/>
      <c r="Z229" s="62"/>
      <c r="AA229" s="62"/>
    </row>
    <row r="230" ht="23.25" customHeight="1">
      <c r="A230" s="56">
        <f t="shared" si="1"/>
        <v>230</v>
      </c>
      <c r="B230" s="63"/>
      <c r="C230" s="64"/>
      <c r="D230" s="65"/>
      <c r="E230" s="64"/>
      <c r="F230" s="64"/>
      <c r="G230" s="64"/>
      <c r="H230" s="64"/>
      <c r="I230" s="66"/>
      <c r="J230" s="61"/>
      <c r="K230" s="61"/>
      <c r="L230" s="61"/>
      <c r="M230" s="61"/>
      <c r="N230" s="61"/>
      <c r="O230" s="61"/>
      <c r="P230" s="61"/>
      <c r="Q230" s="61"/>
      <c r="R230" s="61"/>
      <c r="S230" s="61"/>
      <c r="T230" s="61"/>
      <c r="U230" s="61"/>
      <c r="V230" s="61"/>
      <c r="W230" s="61"/>
      <c r="X230" s="62"/>
      <c r="Y230" s="62"/>
      <c r="Z230" s="62"/>
      <c r="AA230" s="62"/>
    </row>
    <row r="231" ht="23.25" customHeight="1">
      <c r="A231" s="56">
        <f t="shared" si="1"/>
        <v>231</v>
      </c>
      <c r="B231" s="63"/>
      <c r="C231" s="64"/>
      <c r="D231" s="65"/>
      <c r="E231" s="64"/>
      <c r="F231" s="64"/>
      <c r="G231" s="64"/>
      <c r="H231" s="64"/>
      <c r="I231" s="66"/>
      <c r="J231" s="61"/>
      <c r="K231" s="61"/>
      <c r="L231" s="61"/>
      <c r="M231" s="61"/>
      <c r="N231" s="61"/>
      <c r="O231" s="61"/>
      <c r="P231" s="61"/>
      <c r="Q231" s="61"/>
      <c r="R231" s="61"/>
      <c r="S231" s="61"/>
      <c r="T231" s="61"/>
      <c r="U231" s="61"/>
      <c r="V231" s="61"/>
      <c r="W231" s="61"/>
      <c r="X231" s="62"/>
      <c r="Y231" s="62"/>
      <c r="Z231" s="62"/>
      <c r="AA231" s="62"/>
    </row>
    <row r="232" ht="23.25" customHeight="1">
      <c r="A232" s="56">
        <f t="shared" si="1"/>
        <v>232</v>
      </c>
      <c r="B232" s="63"/>
      <c r="C232" s="64"/>
      <c r="D232" s="65"/>
      <c r="E232" s="64"/>
      <c r="F232" s="64"/>
      <c r="G232" s="64"/>
      <c r="H232" s="64"/>
      <c r="I232" s="66"/>
      <c r="J232" s="61"/>
      <c r="K232" s="61"/>
      <c r="L232" s="61"/>
      <c r="M232" s="61"/>
      <c r="N232" s="61"/>
      <c r="O232" s="61"/>
      <c r="P232" s="61"/>
      <c r="Q232" s="61"/>
      <c r="R232" s="61"/>
      <c r="S232" s="61"/>
      <c r="T232" s="61"/>
      <c r="U232" s="61"/>
      <c r="V232" s="61"/>
      <c r="W232" s="61"/>
      <c r="X232" s="62"/>
      <c r="Y232" s="62"/>
      <c r="Z232" s="62"/>
      <c r="AA232" s="62"/>
    </row>
    <row r="233" ht="23.25" customHeight="1">
      <c r="A233" s="56">
        <f t="shared" si="1"/>
        <v>233</v>
      </c>
      <c r="B233" s="63"/>
      <c r="C233" s="64"/>
      <c r="D233" s="65"/>
      <c r="E233" s="64"/>
      <c r="F233" s="64"/>
      <c r="G233" s="64"/>
      <c r="H233" s="64"/>
      <c r="I233" s="66"/>
      <c r="J233" s="61"/>
      <c r="K233" s="61"/>
      <c r="L233" s="61"/>
      <c r="M233" s="61"/>
      <c r="N233" s="61"/>
      <c r="O233" s="61"/>
      <c r="P233" s="61"/>
      <c r="Q233" s="61"/>
      <c r="R233" s="61"/>
      <c r="S233" s="61"/>
      <c r="T233" s="61"/>
      <c r="U233" s="61"/>
      <c r="V233" s="61"/>
      <c r="W233" s="61"/>
      <c r="X233" s="62"/>
      <c r="Y233" s="62"/>
      <c r="Z233" s="62"/>
      <c r="AA233" s="62"/>
    </row>
    <row r="234" ht="23.25" customHeight="1">
      <c r="A234" s="56">
        <f t="shared" si="1"/>
        <v>234</v>
      </c>
      <c r="B234" s="63"/>
      <c r="C234" s="64"/>
      <c r="D234" s="65"/>
      <c r="E234" s="64"/>
      <c r="F234" s="64"/>
      <c r="G234" s="64"/>
      <c r="H234" s="64"/>
      <c r="I234" s="66"/>
      <c r="J234" s="61"/>
      <c r="K234" s="61"/>
      <c r="L234" s="61"/>
      <c r="M234" s="61"/>
      <c r="N234" s="61"/>
      <c r="O234" s="61"/>
      <c r="P234" s="61"/>
      <c r="Q234" s="61"/>
      <c r="R234" s="61"/>
      <c r="S234" s="61"/>
      <c r="T234" s="61"/>
      <c r="U234" s="61"/>
      <c r="V234" s="61"/>
      <c r="W234" s="61"/>
      <c r="X234" s="62"/>
      <c r="Y234" s="62"/>
      <c r="Z234" s="62"/>
      <c r="AA234" s="62"/>
    </row>
    <row r="235" ht="23.25" customHeight="1">
      <c r="A235" s="56">
        <f t="shared" si="1"/>
        <v>235</v>
      </c>
      <c r="B235" s="63"/>
      <c r="C235" s="64"/>
      <c r="D235" s="65"/>
      <c r="E235" s="64"/>
      <c r="F235" s="64"/>
      <c r="G235" s="64"/>
      <c r="H235" s="64"/>
      <c r="I235" s="66"/>
      <c r="J235" s="61"/>
      <c r="K235" s="61"/>
      <c r="L235" s="61"/>
      <c r="M235" s="61"/>
      <c r="N235" s="61"/>
      <c r="O235" s="61"/>
      <c r="P235" s="61"/>
      <c r="Q235" s="61"/>
      <c r="R235" s="61"/>
      <c r="S235" s="61"/>
      <c r="T235" s="61"/>
      <c r="U235" s="61"/>
      <c r="V235" s="61"/>
      <c r="W235" s="61"/>
      <c r="X235" s="62"/>
      <c r="Y235" s="62"/>
      <c r="Z235" s="62"/>
      <c r="AA235" s="62"/>
    </row>
    <row r="236" ht="23.25" customHeight="1">
      <c r="A236" s="56">
        <f t="shared" si="1"/>
        <v>236</v>
      </c>
      <c r="B236" s="63"/>
      <c r="C236" s="64"/>
      <c r="D236" s="65"/>
      <c r="E236" s="64"/>
      <c r="F236" s="64"/>
      <c r="G236" s="64"/>
      <c r="H236" s="64"/>
      <c r="I236" s="66"/>
      <c r="J236" s="61"/>
      <c r="K236" s="61"/>
      <c r="L236" s="61"/>
      <c r="M236" s="61"/>
      <c r="N236" s="61"/>
      <c r="O236" s="61"/>
      <c r="P236" s="61"/>
      <c r="Q236" s="61"/>
      <c r="R236" s="61"/>
      <c r="S236" s="61"/>
      <c r="T236" s="61"/>
      <c r="U236" s="61"/>
      <c r="V236" s="61"/>
      <c r="W236" s="61"/>
      <c r="X236" s="62"/>
      <c r="Y236" s="62"/>
      <c r="Z236" s="62"/>
      <c r="AA236" s="62"/>
    </row>
    <row r="237" ht="23.25" customHeight="1">
      <c r="A237" s="56">
        <f t="shared" si="1"/>
        <v>237</v>
      </c>
      <c r="B237" s="63"/>
      <c r="C237" s="64"/>
      <c r="D237" s="65"/>
      <c r="E237" s="64"/>
      <c r="F237" s="64"/>
      <c r="G237" s="64"/>
      <c r="H237" s="64"/>
      <c r="I237" s="66"/>
      <c r="J237" s="61"/>
      <c r="K237" s="61"/>
      <c r="L237" s="61"/>
      <c r="M237" s="61"/>
      <c r="N237" s="61"/>
      <c r="O237" s="61"/>
      <c r="P237" s="61"/>
      <c r="Q237" s="61"/>
      <c r="R237" s="61"/>
      <c r="S237" s="61"/>
      <c r="T237" s="61"/>
      <c r="U237" s="61"/>
      <c r="V237" s="61"/>
      <c r="W237" s="61"/>
      <c r="X237" s="62"/>
      <c r="Y237" s="62"/>
      <c r="Z237" s="62"/>
      <c r="AA237" s="62"/>
    </row>
    <row r="238" ht="23.25" customHeight="1">
      <c r="A238" s="56">
        <f t="shared" si="1"/>
        <v>238</v>
      </c>
      <c r="B238" s="63"/>
      <c r="C238" s="64"/>
      <c r="D238" s="65"/>
      <c r="E238" s="64"/>
      <c r="F238" s="64"/>
      <c r="G238" s="64"/>
      <c r="H238" s="64"/>
      <c r="I238" s="66"/>
      <c r="J238" s="61"/>
      <c r="K238" s="61"/>
      <c r="L238" s="61"/>
      <c r="M238" s="61"/>
      <c r="N238" s="61"/>
      <c r="O238" s="61"/>
      <c r="P238" s="61"/>
      <c r="Q238" s="61"/>
      <c r="R238" s="61"/>
      <c r="S238" s="61"/>
      <c r="T238" s="61"/>
      <c r="U238" s="61"/>
      <c r="V238" s="61"/>
      <c r="W238" s="61"/>
      <c r="X238" s="62"/>
      <c r="Y238" s="62"/>
      <c r="Z238" s="62"/>
      <c r="AA238" s="62"/>
    </row>
    <row r="239" ht="23.25" customHeight="1">
      <c r="A239" s="56">
        <f t="shared" si="1"/>
        <v>239</v>
      </c>
      <c r="B239" s="63"/>
      <c r="C239" s="64"/>
      <c r="D239" s="65"/>
      <c r="E239" s="64"/>
      <c r="F239" s="64"/>
      <c r="G239" s="64"/>
      <c r="H239" s="64"/>
      <c r="I239" s="66"/>
      <c r="J239" s="61"/>
      <c r="K239" s="61"/>
      <c r="L239" s="61"/>
      <c r="M239" s="61"/>
      <c r="N239" s="61"/>
      <c r="O239" s="61"/>
      <c r="P239" s="61"/>
      <c r="Q239" s="61"/>
      <c r="R239" s="61"/>
      <c r="S239" s="61"/>
      <c r="T239" s="61"/>
      <c r="U239" s="61"/>
      <c r="V239" s="61"/>
      <c r="W239" s="61"/>
      <c r="X239" s="62"/>
      <c r="Y239" s="62"/>
      <c r="Z239" s="62"/>
      <c r="AA239" s="62"/>
    </row>
    <row r="240" ht="23.25" customHeight="1">
      <c r="A240" s="56">
        <f t="shared" si="1"/>
        <v>240</v>
      </c>
      <c r="B240" s="63"/>
      <c r="C240" s="64"/>
      <c r="D240" s="65"/>
      <c r="E240" s="64"/>
      <c r="F240" s="64"/>
      <c r="G240" s="64"/>
      <c r="H240" s="64"/>
      <c r="I240" s="66"/>
      <c r="J240" s="61"/>
      <c r="K240" s="61"/>
      <c r="L240" s="61"/>
      <c r="M240" s="61"/>
      <c r="N240" s="61"/>
      <c r="O240" s="61"/>
      <c r="P240" s="61"/>
      <c r="Q240" s="61"/>
      <c r="R240" s="61"/>
      <c r="S240" s="61"/>
      <c r="T240" s="61"/>
      <c r="U240" s="61"/>
      <c r="V240" s="61"/>
      <c r="W240" s="61"/>
      <c r="X240" s="62"/>
      <c r="Y240" s="62"/>
      <c r="Z240" s="62"/>
      <c r="AA240" s="62"/>
    </row>
    <row r="241" ht="23.25" customHeight="1">
      <c r="A241" s="56">
        <f t="shared" si="1"/>
        <v>241</v>
      </c>
      <c r="B241" s="63"/>
      <c r="C241" s="64"/>
      <c r="D241" s="65"/>
      <c r="E241" s="64"/>
      <c r="F241" s="64"/>
      <c r="G241" s="64"/>
      <c r="H241" s="64"/>
      <c r="I241" s="66"/>
      <c r="J241" s="61"/>
      <c r="K241" s="61"/>
      <c r="L241" s="61"/>
      <c r="M241" s="61"/>
      <c r="N241" s="61"/>
      <c r="O241" s="61"/>
      <c r="P241" s="61"/>
      <c r="Q241" s="61"/>
      <c r="R241" s="61"/>
      <c r="S241" s="61"/>
      <c r="T241" s="61"/>
      <c r="U241" s="61"/>
      <c r="V241" s="61"/>
      <c r="W241" s="61"/>
      <c r="X241" s="62"/>
      <c r="Y241" s="62"/>
      <c r="Z241" s="62"/>
      <c r="AA241" s="62"/>
    </row>
    <row r="242" ht="23.25" customHeight="1">
      <c r="A242" s="56">
        <f t="shared" si="1"/>
        <v>242</v>
      </c>
      <c r="B242" s="63"/>
      <c r="C242" s="64"/>
      <c r="D242" s="65"/>
      <c r="E242" s="64"/>
      <c r="F242" s="64"/>
      <c r="G242" s="64"/>
      <c r="H242" s="64"/>
      <c r="I242" s="66"/>
      <c r="J242" s="61"/>
      <c r="K242" s="61"/>
      <c r="L242" s="61"/>
      <c r="M242" s="61"/>
      <c r="N242" s="61"/>
      <c r="O242" s="61"/>
      <c r="P242" s="61"/>
      <c r="Q242" s="61"/>
      <c r="R242" s="61"/>
      <c r="S242" s="61"/>
      <c r="T242" s="61"/>
      <c r="U242" s="61"/>
      <c r="V242" s="61"/>
      <c r="W242" s="61"/>
      <c r="X242" s="62"/>
      <c r="Y242" s="62"/>
      <c r="Z242" s="62"/>
      <c r="AA242" s="62"/>
    </row>
    <row r="243" ht="23.25" customHeight="1">
      <c r="A243" s="56">
        <f t="shared" si="1"/>
        <v>243</v>
      </c>
      <c r="B243" s="63"/>
      <c r="C243" s="64"/>
      <c r="D243" s="65"/>
      <c r="E243" s="64"/>
      <c r="F243" s="64"/>
      <c r="G243" s="64"/>
      <c r="H243" s="64"/>
      <c r="I243" s="66"/>
      <c r="J243" s="61"/>
      <c r="K243" s="61"/>
      <c r="L243" s="61"/>
      <c r="M243" s="61"/>
      <c r="N243" s="61"/>
      <c r="O243" s="61"/>
      <c r="P243" s="61"/>
      <c r="Q243" s="61"/>
      <c r="R243" s="61"/>
      <c r="S243" s="61"/>
      <c r="T243" s="61"/>
      <c r="U243" s="61"/>
      <c r="V243" s="61"/>
      <c r="W243" s="61"/>
      <c r="X243" s="62"/>
      <c r="Y243" s="62"/>
      <c r="Z243" s="62"/>
      <c r="AA243" s="62"/>
    </row>
    <row r="244" ht="23.25" customHeight="1">
      <c r="A244" s="56">
        <f t="shared" si="1"/>
        <v>244</v>
      </c>
      <c r="B244" s="63"/>
      <c r="C244" s="64"/>
      <c r="D244" s="65"/>
      <c r="E244" s="64"/>
      <c r="F244" s="64"/>
      <c r="G244" s="64"/>
      <c r="H244" s="64"/>
      <c r="I244" s="66"/>
      <c r="J244" s="61"/>
      <c r="K244" s="61"/>
      <c r="L244" s="61"/>
      <c r="M244" s="61"/>
      <c r="N244" s="61"/>
      <c r="O244" s="61"/>
      <c r="P244" s="61"/>
      <c r="Q244" s="61"/>
      <c r="R244" s="61"/>
      <c r="S244" s="61"/>
      <c r="T244" s="61"/>
      <c r="U244" s="61"/>
      <c r="V244" s="61"/>
      <c r="W244" s="61"/>
      <c r="X244" s="62"/>
      <c r="Y244" s="62"/>
      <c r="Z244" s="62"/>
      <c r="AA244" s="62"/>
    </row>
    <row r="245" ht="23.25" customHeight="1">
      <c r="A245" s="56">
        <f t="shared" si="1"/>
        <v>245</v>
      </c>
      <c r="B245" s="63"/>
      <c r="C245" s="64"/>
      <c r="D245" s="65"/>
      <c r="E245" s="64"/>
      <c r="F245" s="64"/>
      <c r="G245" s="64"/>
      <c r="H245" s="64"/>
      <c r="I245" s="66"/>
      <c r="J245" s="61"/>
      <c r="K245" s="61"/>
      <c r="L245" s="61"/>
      <c r="M245" s="61"/>
      <c r="N245" s="61"/>
      <c r="O245" s="61"/>
      <c r="P245" s="61"/>
      <c r="Q245" s="61"/>
      <c r="R245" s="61"/>
      <c r="S245" s="61"/>
      <c r="T245" s="61"/>
      <c r="U245" s="61"/>
      <c r="V245" s="61"/>
      <c r="W245" s="61"/>
      <c r="X245" s="62"/>
      <c r="Y245" s="62"/>
      <c r="Z245" s="62"/>
      <c r="AA245" s="62"/>
    </row>
    <row r="246" ht="23.25" customHeight="1">
      <c r="A246" s="56">
        <f t="shared" si="1"/>
        <v>246</v>
      </c>
      <c r="B246" s="63"/>
      <c r="C246" s="64"/>
      <c r="D246" s="65"/>
      <c r="E246" s="64"/>
      <c r="F246" s="64"/>
      <c r="G246" s="64"/>
      <c r="H246" s="64"/>
      <c r="I246" s="66"/>
      <c r="J246" s="61"/>
      <c r="K246" s="61"/>
      <c r="L246" s="61"/>
      <c r="M246" s="61"/>
      <c r="N246" s="61"/>
      <c r="O246" s="61"/>
      <c r="P246" s="61"/>
      <c r="Q246" s="61"/>
      <c r="R246" s="61"/>
      <c r="S246" s="61"/>
      <c r="T246" s="61"/>
      <c r="U246" s="61"/>
      <c r="V246" s="61"/>
      <c r="W246" s="61"/>
      <c r="X246" s="62"/>
      <c r="Y246" s="62"/>
      <c r="Z246" s="62"/>
      <c r="AA246" s="62"/>
    </row>
    <row r="247" ht="23.25" customHeight="1">
      <c r="A247" s="56">
        <f t="shared" si="1"/>
        <v>247</v>
      </c>
      <c r="B247" s="63"/>
      <c r="C247" s="64"/>
      <c r="D247" s="65"/>
      <c r="E247" s="64"/>
      <c r="F247" s="64"/>
      <c r="G247" s="64"/>
      <c r="H247" s="64"/>
      <c r="I247" s="66"/>
      <c r="J247" s="61"/>
      <c r="K247" s="61"/>
      <c r="L247" s="61"/>
      <c r="M247" s="61"/>
      <c r="N247" s="61"/>
      <c r="O247" s="61"/>
      <c r="P247" s="61"/>
      <c r="Q247" s="61"/>
      <c r="R247" s="61"/>
      <c r="S247" s="61"/>
      <c r="T247" s="61"/>
      <c r="U247" s="61"/>
      <c r="V247" s="61"/>
      <c r="W247" s="61"/>
      <c r="X247" s="62"/>
      <c r="Y247" s="62"/>
      <c r="Z247" s="62"/>
      <c r="AA247" s="62"/>
    </row>
    <row r="248" ht="23.25" customHeight="1">
      <c r="A248" s="56">
        <f t="shared" si="1"/>
        <v>248</v>
      </c>
      <c r="B248" s="63"/>
      <c r="C248" s="64"/>
      <c r="D248" s="65"/>
      <c r="E248" s="64"/>
      <c r="F248" s="64"/>
      <c r="G248" s="64"/>
      <c r="H248" s="64"/>
      <c r="I248" s="66"/>
      <c r="J248" s="61"/>
      <c r="K248" s="61"/>
      <c r="L248" s="61"/>
      <c r="M248" s="61"/>
      <c r="N248" s="61"/>
      <c r="O248" s="61"/>
      <c r="P248" s="61"/>
      <c r="Q248" s="61"/>
      <c r="R248" s="61"/>
      <c r="S248" s="61"/>
      <c r="T248" s="61"/>
      <c r="U248" s="61"/>
      <c r="V248" s="61"/>
      <c r="W248" s="61"/>
      <c r="X248" s="62"/>
      <c r="Y248" s="62"/>
      <c r="Z248" s="62"/>
      <c r="AA248" s="62"/>
    </row>
    <row r="249" ht="23.25" customHeight="1">
      <c r="A249" s="56">
        <f t="shared" si="1"/>
        <v>249</v>
      </c>
      <c r="B249" s="63"/>
      <c r="C249" s="64"/>
      <c r="D249" s="65"/>
      <c r="E249" s="64"/>
      <c r="F249" s="64"/>
      <c r="G249" s="64"/>
      <c r="H249" s="64"/>
      <c r="I249" s="66"/>
      <c r="J249" s="61"/>
      <c r="K249" s="61"/>
      <c r="L249" s="61"/>
      <c r="M249" s="61"/>
      <c r="N249" s="61"/>
      <c r="O249" s="61"/>
      <c r="P249" s="61"/>
      <c r="Q249" s="61"/>
      <c r="R249" s="61"/>
      <c r="S249" s="61"/>
      <c r="T249" s="61"/>
      <c r="U249" s="61"/>
      <c r="V249" s="61"/>
      <c r="W249" s="61"/>
      <c r="X249" s="62"/>
      <c r="Y249" s="62"/>
      <c r="Z249" s="62"/>
      <c r="AA249" s="62"/>
    </row>
    <row r="250" ht="23.25" customHeight="1">
      <c r="A250" s="56">
        <f t="shared" si="1"/>
        <v>250</v>
      </c>
      <c r="B250" s="63"/>
      <c r="C250" s="64"/>
      <c r="D250" s="65"/>
      <c r="E250" s="64"/>
      <c r="F250" s="64"/>
      <c r="G250" s="64"/>
      <c r="H250" s="64"/>
      <c r="I250" s="66"/>
      <c r="J250" s="61"/>
      <c r="K250" s="61"/>
      <c r="L250" s="61"/>
      <c r="M250" s="61"/>
      <c r="N250" s="61"/>
      <c r="O250" s="61"/>
      <c r="P250" s="61"/>
      <c r="Q250" s="61"/>
      <c r="R250" s="61"/>
      <c r="S250" s="61"/>
      <c r="T250" s="61"/>
      <c r="U250" s="61"/>
      <c r="V250" s="61"/>
      <c r="W250" s="61"/>
      <c r="X250" s="62"/>
      <c r="Y250" s="62"/>
      <c r="Z250" s="62"/>
      <c r="AA250" s="62"/>
    </row>
    <row r="251" ht="23.25" customHeight="1">
      <c r="A251" s="56">
        <f t="shared" si="1"/>
        <v>251</v>
      </c>
      <c r="B251" s="63"/>
      <c r="C251" s="64"/>
      <c r="D251" s="65"/>
      <c r="E251" s="64"/>
      <c r="F251" s="64"/>
      <c r="G251" s="64"/>
      <c r="H251" s="64"/>
      <c r="I251" s="66"/>
      <c r="J251" s="61"/>
      <c r="K251" s="61"/>
      <c r="L251" s="61"/>
      <c r="M251" s="61"/>
      <c r="N251" s="61"/>
      <c r="O251" s="61"/>
      <c r="P251" s="61"/>
      <c r="Q251" s="61"/>
      <c r="R251" s="61"/>
      <c r="S251" s="61"/>
      <c r="T251" s="61"/>
      <c r="U251" s="61"/>
      <c r="V251" s="61"/>
      <c r="W251" s="61"/>
      <c r="X251" s="62"/>
      <c r="Y251" s="62"/>
      <c r="Z251" s="62"/>
      <c r="AA251" s="62"/>
    </row>
    <row r="252" ht="23.25" customHeight="1">
      <c r="A252" s="56">
        <f t="shared" si="1"/>
        <v>252</v>
      </c>
      <c r="B252" s="63"/>
      <c r="C252" s="64"/>
      <c r="D252" s="65"/>
      <c r="E252" s="64"/>
      <c r="F252" s="64"/>
      <c r="G252" s="64"/>
      <c r="H252" s="64"/>
      <c r="I252" s="66"/>
      <c r="J252" s="61"/>
      <c r="K252" s="61"/>
      <c r="L252" s="61"/>
      <c r="M252" s="61"/>
      <c r="N252" s="61"/>
      <c r="O252" s="61"/>
      <c r="P252" s="61"/>
      <c r="Q252" s="61"/>
      <c r="R252" s="61"/>
      <c r="S252" s="61"/>
      <c r="T252" s="61"/>
      <c r="U252" s="61"/>
      <c r="V252" s="61"/>
      <c r="W252" s="61"/>
      <c r="X252" s="62"/>
      <c r="Y252" s="62"/>
      <c r="Z252" s="62"/>
      <c r="AA252" s="62"/>
    </row>
    <row r="253" ht="23.25" customHeight="1">
      <c r="A253" s="56">
        <f t="shared" si="1"/>
        <v>253</v>
      </c>
      <c r="B253" s="63"/>
      <c r="C253" s="64"/>
      <c r="D253" s="65"/>
      <c r="E253" s="64"/>
      <c r="F253" s="64"/>
      <c r="G253" s="64"/>
      <c r="H253" s="64"/>
      <c r="I253" s="66"/>
      <c r="J253" s="61"/>
      <c r="K253" s="61"/>
      <c r="L253" s="61"/>
      <c r="M253" s="61"/>
      <c r="N253" s="61"/>
      <c r="O253" s="61"/>
      <c r="P253" s="61"/>
      <c r="Q253" s="61"/>
      <c r="R253" s="61"/>
      <c r="S253" s="61"/>
      <c r="T253" s="61"/>
      <c r="U253" s="61"/>
      <c r="V253" s="61"/>
      <c r="W253" s="61"/>
      <c r="X253" s="62"/>
      <c r="Y253" s="62"/>
      <c r="Z253" s="62"/>
      <c r="AA253" s="62"/>
    </row>
    <row r="254" ht="23.25" customHeight="1">
      <c r="A254" s="56">
        <f t="shared" si="1"/>
        <v>254</v>
      </c>
      <c r="B254" s="63"/>
      <c r="C254" s="64"/>
      <c r="D254" s="65"/>
      <c r="E254" s="64"/>
      <c r="F254" s="64"/>
      <c r="G254" s="64"/>
      <c r="H254" s="64"/>
      <c r="I254" s="66"/>
      <c r="J254" s="61"/>
      <c r="K254" s="61"/>
      <c r="L254" s="61"/>
      <c r="M254" s="61"/>
      <c r="N254" s="61"/>
      <c r="O254" s="61"/>
      <c r="P254" s="61"/>
      <c r="Q254" s="61"/>
      <c r="R254" s="61"/>
      <c r="S254" s="61"/>
      <c r="T254" s="61"/>
      <c r="U254" s="61"/>
      <c r="V254" s="61"/>
      <c r="W254" s="61"/>
      <c r="X254" s="62"/>
      <c r="Y254" s="62"/>
      <c r="Z254" s="62"/>
      <c r="AA254" s="62"/>
    </row>
    <row r="255" ht="23.25" customHeight="1">
      <c r="A255" s="56">
        <f t="shared" si="1"/>
        <v>255</v>
      </c>
      <c r="B255" s="63"/>
      <c r="C255" s="64"/>
      <c r="D255" s="65"/>
      <c r="E255" s="64"/>
      <c r="F255" s="64"/>
      <c r="G255" s="64"/>
      <c r="H255" s="64"/>
      <c r="I255" s="66"/>
      <c r="J255" s="61"/>
      <c r="K255" s="61"/>
      <c r="L255" s="61"/>
      <c r="M255" s="61"/>
      <c r="N255" s="61"/>
      <c r="O255" s="61"/>
      <c r="P255" s="61"/>
      <c r="Q255" s="61"/>
      <c r="R255" s="61"/>
      <c r="S255" s="61"/>
      <c r="T255" s="61"/>
      <c r="U255" s="61"/>
      <c r="V255" s="61"/>
      <c r="W255" s="61"/>
      <c r="X255" s="62"/>
      <c r="Y255" s="62"/>
      <c r="Z255" s="62"/>
      <c r="AA255" s="62"/>
    </row>
    <row r="256" ht="23.25" customHeight="1">
      <c r="A256" s="56">
        <f t="shared" si="1"/>
        <v>256</v>
      </c>
      <c r="B256" s="63"/>
      <c r="C256" s="64"/>
      <c r="D256" s="65"/>
      <c r="E256" s="64"/>
      <c r="F256" s="64"/>
      <c r="G256" s="64"/>
      <c r="H256" s="64"/>
      <c r="I256" s="66"/>
      <c r="J256" s="61"/>
      <c r="K256" s="61"/>
      <c r="L256" s="61"/>
      <c r="M256" s="61"/>
      <c r="N256" s="61"/>
      <c r="O256" s="61"/>
      <c r="P256" s="61"/>
      <c r="Q256" s="61"/>
      <c r="R256" s="61"/>
      <c r="S256" s="61"/>
      <c r="T256" s="61"/>
      <c r="U256" s="61"/>
      <c r="V256" s="61"/>
      <c r="W256" s="61"/>
      <c r="X256" s="62"/>
      <c r="Y256" s="62"/>
      <c r="Z256" s="62"/>
      <c r="AA256" s="62"/>
    </row>
    <row r="257" ht="23.25" customHeight="1">
      <c r="A257" s="56">
        <f t="shared" si="1"/>
        <v>257</v>
      </c>
      <c r="B257" s="63"/>
      <c r="C257" s="64"/>
      <c r="D257" s="65"/>
      <c r="E257" s="64"/>
      <c r="F257" s="64"/>
      <c r="G257" s="64"/>
      <c r="H257" s="64"/>
      <c r="I257" s="66"/>
      <c r="J257" s="61"/>
      <c r="K257" s="61"/>
      <c r="L257" s="61"/>
      <c r="M257" s="61"/>
      <c r="N257" s="61"/>
      <c r="O257" s="61"/>
      <c r="P257" s="61"/>
      <c r="Q257" s="61"/>
      <c r="R257" s="61"/>
      <c r="S257" s="61"/>
      <c r="T257" s="61"/>
      <c r="U257" s="61"/>
      <c r="V257" s="61"/>
      <c r="W257" s="61"/>
      <c r="X257" s="62"/>
      <c r="Y257" s="62"/>
      <c r="Z257" s="62"/>
      <c r="AA257" s="62"/>
    </row>
    <row r="258" ht="23.25" customHeight="1">
      <c r="A258" s="56">
        <f t="shared" si="1"/>
        <v>258</v>
      </c>
      <c r="B258" s="63"/>
      <c r="C258" s="64"/>
      <c r="D258" s="65"/>
      <c r="E258" s="64"/>
      <c r="F258" s="64"/>
      <c r="G258" s="64"/>
      <c r="H258" s="64"/>
      <c r="I258" s="66"/>
      <c r="J258" s="61"/>
      <c r="K258" s="61"/>
      <c r="L258" s="61"/>
      <c r="M258" s="61"/>
      <c r="N258" s="61"/>
      <c r="O258" s="61"/>
      <c r="P258" s="61"/>
      <c r="Q258" s="61"/>
      <c r="R258" s="61"/>
      <c r="S258" s="61"/>
      <c r="T258" s="61"/>
      <c r="U258" s="61"/>
      <c r="V258" s="61"/>
      <c r="W258" s="61"/>
      <c r="X258" s="62"/>
      <c r="Y258" s="62"/>
      <c r="Z258" s="62"/>
      <c r="AA258" s="62"/>
    </row>
    <row r="259" ht="23.25" customHeight="1">
      <c r="A259" s="56">
        <f t="shared" si="1"/>
        <v>259</v>
      </c>
      <c r="B259" s="63"/>
      <c r="C259" s="64"/>
      <c r="D259" s="65"/>
      <c r="E259" s="64"/>
      <c r="F259" s="64"/>
      <c r="G259" s="64"/>
      <c r="H259" s="64"/>
      <c r="I259" s="66"/>
      <c r="J259" s="61"/>
      <c r="K259" s="61"/>
      <c r="L259" s="61"/>
      <c r="M259" s="61"/>
      <c r="N259" s="61"/>
      <c r="O259" s="61"/>
      <c r="P259" s="61"/>
      <c r="Q259" s="61"/>
      <c r="R259" s="61"/>
      <c r="S259" s="61"/>
      <c r="T259" s="61"/>
      <c r="U259" s="61"/>
      <c r="V259" s="61"/>
      <c r="W259" s="61"/>
      <c r="X259" s="62"/>
      <c r="Y259" s="62"/>
      <c r="Z259" s="62"/>
      <c r="AA259" s="62"/>
    </row>
    <row r="260" ht="23.25" customHeight="1">
      <c r="A260" s="56">
        <f t="shared" si="1"/>
        <v>260</v>
      </c>
      <c r="B260" s="63"/>
      <c r="C260" s="64"/>
      <c r="D260" s="65"/>
      <c r="E260" s="64"/>
      <c r="F260" s="64"/>
      <c r="G260" s="64"/>
      <c r="H260" s="64"/>
      <c r="I260" s="66"/>
      <c r="J260" s="61"/>
      <c r="K260" s="61"/>
      <c r="L260" s="61"/>
      <c r="M260" s="61"/>
      <c r="N260" s="61"/>
      <c r="O260" s="61"/>
      <c r="P260" s="61"/>
      <c r="Q260" s="61"/>
      <c r="R260" s="61"/>
      <c r="S260" s="61"/>
      <c r="T260" s="61"/>
      <c r="U260" s="61"/>
      <c r="V260" s="61"/>
      <c r="W260" s="61"/>
      <c r="X260" s="62"/>
      <c r="Y260" s="62"/>
      <c r="Z260" s="62"/>
      <c r="AA260" s="62"/>
    </row>
    <row r="261" ht="23.25" customHeight="1">
      <c r="A261" s="56">
        <f t="shared" si="1"/>
        <v>261</v>
      </c>
      <c r="B261" s="63"/>
      <c r="C261" s="64"/>
      <c r="D261" s="65"/>
      <c r="E261" s="64"/>
      <c r="F261" s="64"/>
      <c r="G261" s="64"/>
      <c r="H261" s="64"/>
      <c r="I261" s="66"/>
      <c r="J261" s="61"/>
      <c r="K261" s="61"/>
      <c r="L261" s="61"/>
      <c r="M261" s="61"/>
      <c r="N261" s="61"/>
      <c r="O261" s="61"/>
      <c r="P261" s="61"/>
      <c r="Q261" s="61"/>
      <c r="R261" s="61"/>
      <c r="S261" s="61"/>
      <c r="T261" s="61"/>
      <c r="U261" s="61"/>
      <c r="V261" s="61"/>
      <c r="W261" s="61"/>
      <c r="X261" s="62"/>
      <c r="Y261" s="62"/>
      <c r="Z261" s="62"/>
      <c r="AA261" s="62"/>
    </row>
    <row r="262" ht="23.25" customHeight="1">
      <c r="A262" s="56">
        <f t="shared" si="1"/>
        <v>262</v>
      </c>
      <c r="B262" s="63"/>
      <c r="C262" s="64"/>
      <c r="D262" s="65"/>
      <c r="E262" s="64"/>
      <c r="F262" s="64"/>
      <c r="G262" s="64"/>
      <c r="H262" s="64"/>
      <c r="I262" s="66"/>
      <c r="J262" s="61"/>
      <c r="K262" s="61"/>
      <c r="L262" s="61"/>
      <c r="M262" s="61"/>
      <c r="N262" s="61"/>
      <c r="O262" s="61"/>
      <c r="P262" s="61"/>
      <c r="Q262" s="61"/>
      <c r="R262" s="61"/>
      <c r="S262" s="61"/>
      <c r="T262" s="61"/>
      <c r="U262" s="61"/>
      <c r="V262" s="61"/>
      <c r="W262" s="61"/>
      <c r="X262" s="62"/>
      <c r="Y262" s="62"/>
      <c r="Z262" s="62"/>
      <c r="AA262" s="62"/>
    </row>
    <row r="263" ht="23.25" customHeight="1">
      <c r="A263" s="56">
        <f t="shared" si="1"/>
        <v>263</v>
      </c>
      <c r="B263" s="63"/>
      <c r="C263" s="64"/>
      <c r="D263" s="65"/>
      <c r="E263" s="64"/>
      <c r="F263" s="64"/>
      <c r="G263" s="64"/>
      <c r="H263" s="64"/>
      <c r="I263" s="66"/>
      <c r="J263" s="61"/>
      <c r="K263" s="61"/>
      <c r="L263" s="61"/>
      <c r="M263" s="61"/>
      <c r="N263" s="61"/>
      <c r="O263" s="61"/>
      <c r="P263" s="61"/>
      <c r="Q263" s="61"/>
      <c r="R263" s="61"/>
      <c r="S263" s="61"/>
      <c r="T263" s="61"/>
      <c r="U263" s="61"/>
      <c r="V263" s="61"/>
      <c r="W263" s="61"/>
      <c r="X263" s="62"/>
      <c r="Y263" s="62"/>
      <c r="Z263" s="62"/>
      <c r="AA263" s="62"/>
    </row>
    <row r="264" ht="23.25" customHeight="1">
      <c r="A264" s="56">
        <f t="shared" si="1"/>
        <v>264</v>
      </c>
      <c r="B264" s="63"/>
      <c r="C264" s="64"/>
      <c r="D264" s="65"/>
      <c r="E264" s="64"/>
      <c r="F264" s="64"/>
      <c r="G264" s="64"/>
      <c r="H264" s="64"/>
      <c r="I264" s="66"/>
      <c r="J264" s="61"/>
      <c r="K264" s="61"/>
      <c r="L264" s="61"/>
      <c r="M264" s="61"/>
      <c r="N264" s="61"/>
      <c r="O264" s="61"/>
      <c r="P264" s="61"/>
      <c r="Q264" s="61"/>
      <c r="R264" s="61"/>
      <c r="S264" s="61"/>
      <c r="T264" s="61"/>
      <c r="U264" s="61"/>
      <c r="V264" s="61"/>
      <c r="W264" s="61"/>
      <c r="X264" s="62"/>
      <c r="Y264" s="62"/>
      <c r="Z264" s="62"/>
      <c r="AA264" s="62"/>
    </row>
    <row r="265" ht="23.25" customHeight="1">
      <c r="A265" s="56">
        <f t="shared" si="1"/>
        <v>265</v>
      </c>
      <c r="B265" s="63"/>
      <c r="C265" s="64"/>
      <c r="D265" s="65"/>
      <c r="E265" s="64"/>
      <c r="F265" s="64"/>
      <c r="G265" s="64"/>
      <c r="H265" s="64"/>
      <c r="I265" s="66"/>
      <c r="J265" s="61"/>
      <c r="K265" s="61"/>
      <c r="L265" s="61"/>
      <c r="M265" s="61"/>
      <c r="N265" s="61"/>
      <c r="O265" s="61"/>
      <c r="P265" s="61"/>
      <c r="Q265" s="61"/>
      <c r="R265" s="61"/>
      <c r="S265" s="61"/>
      <c r="T265" s="61"/>
      <c r="U265" s="61"/>
      <c r="V265" s="61"/>
      <c r="W265" s="61"/>
      <c r="X265" s="62"/>
      <c r="Y265" s="62"/>
      <c r="Z265" s="62"/>
      <c r="AA265" s="62"/>
    </row>
    <row r="266" ht="23.25" customHeight="1">
      <c r="A266" s="56">
        <f t="shared" si="1"/>
        <v>266</v>
      </c>
      <c r="B266" s="63"/>
      <c r="C266" s="64"/>
      <c r="D266" s="65"/>
      <c r="E266" s="64"/>
      <c r="F266" s="64"/>
      <c r="G266" s="64"/>
      <c r="H266" s="64"/>
      <c r="I266" s="66"/>
      <c r="J266" s="61"/>
      <c r="K266" s="61"/>
      <c r="L266" s="61"/>
      <c r="M266" s="61"/>
      <c r="N266" s="61"/>
      <c r="O266" s="61"/>
      <c r="P266" s="61"/>
      <c r="Q266" s="61"/>
      <c r="R266" s="61"/>
      <c r="S266" s="61"/>
      <c r="T266" s="61"/>
      <c r="U266" s="61"/>
      <c r="V266" s="61"/>
      <c r="W266" s="61"/>
      <c r="X266" s="62"/>
      <c r="Y266" s="62"/>
      <c r="Z266" s="62"/>
      <c r="AA266" s="62"/>
    </row>
    <row r="267" ht="23.25" customHeight="1">
      <c r="A267" s="56">
        <f t="shared" si="1"/>
        <v>267</v>
      </c>
      <c r="B267" s="63"/>
      <c r="C267" s="64"/>
      <c r="D267" s="65"/>
      <c r="E267" s="64"/>
      <c r="F267" s="64"/>
      <c r="G267" s="64"/>
      <c r="H267" s="64"/>
      <c r="I267" s="66"/>
      <c r="J267" s="61"/>
      <c r="K267" s="61"/>
      <c r="L267" s="61"/>
      <c r="M267" s="61"/>
      <c r="N267" s="61"/>
      <c r="O267" s="61"/>
      <c r="P267" s="61"/>
      <c r="Q267" s="61"/>
      <c r="R267" s="61"/>
      <c r="S267" s="61"/>
      <c r="T267" s="61"/>
      <c r="U267" s="61"/>
      <c r="V267" s="61"/>
      <c r="W267" s="61"/>
      <c r="X267" s="62"/>
      <c r="Y267" s="62"/>
      <c r="Z267" s="62"/>
      <c r="AA267" s="62"/>
    </row>
    <row r="268" ht="23.25" customHeight="1">
      <c r="A268" s="56">
        <f t="shared" si="1"/>
        <v>268</v>
      </c>
      <c r="B268" s="63"/>
      <c r="C268" s="64"/>
      <c r="D268" s="65"/>
      <c r="E268" s="64"/>
      <c r="F268" s="64"/>
      <c r="G268" s="64"/>
      <c r="H268" s="64"/>
      <c r="I268" s="66"/>
      <c r="J268" s="61"/>
      <c r="K268" s="61"/>
      <c r="L268" s="61"/>
      <c r="M268" s="61"/>
      <c r="N268" s="61"/>
      <c r="O268" s="61"/>
      <c r="P268" s="61"/>
      <c r="Q268" s="61"/>
      <c r="R268" s="61"/>
      <c r="S268" s="61"/>
      <c r="T268" s="61"/>
      <c r="U268" s="61"/>
      <c r="V268" s="61"/>
      <c r="W268" s="61"/>
      <c r="X268" s="62"/>
      <c r="Y268" s="62"/>
      <c r="Z268" s="62"/>
      <c r="AA268" s="62"/>
    </row>
    <row r="269" ht="23.25" customHeight="1">
      <c r="A269" s="56">
        <f t="shared" si="1"/>
        <v>269</v>
      </c>
      <c r="B269" s="63"/>
      <c r="C269" s="64"/>
      <c r="D269" s="65"/>
      <c r="E269" s="64"/>
      <c r="F269" s="64"/>
      <c r="G269" s="64"/>
      <c r="H269" s="64"/>
      <c r="I269" s="66"/>
      <c r="J269" s="61"/>
      <c r="K269" s="61"/>
      <c r="L269" s="61"/>
      <c r="M269" s="61"/>
      <c r="N269" s="61"/>
      <c r="O269" s="61"/>
      <c r="P269" s="61"/>
      <c r="Q269" s="61"/>
      <c r="R269" s="61"/>
      <c r="S269" s="61"/>
      <c r="T269" s="61"/>
      <c r="U269" s="61"/>
      <c r="V269" s="61"/>
      <c r="W269" s="61"/>
      <c r="X269" s="62"/>
      <c r="Y269" s="62"/>
      <c r="Z269" s="62"/>
      <c r="AA269" s="62"/>
    </row>
    <row r="270" ht="23.25" customHeight="1">
      <c r="A270" s="56">
        <f t="shared" si="1"/>
        <v>270</v>
      </c>
      <c r="B270" s="63"/>
      <c r="C270" s="64"/>
      <c r="D270" s="65"/>
      <c r="E270" s="64"/>
      <c r="F270" s="64"/>
      <c r="G270" s="64"/>
      <c r="H270" s="64"/>
      <c r="I270" s="66"/>
      <c r="J270" s="61"/>
      <c r="K270" s="61"/>
      <c r="L270" s="61"/>
      <c r="M270" s="61"/>
      <c r="N270" s="61"/>
      <c r="O270" s="61"/>
      <c r="P270" s="61"/>
      <c r="Q270" s="61"/>
      <c r="R270" s="61"/>
      <c r="S270" s="61"/>
      <c r="T270" s="61"/>
      <c r="U270" s="61"/>
      <c r="V270" s="61"/>
      <c r="W270" s="61"/>
      <c r="X270" s="62"/>
      <c r="Y270" s="62"/>
      <c r="Z270" s="62"/>
      <c r="AA270" s="62"/>
    </row>
    <row r="271" ht="23.25" customHeight="1">
      <c r="A271" s="56">
        <f t="shared" si="1"/>
        <v>271</v>
      </c>
      <c r="B271" s="63"/>
      <c r="C271" s="64"/>
      <c r="D271" s="65"/>
      <c r="E271" s="64"/>
      <c r="F271" s="64"/>
      <c r="G271" s="64"/>
      <c r="H271" s="64"/>
      <c r="I271" s="66"/>
      <c r="J271" s="61"/>
      <c r="K271" s="61"/>
      <c r="L271" s="61"/>
      <c r="M271" s="61"/>
      <c r="N271" s="61"/>
      <c r="O271" s="61"/>
      <c r="P271" s="61"/>
      <c r="Q271" s="61"/>
      <c r="R271" s="61"/>
      <c r="S271" s="61"/>
      <c r="T271" s="61"/>
      <c r="U271" s="61"/>
      <c r="V271" s="61"/>
      <c r="W271" s="61"/>
      <c r="X271" s="62"/>
      <c r="Y271" s="62"/>
      <c r="Z271" s="62"/>
      <c r="AA271" s="62"/>
    </row>
    <row r="272" ht="23.25" customHeight="1">
      <c r="A272" s="56">
        <f t="shared" si="1"/>
        <v>272</v>
      </c>
      <c r="B272" s="63"/>
      <c r="C272" s="64"/>
      <c r="D272" s="65"/>
      <c r="E272" s="64"/>
      <c r="F272" s="64"/>
      <c r="G272" s="64"/>
      <c r="H272" s="64"/>
      <c r="I272" s="66"/>
      <c r="J272" s="61"/>
      <c r="K272" s="61"/>
      <c r="L272" s="61"/>
      <c r="M272" s="61"/>
      <c r="N272" s="61"/>
      <c r="O272" s="61"/>
      <c r="P272" s="61"/>
      <c r="Q272" s="61"/>
      <c r="R272" s="61"/>
      <c r="S272" s="61"/>
      <c r="T272" s="61"/>
      <c r="U272" s="61"/>
      <c r="V272" s="61"/>
      <c r="W272" s="61"/>
      <c r="X272" s="62"/>
      <c r="Y272" s="62"/>
      <c r="Z272" s="62"/>
      <c r="AA272" s="62"/>
    </row>
    <row r="273" ht="23.25" customHeight="1">
      <c r="A273" s="56">
        <f t="shared" si="1"/>
        <v>273</v>
      </c>
      <c r="B273" s="63"/>
      <c r="C273" s="64"/>
      <c r="D273" s="65"/>
      <c r="E273" s="64"/>
      <c r="F273" s="64"/>
      <c r="G273" s="64"/>
      <c r="H273" s="64"/>
      <c r="I273" s="66"/>
      <c r="J273" s="61"/>
      <c r="K273" s="61"/>
      <c r="L273" s="61"/>
      <c r="M273" s="61"/>
      <c r="N273" s="61"/>
      <c r="O273" s="61"/>
      <c r="P273" s="61"/>
      <c r="Q273" s="61"/>
      <c r="R273" s="61"/>
      <c r="S273" s="61"/>
      <c r="T273" s="61"/>
      <c r="U273" s="61"/>
      <c r="V273" s="61"/>
      <c r="W273" s="61"/>
      <c r="X273" s="62"/>
      <c r="Y273" s="62"/>
      <c r="Z273" s="62"/>
      <c r="AA273" s="62"/>
    </row>
    <row r="274" ht="23.25" customHeight="1">
      <c r="A274" s="56">
        <f t="shared" si="1"/>
        <v>274</v>
      </c>
      <c r="B274" s="63"/>
      <c r="C274" s="64"/>
      <c r="D274" s="65"/>
      <c r="E274" s="64"/>
      <c r="F274" s="64"/>
      <c r="G274" s="64"/>
      <c r="H274" s="64"/>
      <c r="I274" s="66"/>
      <c r="J274" s="61"/>
      <c r="K274" s="61"/>
      <c r="L274" s="61"/>
      <c r="M274" s="61"/>
      <c r="N274" s="61"/>
      <c r="O274" s="61"/>
      <c r="P274" s="61"/>
      <c r="Q274" s="61"/>
      <c r="R274" s="61"/>
      <c r="S274" s="61"/>
      <c r="T274" s="61"/>
      <c r="U274" s="61"/>
      <c r="V274" s="61"/>
      <c r="W274" s="61"/>
      <c r="X274" s="62"/>
      <c r="Y274" s="62"/>
      <c r="Z274" s="62"/>
      <c r="AA274" s="62"/>
    </row>
    <row r="275" ht="23.25" customHeight="1">
      <c r="A275" s="56">
        <f t="shared" si="1"/>
        <v>275</v>
      </c>
      <c r="B275" s="63"/>
      <c r="C275" s="64"/>
      <c r="D275" s="65"/>
      <c r="E275" s="64"/>
      <c r="F275" s="64"/>
      <c r="G275" s="64"/>
      <c r="H275" s="64"/>
      <c r="I275" s="66"/>
      <c r="J275" s="61"/>
      <c r="K275" s="61"/>
      <c r="L275" s="61"/>
      <c r="M275" s="61"/>
      <c r="N275" s="61"/>
      <c r="O275" s="61"/>
      <c r="P275" s="61"/>
      <c r="Q275" s="61"/>
      <c r="R275" s="61"/>
      <c r="S275" s="61"/>
      <c r="T275" s="61"/>
      <c r="U275" s="61"/>
      <c r="V275" s="61"/>
      <c r="W275" s="61"/>
      <c r="X275" s="62"/>
      <c r="Y275" s="62"/>
      <c r="Z275" s="62"/>
      <c r="AA275" s="62"/>
    </row>
    <row r="276" ht="23.25" customHeight="1">
      <c r="A276" s="56">
        <f t="shared" si="1"/>
        <v>276</v>
      </c>
      <c r="B276" s="63"/>
      <c r="C276" s="64"/>
      <c r="D276" s="65"/>
      <c r="E276" s="64"/>
      <c r="F276" s="64"/>
      <c r="G276" s="64"/>
      <c r="H276" s="64"/>
      <c r="I276" s="66"/>
      <c r="J276" s="61"/>
      <c r="K276" s="61"/>
      <c r="L276" s="61"/>
      <c r="M276" s="61"/>
      <c r="N276" s="61"/>
      <c r="O276" s="61"/>
      <c r="P276" s="61"/>
      <c r="Q276" s="61"/>
      <c r="R276" s="61"/>
      <c r="S276" s="61"/>
      <c r="T276" s="61"/>
      <c r="U276" s="61"/>
      <c r="V276" s="61"/>
      <c r="W276" s="61"/>
      <c r="X276" s="62"/>
      <c r="Y276" s="62"/>
      <c r="Z276" s="62"/>
      <c r="AA276" s="62"/>
    </row>
    <row r="277" ht="23.25" customHeight="1">
      <c r="A277" s="56">
        <f t="shared" si="1"/>
        <v>277</v>
      </c>
      <c r="B277" s="63"/>
      <c r="C277" s="64"/>
      <c r="D277" s="65"/>
      <c r="E277" s="64"/>
      <c r="F277" s="64"/>
      <c r="G277" s="64"/>
      <c r="H277" s="64"/>
      <c r="I277" s="66"/>
      <c r="J277" s="61"/>
      <c r="K277" s="61"/>
      <c r="L277" s="61"/>
      <c r="M277" s="61"/>
      <c r="N277" s="61"/>
      <c r="O277" s="61"/>
      <c r="P277" s="61"/>
      <c r="Q277" s="61"/>
      <c r="R277" s="61"/>
      <c r="S277" s="61"/>
      <c r="T277" s="61"/>
      <c r="U277" s="61"/>
      <c r="V277" s="61"/>
      <c r="W277" s="61"/>
      <c r="X277" s="62"/>
      <c r="Y277" s="62"/>
      <c r="Z277" s="62"/>
      <c r="AA277" s="62"/>
    </row>
    <row r="278" ht="23.25" customHeight="1">
      <c r="A278" s="56">
        <f t="shared" si="1"/>
        <v>278</v>
      </c>
      <c r="B278" s="63"/>
      <c r="C278" s="64"/>
      <c r="D278" s="65"/>
      <c r="E278" s="64"/>
      <c r="F278" s="64"/>
      <c r="G278" s="64"/>
      <c r="H278" s="64"/>
      <c r="I278" s="66"/>
      <c r="J278" s="61"/>
      <c r="K278" s="61"/>
      <c r="L278" s="61"/>
      <c r="M278" s="61"/>
      <c r="N278" s="61"/>
      <c r="O278" s="61"/>
      <c r="P278" s="61"/>
      <c r="Q278" s="61"/>
      <c r="R278" s="61"/>
      <c r="S278" s="61"/>
      <c r="T278" s="61"/>
      <c r="U278" s="61"/>
      <c r="V278" s="61"/>
      <c r="W278" s="61"/>
      <c r="X278" s="62"/>
      <c r="Y278" s="62"/>
      <c r="Z278" s="62"/>
      <c r="AA278" s="62"/>
    </row>
    <row r="279" ht="23.25" customHeight="1">
      <c r="A279" s="56">
        <f t="shared" si="1"/>
        <v>279</v>
      </c>
      <c r="B279" s="63"/>
      <c r="C279" s="64"/>
      <c r="D279" s="65"/>
      <c r="E279" s="64"/>
      <c r="F279" s="64"/>
      <c r="G279" s="64"/>
      <c r="H279" s="64"/>
      <c r="I279" s="66"/>
      <c r="J279" s="61"/>
      <c r="K279" s="61"/>
      <c r="L279" s="61"/>
      <c r="M279" s="61"/>
      <c r="N279" s="61"/>
      <c r="O279" s="61"/>
      <c r="P279" s="61"/>
      <c r="Q279" s="61"/>
      <c r="R279" s="61"/>
      <c r="S279" s="61"/>
      <c r="T279" s="61"/>
      <c r="U279" s="61"/>
      <c r="V279" s="61"/>
      <c r="W279" s="61"/>
      <c r="X279" s="62"/>
      <c r="Y279" s="62"/>
      <c r="Z279" s="62"/>
      <c r="AA279" s="62"/>
    </row>
    <row r="280" ht="23.25" customHeight="1">
      <c r="A280" s="56">
        <f t="shared" si="1"/>
        <v>280</v>
      </c>
      <c r="B280" s="63"/>
      <c r="C280" s="64"/>
      <c r="D280" s="65"/>
      <c r="E280" s="64"/>
      <c r="F280" s="64"/>
      <c r="G280" s="64"/>
      <c r="H280" s="64"/>
      <c r="I280" s="66"/>
      <c r="J280" s="61"/>
      <c r="K280" s="61"/>
      <c r="L280" s="61"/>
      <c r="M280" s="61"/>
      <c r="N280" s="61"/>
      <c r="O280" s="61"/>
      <c r="P280" s="61"/>
      <c r="Q280" s="61"/>
      <c r="R280" s="61"/>
      <c r="S280" s="61"/>
      <c r="T280" s="61"/>
      <c r="U280" s="61"/>
      <c r="V280" s="61"/>
      <c r="W280" s="61"/>
      <c r="X280" s="62"/>
      <c r="Y280" s="62"/>
      <c r="Z280" s="62"/>
      <c r="AA280" s="62"/>
    </row>
    <row r="281" ht="23.25" customHeight="1">
      <c r="A281" s="56">
        <f t="shared" si="1"/>
        <v>281</v>
      </c>
      <c r="B281" s="63"/>
      <c r="C281" s="64"/>
      <c r="D281" s="65"/>
      <c r="E281" s="64"/>
      <c r="F281" s="64"/>
      <c r="G281" s="64"/>
      <c r="H281" s="64"/>
      <c r="I281" s="66"/>
      <c r="J281" s="61"/>
      <c r="K281" s="61"/>
      <c r="L281" s="61"/>
      <c r="M281" s="61"/>
      <c r="N281" s="61"/>
      <c r="O281" s="61"/>
      <c r="P281" s="61"/>
      <c r="Q281" s="61"/>
      <c r="R281" s="61"/>
      <c r="S281" s="61"/>
      <c r="T281" s="61"/>
      <c r="U281" s="61"/>
      <c r="V281" s="61"/>
      <c r="W281" s="61"/>
      <c r="X281" s="62"/>
      <c r="Y281" s="62"/>
      <c r="Z281" s="62"/>
      <c r="AA281" s="62"/>
    </row>
    <row r="282" ht="23.25" customHeight="1">
      <c r="A282" s="56">
        <f t="shared" si="1"/>
        <v>282</v>
      </c>
      <c r="B282" s="63"/>
      <c r="C282" s="64"/>
      <c r="D282" s="65"/>
      <c r="E282" s="64"/>
      <c r="F282" s="64"/>
      <c r="G282" s="64"/>
      <c r="H282" s="64"/>
      <c r="I282" s="66"/>
      <c r="J282" s="61"/>
      <c r="K282" s="61"/>
      <c r="L282" s="61"/>
      <c r="M282" s="61"/>
      <c r="N282" s="61"/>
      <c r="O282" s="61"/>
      <c r="P282" s="61"/>
      <c r="Q282" s="61"/>
      <c r="R282" s="61"/>
      <c r="S282" s="61"/>
      <c r="T282" s="61"/>
      <c r="U282" s="61"/>
      <c r="V282" s="61"/>
      <c r="W282" s="61"/>
      <c r="X282" s="62"/>
      <c r="Y282" s="62"/>
      <c r="Z282" s="62"/>
      <c r="AA282" s="62"/>
    </row>
    <row r="283" ht="23.25" customHeight="1">
      <c r="A283" s="56">
        <f t="shared" si="1"/>
        <v>283</v>
      </c>
      <c r="B283" s="63"/>
      <c r="C283" s="64"/>
      <c r="D283" s="65"/>
      <c r="E283" s="64"/>
      <c r="F283" s="64"/>
      <c r="G283" s="64"/>
      <c r="H283" s="64"/>
      <c r="I283" s="66"/>
      <c r="J283" s="61"/>
      <c r="K283" s="61"/>
      <c r="L283" s="61"/>
      <c r="M283" s="61"/>
      <c r="N283" s="61"/>
      <c r="O283" s="61"/>
      <c r="P283" s="61"/>
      <c r="Q283" s="61"/>
      <c r="R283" s="61"/>
      <c r="S283" s="61"/>
      <c r="T283" s="61"/>
      <c r="U283" s="61"/>
      <c r="V283" s="61"/>
      <c r="W283" s="61"/>
      <c r="X283" s="62"/>
      <c r="Y283" s="62"/>
      <c r="Z283" s="62"/>
      <c r="AA283" s="62"/>
    </row>
    <row r="284" ht="23.25" customHeight="1">
      <c r="A284" s="56">
        <f t="shared" si="1"/>
        <v>284</v>
      </c>
      <c r="B284" s="63"/>
      <c r="C284" s="64"/>
      <c r="D284" s="65"/>
      <c r="E284" s="64"/>
      <c r="F284" s="64"/>
      <c r="G284" s="64"/>
      <c r="H284" s="64"/>
      <c r="I284" s="66"/>
      <c r="J284" s="61"/>
      <c r="K284" s="61"/>
      <c r="L284" s="61"/>
      <c r="M284" s="61"/>
      <c r="N284" s="61"/>
      <c r="O284" s="61"/>
      <c r="P284" s="61"/>
      <c r="Q284" s="61"/>
      <c r="R284" s="61"/>
      <c r="S284" s="61"/>
      <c r="T284" s="61"/>
      <c r="U284" s="61"/>
      <c r="V284" s="61"/>
      <c r="W284" s="61"/>
      <c r="X284" s="62"/>
      <c r="Y284" s="62"/>
      <c r="Z284" s="62"/>
      <c r="AA284" s="62"/>
    </row>
    <row r="285" ht="23.25" customHeight="1">
      <c r="A285" s="56">
        <f t="shared" si="1"/>
        <v>285</v>
      </c>
      <c r="B285" s="63"/>
      <c r="C285" s="64"/>
      <c r="D285" s="65"/>
      <c r="E285" s="64"/>
      <c r="F285" s="64"/>
      <c r="G285" s="64"/>
      <c r="H285" s="64"/>
      <c r="I285" s="66"/>
      <c r="J285" s="61"/>
      <c r="K285" s="61"/>
      <c r="L285" s="61"/>
      <c r="M285" s="61"/>
      <c r="N285" s="61"/>
      <c r="O285" s="61"/>
      <c r="P285" s="61"/>
      <c r="Q285" s="61"/>
      <c r="R285" s="61"/>
      <c r="S285" s="61"/>
      <c r="T285" s="61"/>
      <c r="U285" s="61"/>
      <c r="V285" s="61"/>
      <c r="W285" s="61"/>
      <c r="X285" s="62"/>
      <c r="Y285" s="62"/>
      <c r="Z285" s="62"/>
      <c r="AA285" s="62"/>
    </row>
    <row r="286" ht="23.25" customHeight="1">
      <c r="A286" s="56">
        <f t="shared" si="1"/>
        <v>286</v>
      </c>
      <c r="B286" s="63"/>
      <c r="C286" s="64"/>
      <c r="D286" s="65"/>
      <c r="E286" s="64"/>
      <c r="F286" s="64"/>
      <c r="G286" s="64"/>
      <c r="H286" s="64"/>
      <c r="I286" s="66"/>
      <c r="J286" s="61"/>
      <c r="K286" s="61"/>
      <c r="L286" s="61"/>
      <c r="M286" s="61"/>
      <c r="N286" s="61"/>
      <c r="O286" s="61"/>
      <c r="P286" s="61"/>
      <c r="Q286" s="61"/>
      <c r="R286" s="61"/>
      <c r="S286" s="61"/>
      <c r="T286" s="61"/>
      <c r="U286" s="61"/>
      <c r="V286" s="61"/>
      <c r="W286" s="61"/>
      <c r="X286" s="62"/>
      <c r="Y286" s="62"/>
      <c r="Z286" s="62"/>
      <c r="AA286" s="62"/>
    </row>
    <row r="287" ht="23.25" customHeight="1">
      <c r="A287" s="56">
        <f t="shared" si="1"/>
        <v>287</v>
      </c>
      <c r="B287" s="63"/>
      <c r="C287" s="64"/>
      <c r="D287" s="65"/>
      <c r="E287" s="64"/>
      <c r="F287" s="64"/>
      <c r="G287" s="64"/>
      <c r="H287" s="64"/>
      <c r="I287" s="66"/>
      <c r="J287" s="61"/>
      <c r="K287" s="61"/>
      <c r="L287" s="61"/>
      <c r="M287" s="61"/>
      <c r="N287" s="61"/>
      <c r="O287" s="61"/>
      <c r="P287" s="61"/>
      <c r="Q287" s="61"/>
      <c r="R287" s="61"/>
      <c r="S287" s="61"/>
      <c r="T287" s="61"/>
      <c r="U287" s="61"/>
      <c r="V287" s="61"/>
      <c r="W287" s="61"/>
      <c r="X287" s="62"/>
      <c r="Y287" s="62"/>
      <c r="Z287" s="62"/>
      <c r="AA287" s="62"/>
    </row>
    <row r="288" ht="23.25" customHeight="1">
      <c r="A288" s="56">
        <f t="shared" si="1"/>
        <v>288</v>
      </c>
      <c r="B288" s="63"/>
      <c r="C288" s="64"/>
      <c r="D288" s="65"/>
      <c r="E288" s="64"/>
      <c r="F288" s="64"/>
      <c r="G288" s="64"/>
      <c r="H288" s="64"/>
      <c r="I288" s="66"/>
      <c r="J288" s="61"/>
      <c r="K288" s="61"/>
      <c r="L288" s="61"/>
      <c r="M288" s="61"/>
      <c r="N288" s="61"/>
      <c r="O288" s="61"/>
      <c r="P288" s="61"/>
      <c r="Q288" s="61"/>
      <c r="R288" s="61"/>
      <c r="S288" s="61"/>
      <c r="T288" s="61"/>
      <c r="U288" s="61"/>
      <c r="V288" s="61"/>
      <c r="W288" s="61"/>
      <c r="X288" s="62"/>
      <c r="Y288" s="62"/>
      <c r="Z288" s="62"/>
      <c r="AA288" s="62"/>
    </row>
    <row r="289" ht="23.25" customHeight="1">
      <c r="A289" s="56">
        <f t="shared" si="1"/>
        <v>289</v>
      </c>
      <c r="B289" s="63"/>
      <c r="C289" s="64"/>
      <c r="D289" s="65"/>
      <c r="E289" s="64"/>
      <c r="F289" s="64"/>
      <c r="G289" s="64"/>
      <c r="H289" s="64"/>
      <c r="I289" s="66"/>
      <c r="J289" s="61"/>
      <c r="K289" s="61"/>
      <c r="L289" s="61"/>
      <c r="M289" s="61"/>
      <c r="N289" s="61"/>
      <c r="O289" s="61"/>
      <c r="P289" s="61"/>
      <c r="Q289" s="61"/>
      <c r="R289" s="61"/>
      <c r="S289" s="61"/>
      <c r="T289" s="61"/>
      <c r="U289" s="61"/>
      <c r="V289" s="61"/>
      <c r="W289" s="61"/>
      <c r="X289" s="62"/>
      <c r="Y289" s="62"/>
      <c r="Z289" s="62"/>
      <c r="AA289" s="62"/>
    </row>
    <row r="290" ht="23.25" customHeight="1">
      <c r="A290" s="56">
        <f t="shared" si="1"/>
        <v>290</v>
      </c>
      <c r="B290" s="63"/>
      <c r="C290" s="64"/>
      <c r="D290" s="65"/>
      <c r="E290" s="64"/>
      <c r="F290" s="64"/>
      <c r="G290" s="64"/>
      <c r="H290" s="64"/>
      <c r="I290" s="66"/>
      <c r="J290" s="61"/>
      <c r="K290" s="61"/>
      <c r="L290" s="61"/>
      <c r="M290" s="61"/>
      <c r="N290" s="61"/>
      <c r="O290" s="61"/>
      <c r="P290" s="61"/>
      <c r="Q290" s="61"/>
      <c r="R290" s="61"/>
      <c r="S290" s="61"/>
      <c r="T290" s="61"/>
      <c r="U290" s="61"/>
      <c r="V290" s="61"/>
      <c r="W290" s="61"/>
      <c r="X290" s="62"/>
      <c r="Y290" s="62"/>
      <c r="Z290" s="62"/>
      <c r="AA290" s="62"/>
    </row>
    <row r="291" ht="23.25" customHeight="1">
      <c r="A291" s="56">
        <f t="shared" si="1"/>
        <v>291</v>
      </c>
      <c r="B291" s="63"/>
      <c r="C291" s="64"/>
      <c r="D291" s="65"/>
      <c r="E291" s="64"/>
      <c r="F291" s="64"/>
      <c r="G291" s="64"/>
      <c r="H291" s="64"/>
      <c r="I291" s="66"/>
      <c r="J291" s="61"/>
      <c r="K291" s="61"/>
      <c r="L291" s="61"/>
      <c r="M291" s="61"/>
      <c r="N291" s="61"/>
      <c r="O291" s="61"/>
      <c r="P291" s="61"/>
      <c r="Q291" s="61"/>
      <c r="R291" s="61"/>
      <c r="S291" s="61"/>
      <c r="T291" s="61"/>
      <c r="U291" s="61"/>
      <c r="V291" s="61"/>
      <c r="W291" s="61"/>
      <c r="X291" s="62"/>
      <c r="Y291" s="62"/>
      <c r="Z291" s="62"/>
      <c r="AA291" s="62"/>
    </row>
    <row r="292" ht="23.25" customHeight="1">
      <c r="A292" s="56">
        <f t="shared" si="1"/>
        <v>292</v>
      </c>
      <c r="B292" s="63"/>
      <c r="C292" s="64"/>
      <c r="D292" s="65"/>
      <c r="E292" s="64"/>
      <c r="F292" s="64"/>
      <c r="G292" s="64"/>
      <c r="H292" s="64"/>
      <c r="I292" s="66"/>
      <c r="J292" s="61"/>
      <c r="K292" s="61"/>
      <c r="L292" s="61"/>
      <c r="M292" s="61"/>
      <c r="N292" s="61"/>
      <c r="O292" s="61"/>
      <c r="P292" s="61"/>
      <c r="Q292" s="61"/>
      <c r="R292" s="61"/>
      <c r="S292" s="61"/>
      <c r="T292" s="61"/>
      <c r="U292" s="61"/>
      <c r="V292" s="61"/>
      <c r="W292" s="61"/>
      <c r="X292" s="62"/>
      <c r="Y292" s="62"/>
      <c r="Z292" s="62"/>
      <c r="AA292" s="62"/>
    </row>
    <row r="293" ht="23.25" customHeight="1">
      <c r="A293" s="56">
        <f t="shared" si="1"/>
        <v>293</v>
      </c>
      <c r="B293" s="63"/>
      <c r="C293" s="64"/>
      <c r="D293" s="65"/>
      <c r="E293" s="64"/>
      <c r="F293" s="64"/>
      <c r="G293" s="64"/>
      <c r="H293" s="64"/>
      <c r="I293" s="66"/>
      <c r="J293" s="61"/>
      <c r="K293" s="61"/>
      <c r="L293" s="61"/>
      <c r="M293" s="61"/>
      <c r="N293" s="61"/>
      <c r="O293" s="61"/>
      <c r="P293" s="61"/>
      <c r="Q293" s="61"/>
      <c r="R293" s="61"/>
      <c r="S293" s="61"/>
      <c r="T293" s="61"/>
      <c r="U293" s="61"/>
      <c r="V293" s="61"/>
      <c r="W293" s="61"/>
      <c r="X293" s="62"/>
      <c r="Y293" s="62"/>
      <c r="Z293" s="62"/>
      <c r="AA293" s="62"/>
    </row>
    <row r="294" ht="23.25" customHeight="1">
      <c r="A294" s="56">
        <f t="shared" si="1"/>
        <v>294</v>
      </c>
      <c r="B294" s="63"/>
      <c r="C294" s="64"/>
      <c r="D294" s="65"/>
      <c r="E294" s="64"/>
      <c r="F294" s="64"/>
      <c r="G294" s="64"/>
      <c r="H294" s="64"/>
      <c r="I294" s="66"/>
      <c r="J294" s="61"/>
      <c r="K294" s="61"/>
      <c r="L294" s="61"/>
      <c r="M294" s="61"/>
      <c r="N294" s="61"/>
      <c r="O294" s="61"/>
      <c r="P294" s="61"/>
      <c r="Q294" s="61"/>
      <c r="R294" s="61"/>
      <c r="S294" s="61"/>
      <c r="T294" s="61"/>
      <c r="U294" s="61"/>
      <c r="V294" s="61"/>
      <c r="W294" s="61"/>
      <c r="X294" s="62"/>
      <c r="Y294" s="62"/>
      <c r="Z294" s="62"/>
      <c r="AA294" s="62"/>
    </row>
    <row r="295" ht="23.25" customHeight="1">
      <c r="A295" s="56">
        <f t="shared" si="1"/>
        <v>295</v>
      </c>
      <c r="B295" s="63"/>
      <c r="C295" s="64"/>
      <c r="D295" s="65"/>
      <c r="E295" s="64"/>
      <c r="F295" s="64"/>
      <c r="G295" s="64"/>
      <c r="H295" s="64"/>
      <c r="I295" s="66"/>
      <c r="J295" s="61"/>
      <c r="K295" s="61"/>
      <c r="L295" s="61"/>
      <c r="M295" s="61"/>
      <c r="N295" s="61"/>
      <c r="O295" s="61"/>
      <c r="P295" s="61"/>
      <c r="Q295" s="61"/>
      <c r="R295" s="61"/>
      <c r="S295" s="61"/>
      <c r="T295" s="61"/>
      <c r="U295" s="61"/>
      <c r="V295" s="61"/>
      <c r="W295" s="61"/>
      <c r="X295" s="62"/>
      <c r="Y295" s="62"/>
      <c r="Z295" s="62"/>
      <c r="AA295" s="62"/>
    </row>
    <row r="296" ht="23.25" customHeight="1">
      <c r="A296" s="56">
        <f t="shared" si="1"/>
        <v>296</v>
      </c>
      <c r="B296" s="63"/>
      <c r="C296" s="64"/>
      <c r="D296" s="65"/>
      <c r="E296" s="64"/>
      <c r="F296" s="64"/>
      <c r="G296" s="64"/>
      <c r="H296" s="64"/>
      <c r="I296" s="66"/>
      <c r="J296" s="61"/>
      <c r="K296" s="61"/>
      <c r="L296" s="61"/>
      <c r="M296" s="61"/>
      <c r="N296" s="61"/>
      <c r="O296" s="61"/>
      <c r="P296" s="61"/>
      <c r="Q296" s="61"/>
      <c r="R296" s="61"/>
      <c r="S296" s="61"/>
      <c r="T296" s="61"/>
      <c r="U296" s="61"/>
      <c r="V296" s="61"/>
      <c r="W296" s="61"/>
      <c r="X296" s="62"/>
      <c r="Y296" s="62"/>
      <c r="Z296" s="62"/>
      <c r="AA296" s="62"/>
    </row>
    <row r="297" ht="23.25" customHeight="1">
      <c r="A297" s="56">
        <f t="shared" si="1"/>
        <v>297</v>
      </c>
      <c r="B297" s="63"/>
      <c r="C297" s="64"/>
      <c r="D297" s="65"/>
      <c r="E297" s="64"/>
      <c r="F297" s="64"/>
      <c r="G297" s="64"/>
      <c r="H297" s="64"/>
      <c r="I297" s="66"/>
      <c r="J297" s="61"/>
      <c r="K297" s="61"/>
      <c r="L297" s="61"/>
      <c r="M297" s="61"/>
      <c r="N297" s="61"/>
      <c r="O297" s="61"/>
      <c r="P297" s="61"/>
      <c r="Q297" s="61"/>
      <c r="R297" s="61"/>
      <c r="S297" s="61"/>
      <c r="T297" s="61"/>
      <c r="U297" s="61"/>
      <c r="V297" s="61"/>
      <c r="W297" s="61"/>
      <c r="X297" s="62"/>
      <c r="Y297" s="62"/>
      <c r="Z297" s="62"/>
      <c r="AA297" s="62"/>
    </row>
    <row r="298" ht="23.25" customHeight="1">
      <c r="A298" s="56">
        <f t="shared" si="1"/>
        <v>298</v>
      </c>
      <c r="B298" s="63"/>
      <c r="C298" s="64"/>
      <c r="D298" s="65"/>
      <c r="E298" s="64"/>
      <c r="F298" s="64"/>
      <c r="G298" s="64"/>
      <c r="H298" s="64"/>
      <c r="I298" s="66"/>
      <c r="J298" s="61"/>
      <c r="K298" s="61"/>
      <c r="L298" s="61"/>
      <c r="M298" s="61"/>
      <c r="N298" s="61"/>
      <c r="O298" s="61"/>
      <c r="P298" s="61"/>
      <c r="Q298" s="61"/>
      <c r="R298" s="61"/>
      <c r="S298" s="61"/>
      <c r="T298" s="61"/>
      <c r="U298" s="61"/>
      <c r="V298" s="61"/>
      <c r="W298" s="61"/>
      <c r="X298" s="62"/>
      <c r="Y298" s="62"/>
      <c r="Z298" s="62"/>
      <c r="AA298" s="62"/>
    </row>
    <row r="299" ht="23.25" customHeight="1">
      <c r="A299" s="56">
        <f t="shared" si="1"/>
        <v>299</v>
      </c>
      <c r="B299" s="63"/>
      <c r="C299" s="64"/>
      <c r="D299" s="65"/>
      <c r="E299" s="64"/>
      <c r="F299" s="64"/>
      <c r="G299" s="64"/>
      <c r="H299" s="64"/>
      <c r="I299" s="66"/>
      <c r="J299" s="61"/>
      <c r="K299" s="61"/>
      <c r="L299" s="61"/>
      <c r="M299" s="61"/>
      <c r="N299" s="61"/>
      <c r="O299" s="61"/>
      <c r="P299" s="61"/>
      <c r="Q299" s="61"/>
      <c r="R299" s="61"/>
      <c r="S299" s="61"/>
      <c r="T299" s="61"/>
      <c r="U299" s="61"/>
      <c r="V299" s="61"/>
      <c r="W299" s="61"/>
      <c r="X299" s="62"/>
      <c r="Y299" s="62"/>
      <c r="Z299" s="62"/>
      <c r="AA299" s="62"/>
    </row>
    <row r="300" ht="23.25" customHeight="1">
      <c r="A300" s="56">
        <f t="shared" si="1"/>
        <v>300</v>
      </c>
      <c r="B300" s="63"/>
      <c r="C300" s="64"/>
      <c r="D300" s="65"/>
      <c r="E300" s="64"/>
      <c r="F300" s="64"/>
      <c r="G300" s="64"/>
      <c r="H300" s="64"/>
      <c r="I300" s="66"/>
      <c r="J300" s="61"/>
      <c r="K300" s="61"/>
      <c r="L300" s="61"/>
      <c r="M300" s="61"/>
      <c r="N300" s="61"/>
      <c r="O300" s="61"/>
      <c r="P300" s="61"/>
      <c r="Q300" s="61"/>
      <c r="R300" s="61"/>
      <c r="S300" s="61"/>
      <c r="T300" s="61"/>
      <c r="U300" s="61"/>
      <c r="V300" s="61"/>
      <c r="W300" s="61"/>
      <c r="X300" s="62"/>
      <c r="Y300" s="62"/>
      <c r="Z300" s="62"/>
      <c r="AA300" s="62"/>
    </row>
    <row r="301" ht="23.25" customHeight="1">
      <c r="A301" s="56">
        <f t="shared" si="1"/>
        <v>301</v>
      </c>
      <c r="B301" s="63"/>
      <c r="C301" s="64"/>
      <c r="D301" s="65"/>
      <c r="E301" s="64"/>
      <c r="F301" s="64"/>
      <c r="G301" s="64"/>
      <c r="H301" s="64"/>
      <c r="I301" s="66"/>
      <c r="J301" s="61"/>
      <c r="K301" s="61"/>
      <c r="L301" s="61"/>
      <c r="M301" s="61"/>
      <c r="N301" s="61"/>
      <c r="O301" s="61"/>
      <c r="P301" s="61"/>
      <c r="Q301" s="61"/>
      <c r="R301" s="61"/>
      <c r="S301" s="61"/>
      <c r="T301" s="61"/>
      <c r="U301" s="61"/>
      <c r="V301" s="61"/>
      <c r="W301" s="61"/>
      <c r="X301" s="62"/>
      <c r="Y301" s="62"/>
      <c r="Z301" s="62"/>
      <c r="AA301" s="62"/>
    </row>
    <row r="302" ht="23.25" customHeight="1">
      <c r="A302" s="56">
        <f t="shared" si="1"/>
        <v>302</v>
      </c>
      <c r="B302" s="63"/>
      <c r="C302" s="64"/>
      <c r="D302" s="65"/>
      <c r="E302" s="64"/>
      <c r="F302" s="64"/>
      <c r="G302" s="64"/>
      <c r="H302" s="64"/>
      <c r="I302" s="66"/>
      <c r="J302" s="61"/>
      <c r="K302" s="61"/>
      <c r="L302" s="61"/>
      <c r="M302" s="61"/>
      <c r="N302" s="61"/>
      <c r="O302" s="61"/>
      <c r="P302" s="61"/>
      <c r="Q302" s="61"/>
      <c r="R302" s="61"/>
      <c r="S302" s="61"/>
      <c r="T302" s="61"/>
      <c r="U302" s="61"/>
      <c r="V302" s="61"/>
      <c r="W302" s="61"/>
      <c r="X302" s="62"/>
      <c r="Y302" s="62"/>
      <c r="Z302" s="62"/>
      <c r="AA302" s="62"/>
    </row>
    <row r="303" ht="23.25" customHeight="1">
      <c r="A303" s="56">
        <f t="shared" si="1"/>
        <v>303</v>
      </c>
      <c r="B303" s="63"/>
      <c r="C303" s="64"/>
      <c r="D303" s="65"/>
      <c r="E303" s="64"/>
      <c r="F303" s="64"/>
      <c r="G303" s="64"/>
      <c r="H303" s="64"/>
      <c r="I303" s="66"/>
      <c r="J303" s="61"/>
      <c r="K303" s="61"/>
      <c r="L303" s="61"/>
      <c r="M303" s="61"/>
      <c r="N303" s="61"/>
      <c r="O303" s="61"/>
      <c r="P303" s="61"/>
      <c r="Q303" s="61"/>
      <c r="R303" s="61"/>
      <c r="S303" s="61"/>
      <c r="T303" s="61"/>
      <c r="U303" s="61"/>
      <c r="V303" s="61"/>
      <c r="W303" s="61"/>
      <c r="X303" s="62"/>
      <c r="Y303" s="62"/>
      <c r="Z303" s="62"/>
      <c r="AA303" s="62"/>
    </row>
    <row r="304" ht="23.25" customHeight="1">
      <c r="A304" s="56">
        <f t="shared" si="1"/>
        <v>304</v>
      </c>
      <c r="B304" s="63"/>
      <c r="C304" s="64"/>
      <c r="D304" s="65"/>
      <c r="E304" s="64"/>
      <c r="F304" s="64"/>
      <c r="G304" s="64"/>
      <c r="H304" s="64"/>
      <c r="I304" s="66"/>
      <c r="J304" s="61"/>
      <c r="K304" s="61"/>
      <c r="L304" s="61"/>
      <c r="M304" s="61"/>
      <c r="N304" s="61"/>
      <c r="O304" s="61"/>
      <c r="P304" s="61"/>
      <c r="Q304" s="61"/>
      <c r="R304" s="61"/>
      <c r="S304" s="61"/>
      <c r="T304" s="61"/>
      <c r="U304" s="61"/>
      <c r="V304" s="61"/>
      <c r="W304" s="61"/>
      <c r="X304" s="62"/>
      <c r="Y304" s="62"/>
      <c r="Z304" s="62"/>
      <c r="AA304" s="62"/>
    </row>
    <row r="305" ht="23.25" customHeight="1">
      <c r="A305" s="56">
        <f t="shared" si="1"/>
        <v>305</v>
      </c>
      <c r="B305" s="63"/>
      <c r="C305" s="64"/>
      <c r="D305" s="65"/>
      <c r="E305" s="64"/>
      <c r="F305" s="64"/>
      <c r="G305" s="64"/>
      <c r="H305" s="64"/>
      <c r="I305" s="66"/>
      <c r="J305" s="61"/>
      <c r="K305" s="61"/>
      <c r="L305" s="61"/>
      <c r="M305" s="61"/>
      <c r="N305" s="61"/>
      <c r="O305" s="61"/>
      <c r="P305" s="61"/>
      <c r="Q305" s="61"/>
      <c r="R305" s="61"/>
      <c r="S305" s="61"/>
      <c r="T305" s="61"/>
      <c r="U305" s="61"/>
      <c r="V305" s="61"/>
      <c r="W305" s="61"/>
      <c r="X305" s="62"/>
      <c r="Y305" s="62"/>
      <c r="Z305" s="62"/>
      <c r="AA305" s="62"/>
    </row>
    <row r="306" ht="23.25" customHeight="1">
      <c r="A306" s="56">
        <f t="shared" si="1"/>
        <v>306</v>
      </c>
      <c r="B306" s="63"/>
      <c r="C306" s="64"/>
      <c r="D306" s="65"/>
      <c r="E306" s="64"/>
      <c r="F306" s="64"/>
      <c r="G306" s="64"/>
      <c r="H306" s="64"/>
      <c r="I306" s="66"/>
      <c r="J306" s="61"/>
      <c r="K306" s="61"/>
      <c r="L306" s="61"/>
      <c r="M306" s="61"/>
      <c r="N306" s="61"/>
      <c r="O306" s="61"/>
      <c r="P306" s="61"/>
      <c r="Q306" s="61"/>
      <c r="R306" s="61"/>
      <c r="S306" s="61"/>
      <c r="T306" s="61"/>
      <c r="U306" s="61"/>
      <c r="V306" s="61"/>
      <c r="W306" s="61"/>
      <c r="X306" s="62"/>
      <c r="Y306" s="62"/>
      <c r="Z306" s="62"/>
      <c r="AA306" s="62"/>
    </row>
    <row r="307" ht="23.25" customHeight="1">
      <c r="A307" s="56">
        <f t="shared" si="1"/>
        <v>307</v>
      </c>
      <c r="B307" s="63"/>
      <c r="C307" s="64"/>
      <c r="D307" s="65"/>
      <c r="E307" s="64"/>
      <c r="F307" s="64"/>
      <c r="G307" s="64"/>
      <c r="H307" s="64"/>
      <c r="I307" s="66"/>
      <c r="J307" s="61"/>
      <c r="K307" s="61"/>
      <c r="L307" s="61"/>
      <c r="M307" s="61"/>
      <c r="N307" s="61"/>
      <c r="O307" s="61"/>
      <c r="P307" s="61"/>
      <c r="Q307" s="61"/>
      <c r="R307" s="61"/>
      <c r="S307" s="61"/>
      <c r="T307" s="61"/>
      <c r="U307" s="61"/>
      <c r="V307" s="61"/>
      <c r="W307" s="61"/>
      <c r="X307" s="62"/>
      <c r="Y307" s="62"/>
      <c r="Z307" s="62"/>
      <c r="AA307" s="62"/>
    </row>
    <row r="308" ht="23.25" customHeight="1">
      <c r="A308" s="56">
        <f t="shared" si="1"/>
        <v>308</v>
      </c>
      <c r="B308" s="63"/>
      <c r="C308" s="64"/>
      <c r="D308" s="65"/>
      <c r="E308" s="64"/>
      <c r="F308" s="64"/>
      <c r="G308" s="64"/>
      <c r="H308" s="64"/>
      <c r="I308" s="66"/>
      <c r="J308" s="61"/>
      <c r="K308" s="61"/>
      <c r="L308" s="61"/>
      <c r="M308" s="61"/>
      <c r="N308" s="61"/>
      <c r="O308" s="61"/>
      <c r="P308" s="61"/>
      <c r="Q308" s="61"/>
      <c r="R308" s="61"/>
      <c r="S308" s="61"/>
      <c r="T308" s="61"/>
      <c r="U308" s="61"/>
      <c r="V308" s="61"/>
      <c r="W308" s="61"/>
      <c r="X308" s="62"/>
      <c r="Y308" s="62"/>
      <c r="Z308" s="62"/>
      <c r="AA308" s="62"/>
    </row>
    <row r="309" ht="23.25" customHeight="1">
      <c r="A309" s="56">
        <f t="shared" si="1"/>
        <v>309</v>
      </c>
      <c r="B309" s="63"/>
      <c r="C309" s="64"/>
      <c r="D309" s="65"/>
      <c r="E309" s="64"/>
      <c r="F309" s="64"/>
      <c r="G309" s="64"/>
      <c r="H309" s="64"/>
      <c r="I309" s="66"/>
      <c r="J309" s="61"/>
      <c r="K309" s="61"/>
      <c r="L309" s="61"/>
      <c r="M309" s="61"/>
      <c r="N309" s="61"/>
      <c r="O309" s="61"/>
      <c r="P309" s="61"/>
      <c r="Q309" s="61"/>
      <c r="R309" s="61"/>
      <c r="S309" s="61"/>
      <c r="T309" s="61"/>
      <c r="U309" s="61"/>
      <c r="V309" s="61"/>
      <c r="W309" s="61"/>
      <c r="X309" s="62"/>
      <c r="Y309" s="62"/>
      <c r="Z309" s="62"/>
      <c r="AA309" s="62"/>
    </row>
    <row r="310" ht="23.25" customHeight="1">
      <c r="A310" s="56">
        <f t="shared" si="1"/>
        <v>310</v>
      </c>
      <c r="B310" s="63"/>
      <c r="C310" s="64"/>
      <c r="D310" s="65"/>
      <c r="E310" s="64"/>
      <c r="F310" s="64"/>
      <c r="G310" s="64"/>
      <c r="H310" s="64"/>
      <c r="I310" s="66"/>
      <c r="J310" s="61"/>
      <c r="K310" s="61"/>
      <c r="L310" s="61"/>
      <c r="M310" s="61"/>
      <c r="N310" s="61"/>
      <c r="O310" s="61"/>
      <c r="P310" s="61"/>
      <c r="Q310" s="61"/>
      <c r="R310" s="61"/>
      <c r="S310" s="61"/>
      <c r="T310" s="61"/>
      <c r="U310" s="61"/>
      <c r="V310" s="61"/>
      <c r="W310" s="61"/>
      <c r="X310" s="62"/>
      <c r="Y310" s="62"/>
      <c r="Z310" s="62"/>
      <c r="AA310" s="62"/>
    </row>
    <row r="311" ht="23.25" customHeight="1">
      <c r="A311" s="56">
        <f t="shared" si="1"/>
        <v>311</v>
      </c>
      <c r="B311" s="63"/>
      <c r="C311" s="64"/>
      <c r="D311" s="65"/>
      <c r="E311" s="64"/>
      <c r="F311" s="64"/>
      <c r="G311" s="64"/>
      <c r="H311" s="64"/>
      <c r="I311" s="66"/>
      <c r="J311" s="61"/>
      <c r="K311" s="61"/>
      <c r="L311" s="61"/>
      <c r="M311" s="61"/>
      <c r="N311" s="61"/>
      <c r="O311" s="61"/>
      <c r="P311" s="61"/>
      <c r="Q311" s="61"/>
      <c r="R311" s="61"/>
      <c r="S311" s="61"/>
      <c r="T311" s="61"/>
      <c r="U311" s="61"/>
      <c r="V311" s="61"/>
      <c r="W311" s="61"/>
      <c r="X311" s="62"/>
      <c r="Y311" s="62"/>
      <c r="Z311" s="62"/>
      <c r="AA311" s="62"/>
    </row>
    <row r="312" ht="23.25" customHeight="1">
      <c r="A312" s="56">
        <f t="shared" si="1"/>
        <v>312</v>
      </c>
      <c r="B312" s="63"/>
      <c r="C312" s="64"/>
      <c r="D312" s="65"/>
      <c r="E312" s="64"/>
      <c r="F312" s="64"/>
      <c r="G312" s="64"/>
      <c r="H312" s="64"/>
      <c r="I312" s="66"/>
      <c r="J312" s="61"/>
      <c r="K312" s="61"/>
      <c r="L312" s="61"/>
      <c r="M312" s="61"/>
      <c r="N312" s="61"/>
      <c r="O312" s="61"/>
      <c r="P312" s="61"/>
      <c r="Q312" s="61"/>
      <c r="R312" s="61"/>
      <c r="S312" s="61"/>
      <c r="T312" s="61"/>
      <c r="U312" s="61"/>
      <c r="V312" s="61"/>
      <c r="W312" s="61"/>
      <c r="X312" s="62"/>
      <c r="Y312" s="62"/>
      <c r="Z312" s="62"/>
      <c r="AA312" s="62"/>
    </row>
    <row r="313" ht="23.25" customHeight="1">
      <c r="A313" s="56">
        <f t="shared" si="1"/>
        <v>313</v>
      </c>
      <c r="B313" s="63"/>
      <c r="C313" s="64"/>
      <c r="D313" s="65"/>
      <c r="E313" s="64"/>
      <c r="F313" s="64"/>
      <c r="G313" s="64"/>
      <c r="H313" s="64"/>
      <c r="I313" s="66"/>
      <c r="J313" s="61"/>
      <c r="K313" s="61"/>
      <c r="L313" s="61"/>
      <c r="M313" s="61"/>
      <c r="N313" s="61"/>
      <c r="O313" s="61"/>
      <c r="P313" s="61"/>
      <c r="Q313" s="61"/>
      <c r="R313" s="61"/>
      <c r="S313" s="61"/>
      <c r="T313" s="61"/>
      <c r="U313" s="61"/>
      <c r="V313" s="61"/>
      <c r="W313" s="61"/>
      <c r="X313" s="62"/>
      <c r="Y313" s="62"/>
      <c r="Z313" s="62"/>
      <c r="AA313" s="62"/>
    </row>
    <row r="314" ht="23.25" customHeight="1">
      <c r="A314" s="56">
        <f t="shared" si="1"/>
        <v>314</v>
      </c>
      <c r="B314" s="63"/>
      <c r="C314" s="64"/>
      <c r="D314" s="65"/>
      <c r="E314" s="64"/>
      <c r="F314" s="64"/>
      <c r="G314" s="64"/>
      <c r="H314" s="64"/>
      <c r="I314" s="66"/>
      <c r="J314" s="61"/>
      <c r="K314" s="61"/>
      <c r="L314" s="61"/>
      <c r="M314" s="61"/>
      <c r="N314" s="61"/>
      <c r="O314" s="61"/>
      <c r="P314" s="61"/>
      <c r="Q314" s="61"/>
      <c r="R314" s="61"/>
      <c r="S314" s="61"/>
      <c r="T314" s="61"/>
      <c r="U314" s="61"/>
      <c r="V314" s="61"/>
      <c r="W314" s="61"/>
      <c r="X314" s="62"/>
      <c r="Y314" s="62"/>
      <c r="Z314" s="62"/>
      <c r="AA314" s="62"/>
    </row>
    <row r="315" ht="23.25" customHeight="1">
      <c r="A315" s="56">
        <f t="shared" si="1"/>
        <v>315</v>
      </c>
      <c r="B315" s="63"/>
      <c r="C315" s="64"/>
      <c r="D315" s="65"/>
      <c r="E315" s="64"/>
      <c r="F315" s="64"/>
      <c r="G315" s="64"/>
      <c r="H315" s="64"/>
      <c r="I315" s="66"/>
      <c r="J315" s="61"/>
      <c r="K315" s="61"/>
      <c r="L315" s="61"/>
      <c r="M315" s="61"/>
      <c r="N315" s="61"/>
      <c r="O315" s="61"/>
      <c r="P315" s="61"/>
      <c r="Q315" s="61"/>
      <c r="R315" s="61"/>
      <c r="S315" s="61"/>
      <c r="T315" s="61"/>
      <c r="U315" s="61"/>
      <c r="V315" s="61"/>
      <c r="W315" s="61"/>
      <c r="X315" s="62"/>
      <c r="Y315" s="62"/>
      <c r="Z315" s="62"/>
      <c r="AA315" s="62"/>
    </row>
    <row r="316" ht="23.25" customHeight="1">
      <c r="A316" s="56">
        <f t="shared" si="1"/>
        <v>316</v>
      </c>
      <c r="B316" s="63"/>
      <c r="C316" s="64"/>
      <c r="D316" s="65"/>
      <c r="E316" s="64"/>
      <c r="F316" s="64"/>
      <c r="G316" s="64"/>
      <c r="H316" s="64"/>
      <c r="I316" s="66"/>
      <c r="J316" s="61"/>
      <c r="K316" s="61"/>
      <c r="L316" s="61"/>
      <c r="M316" s="61"/>
      <c r="N316" s="61"/>
      <c r="O316" s="61"/>
      <c r="P316" s="61"/>
      <c r="Q316" s="61"/>
      <c r="R316" s="61"/>
      <c r="S316" s="61"/>
      <c r="T316" s="61"/>
      <c r="U316" s="61"/>
      <c r="V316" s="61"/>
      <c r="W316" s="61"/>
      <c r="X316" s="62"/>
      <c r="Y316" s="62"/>
      <c r="Z316" s="62"/>
      <c r="AA316" s="62"/>
    </row>
    <row r="317" ht="23.25" customHeight="1">
      <c r="A317" s="56">
        <f t="shared" si="1"/>
        <v>317</v>
      </c>
      <c r="B317" s="63"/>
      <c r="C317" s="64"/>
      <c r="D317" s="65"/>
      <c r="E317" s="64"/>
      <c r="F317" s="64"/>
      <c r="G317" s="64"/>
      <c r="H317" s="64"/>
      <c r="I317" s="66"/>
      <c r="J317" s="61"/>
      <c r="K317" s="61"/>
      <c r="L317" s="61"/>
      <c r="M317" s="61"/>
      <c r="N317" s="61"/>
      <c r="O317" s="61"/>
      <c r="P317" s="61"/>
      <c r="Q317" s="61"/>
      <c r="R317" s="61"/>
      <c r="S317" s="61"/>
      <c r="T317" s="61"/>
      <c r="U317" s="61"/>
      <c r="V317" s="61"/>
      <c r="W317" s="61"/>
      <c r="X317" s="62"/>
      <c r="Y317" s="62"/>
      <c r="Z317" s="62"/>
      <c r="AA317" s="62"/>
    </row>
    <row r="318" ht="23.25" customHeight="1">
      <c r="A318" s="56">
        <f t="shared" si="1"/>
        <v>318</v>
      </c>
      <c r="B318" s="63"/>
      <c r="C318" s="64"/>
      <c r="D318" s="65"/>
      <c r="E318" s="64"/>
      <c r="F318" s="64"/>
      <c r="G318" s="64"/>
      <c r="H318" s="64"/>
      <c r="I318" s="66"/>
      <c r="J318" s="61"/>
      <c r="K318" s="61"/>
      <c r="L318" s="61"/>
      <c r="M318" s="61"/>
      <c r="N318" s="61"/>
      <c r="O318" s="61"/>
      <c r="P318" s="61"/>
      <c r="Q318" s="61"/>
      <c r="R318" s="61"/>
      <c r="S318" s="61"/>
      <c r="T318" s="61"/>
      <c r="U318" s="61"/>
      <c r="V318" s="61"/>
      <c r="W318" s="61"/>
      <c r="X318" s="62"/>
      <c r="Y318" s="62"/>
      <c r="Z318" s="62"/>
      <c r="AA318" s="62"/>
    </row>
    <row r="319" ht="23.25" customHeight="1">
      <c r="A319" s="56">
        <f t="shared" si="1"/>
        <v>319</v>
      </c>
      <c r="B319" s="63"/>
      <c r="C319" s="64"/>
      <c r="D319" s="65"/>
      <c r="E319" s="64"/>
      <c r="F319" s="64"/>
      <c r="G319" s="64"/>
      <c r="H319" s="64"/>
      <c r="I319" s="66"/>
      <c r="J319" s="61"/>
      <c r="K319" s="61"/>
      <c r="L319" s="61"/>
      <c r="M319" s="61"/>
      <c r="N319" s="61"/>
      <c r="O319" s="61"/>
      <c r="P319" s="61"/>
      <c r="Q319" s="61"/>
      <c r="R319" s="61"/>
      <c r="S319" s="61"/>
      <c r="T319" s="61"/>
      <c r="U319" s="61"/>
      <c r="V319" s="61"/>
      <c r="W319" s="61"/>
      <c r="X319" s="62"/>
      <c r="Y319" s="62"/>
      <c r="Z319" s="62"/>
      <c r="AA319" s="62"/>
    </row>
    <row r="320" ht="23.25" customHeight="1">
      <c r="A320" s="56">
        <f t="shared" si="1"/>
        <v>320</v>
      </c>
      <c r="B320" s="63"/>
      <c r="C320" s="64"/>
      <c r="D320" s="65"/>
      <c r="E320" s="64"/>
      <c r="F320" s="64"/>
      <c r="G320" s="64"/>
      <c r="H320" s="64"/>
      <c r="I320" s="66"/>
      <c r="J320" s="61"/>
      <c r="K320" s="61"/>
      <c r="L320" s="61"/>
      <c r="M320" s="61"/>
      <c r="N320" s="61"/>
      <c r="O320" s="61"/>
      <c r="P320" s="61"/>
      <c r="Q320" s="61"/>
      <c r="R320" s="61"/>
      <c r="S320" s="61"/>
      <c r="T320" s="61"/>
      <c r="U320" s="61"/>
      <c r="V320" s="61"/>
      <c r="W320" s="61"/>
      <c r="X320" s="62"/>
      <c r="Y320" s="62"/>
      <c r="Z320" s="62"/>
      <c r="AA320" s="62"/>
    </row>
    <row r="321" ht="23.25" customHeight="1">
      <c r="A321" s="56">
        <f t="shared" si="1"/>
        <v>321</v>
      </c>
      <c r="B321" s="63"/>
      <c r="C321" s="64"/>
      <c r="D321" s="65"/>
      <c r="E321" s="64"/>
      <c r="F321" s="64"/>
      <c r="G321" s="64"/>
      <c r="H321" s="64"/>
      <c r="I321" s="66"/>
      <c r="J321" s="61"/>
      <c r="K321" s="61"/>
      <c r="L321" s="61"/>
      <c r="M321" s="61"/>
      <c r="N321" s="61"/>
      <c r="O321" s="61"/>
      <c r="P321" s="61"/>
      <c r="Q321" s="61"/>
      <c r="R321" s="61"/>
      <c r="S321" s="61"/>
      <c r="T321" s="61"/>
      <c r="U321" s="61"/>
      <c r="V321" s="61"/>
      <c r="W321" s="61"/>
      <c r="X321" s="62"/>
      <c r="Y321" s="62"/>
      <c r="Z321" s="62"/>
      <c r="AA321" s="62"/>
    </row>
    <row r="322" ht="23.25" customHeight="1">
      <c r="A322" s="56">
        <f t="shared" si="1"/>
        <v>322</v>
      </c>
      <c r="B322" s="63"/>
      <c r="C322" s="64"/>
      <c r="D322" s="65"/>
      <c r="E322" s="64"/>
      <c r="F322" s="64"/>
      <c r="G322" s="64"/>
      <c r="H322" s="64"/>
      <c r="I322" s="66"/>
      <c r="J322" s="61"/>
      <c r="K322" s="61"/>
      <c r="L322" s="61"/>
      <c r="M322" s="61"/>
      <c r="N322" s="61"/>
      <c r="O322" s="61"/>
      <c r="P322" s="61"/>
      <c r="Q322" s="61"/>
      <c r="R322" s="61"/>
      <c r="S322" s="61"/>
      <c r="T322" s="61"/>
      <c r="U322" s="61"/>
      <c r="V322" s="61"/>
      <c r="W322" s="61"/>
      <c r="X322" s="62"/>
      <c r="Y322" s="62"/>
      <c r="Z322" s="62"/>
      <c r="AA322" s="62"/>
    </row>
    <row r="323" ht="23.25" customHeight="1">
      <c r="A323" s="56">
        <f t="shared" si="1"/>
        <v>323</v>
      </c>
      <c r="B323" s="63"/>
      <c r="C323" s="64"/>
      <c r="D323" s="65"/>
      <c r="E323" s="64"/>
      <c r="F323" s="64"/>
      <c r="G323" s="64"/>
      <c r="H323" s="64"/>
      <c r="I323" s="66"/>
      <c r="J323" s="61"/>
      <c r="K323" s="61"/>
      <c r="L323" s="61"/>
      <c r="M323" s="61"/>
      <c r="N323" s="61"/>
      <c r="O323" s="61"/>
      <c r="P323" s="61"/>
      <c r="Q323" s="61"/>
      <c r="R323" s="61"/>
      <c r="S323" s="61"/>
      <c r="T323" s="61"/>
      <c r="U323" s="61"/>
      <c r="V323" s="61"/>
      <c r="W323" s="61"/>
      <c r="X323" s="62"/>
      <c r="Y323" s="62"/>
      <c r="Z323" s="62"/>
      <c r="AA323" s="62"/>
    </row>
    <row r="324" ht="23.25" customHeight="1">
      <c r="A324" s="56">
        <f t="shared" si="1"/>
        <v>324</v>
      </c>
      <c r="B324" s="63"/>
      <c r="C324" s="64"/>
      <c r="D324" s="65"/>
      <c r="E324" s="64"/>
      <c r="F324" s="64"/>
      <c r="G324" s="64"/>
      <c r="H324" s="64"/>
      <c r="I324" s="66"/>
      <c r="J324" s="61"/>
      <c r="K324" s="61"/>
      <c r="L324" s="61"/>
      <c r="M324" s="61"/>
      <c r="N324" s="61"/>
      <c r="O324" s="61"/>
      <c r="P324" s="61"/>
      <c r="Q324" s="61"/>
      <c r="R324" s="61"/>
      <c r="S324" s="61"/>
      <c r="T324" s="61"/>
      <c r="U324" s="61"/>
      <c r="V324" s="61"/>
      <c r="W324" s="61"/>
      <c r="X324" s="62"/>
      <c r="Y324" s="62"/>
      <c r="Z324" s="62"/>
      <c r="AA324" s="62"/>
    </row>
    <row r="325" ht="23.25" customHeight="1">
      <c r="A325" s="56">
        <f t="shared" si="1"/>
        <v>325</v>
      </c>
      <c r="B325" s="63"/>
      <c r="C325" s="64"/>
      <c r="D325" s="65"/>
      <c r="E325" s="64"/>
      <c r="F325" s="64"/>
      <c r="G325" s="64"/>
      <c r="H325" s="64"/>
      <c r="I325" s="66"/>
      <c r="J325" s="61"/>
      <c r="K325" s="61"/>
      <c r="L325" s="61"/>
      <c r="M325" s="61"/>
      <c r="N325" s="61"/>
      <c r="O325" s="61"/>
      <c r="P325" s="61"/>
      <c r="Q325" s="61"/>
      <c r="R325" s="61"/>
      <c r="S325" s="61"/>
      <c r="T325" s="61"/>
      <c r="U325" s="61"/>
      <c r="V325" s="61"/>
      <c r="W325" s="61"/>
      <c r="X325" s="62"/>
      <c r="Y325" s="62"/>
      <c r="Z325" s="62"/>
      <c r="AA325" s="62"/>
    </row>
    <row r="326" ht="23.25" customHeight="1">
      <c r="A326" s="56">
        <f t="shared" si="1"/>
        <v>326</v>
      </c>
      <c r="B326" s="63"/>
      <c r="C326" s="64"/>
      <c r="D326" s="65"/>
      <c r="E326" s="64"/>
      <c r="F326" s="64"/>
      <c r="G326" s="64"/>
      <c r="H326" s="64"/>
      <c r="I326" s="66"/>
      <c r="J326" s="61"/>
      <c r="K326" s="61"/>
      <c r="L326" s="61"/>
      <c r="M326" s="61"/>
      <c r="N326" s="61"/>
      <c r="O326" s="61"/>
      <c r="P326" s="61"/>
      <c r="Q326" s="61"/>
      <c r="R326" s="61"/>
      <c r="S326" s="61"/>
      <c r="T326" s="61"/>
      <c r="U326" s="61"/>
      <c r="V326" s="61"/>
      <c r="W326" s="61"/>
      <c r="X326" s="62"/>
      <c r="Y326" s="62"/>
      <c r="Z326" s="62"/>
      <c r="AA326" s="62"/>
    </row>
    <row r="327" ht="23.25" customHeight="1">
      <c r="A327" s="56">
        <f t="shared" si="1"/>
        <v>327</v>
      </c>
      <c r="B327" s="63"/>
      <c r="C327" s="64"/>
      <c r="D327" s="65"/>
      <c r="E327" s="64"/>
      <c r="F327" s="64"/>
      <c r="G327" s="64"/>
      <c r="H327" s="64"/>
      <c r="I327" s="66"/>
      <c r="J327" s="61"/>
      <c r="K327" s="61"/>
      <c r="L327" s="61"/>
      <c r="M327" s="61"/>
      <c r="N327" s="61"/>
      <c r="O327" s="61"/>
      <c r="P327" s="61"/>
      <c r="Q327" s="61"/>
      <c r="R327" s="61"/>
      <c r="S327" s="61"/>
      <c r="T327" s="61"/>
      <c r="U327" s="61"/>
      <c r="V327" s="61"/>
      <c r="W327" s="61"/>
      <c r="X327" s="62"/>
      <c r="Y327" s="62"/>
      <c r="Z327" s="62"/>
      <c r="AA327" s="62"/>
    </row>
    <row r="328" ht="23.25" customHeight="1">
      <c r="A328" s="56">
        <f t="shared" si="1"/>
        <v>328</v>
      </c>
      <c r="B328" s="63"/>
      <c r="C328" s="64"/>
      <c r="D328" s="65"/>
      <c r="E328" s="64"/>
      <c r="F328" s="64"/>
      <c r="G328" s="64"/>
      <c r="H328" s="64"/>
      <c r="I328" s="66"/>
      <c r="J328" s="61"/>
      <c r="K328" s="61"/>
      <c r="L328" s="61"/>
      <c r="M328" s="61"/>
      <c r="N328" s="61"/>
      <c r="O328" s="61"/>
      <c r="P328" s="61"/>
      <c r="Q328" s="61"/>
      <c r="R328" s="61"/>
      <c r="S328" s="61"/>
      <c r="T328" s="61"/>
      <c r="U328" s="61"/>
      <c r="V328" s="61"/>
      <c r="W328" s="61"/>
      <c r="X328" s="62"/>
      <c r="Y328" s="62"/>
      <c r="Z328" s="62"/>
      <c r="AA328" s="62"/>
    </row>
    <row r="329" ht="23.25" customHeight="1">
      <c r="A329" s="56">
        <f t="shared" si="1"/>
        <v>329</v>
      </c>
      <c r="B329" s="63"/>
      <c r="C329" s="64"/>
      <c r="D329" s="65"/>
      <c r="E329" s="64"/>
      <c r="F329" s="64"/>
      <c r="G329" s="64"/>
      <c r="H329" s="64"/>
      <c r="I329" s="66"/>
      <c r="J329" s="61"/>
      <c r="K329" s="61"/>
      <c r="L329" s="61"/>
      <c r="M329" s="61"/>
      <c r="N329" s="61"/>
      <c r="O329" s="61"/>
      <c r="P329" s="61"/>
      <c r="Q329" s="61"/>
      <c r="R329" s="61"/>
      <c r="S329" s="61"/>
      <c r="T329" s="61"/>
      <c r="U329" s="61"/>
      <c r="V329" s="61"/>
      <c r="W329" s="61"/>
      <c r="X329" s="62"/>
      <c r="Y329" s="62"/>
      <c r="Z329" s="62"/>
      <c r="AA329" s="62"/>
    </row>
    <row r="330" ht="23.25" customHeight="1">
      <c r="A330" s="56">
        <f t="shared" si="1"/>
        <v>330</v>
      </c>
      <c r="B330" s="63"/>
      <c r="C330" s="64"/>
      <c r="D330" s="65"/>
      <c r="E330" s="64"/>
      <c r="F330" s="64"/>
      <c r="G330" s="64"/>
      <c r="H330" s="64"/>
      <c r="I330" s="66"/>
      <c r="J330" s="61"/>
      <c r="K330" s="61"/>
      <c r="L330" s="61"/>
      <c r="M330" s="61"/>
      <c r="N330" s="61"/>
      <c r="O330" s="61"/>
      <c r="P330" s="61"/>
      <c r="Q330" s="61"/>
      <c r="R330" s="61"/>
      <c r="S330" s="61"/>
      <c r="T330" s="61"/>
      <c r="U330" s="61"/>
      <c r="V330" s="61"/>
      <c r="W330" s="61"/>
      <c r="X330" s="62"/>
      <c r="Y330" s="62"/>
      <c r="Z330" s="62"/>
      <c r="AA330" s="62"/>
    </row>
    <row r="331" ht="23.25" customHeight="1">
      <c r="A331" s="56">
        <f t="shared" si="1"/>
        <v>331</v>
      </c>
      <c r="B331" s="63"/>
      <c r="C331" s="64"/>
      <c r="D331" s="65"/>
      <c r="E331" s="64"/>
      <c r="F331" s="64"/>
      <c r="G331" s="64"/>
      <c r="H331" s="64"/>
      <c r="I331" s="66"/>
      <c r="J331" s="61"/>
      <c r="K331" s="61"/>
      <c r="L331" s="61"/>
      <c r="M331" s="61"/>
      <c r="N331" s="61"/>
      <c r="O331" s="61"/>
      <c r="P331" s="61"/>
      <c r="Q331" s="61"/>
      <c r="R331" s="61"/>
      <c r="S331" s="61"/>
      <c r="T331" s="61"/>
      <c r="U331" s="61"/>
      <c r="V331" s="61"/>
      <c r="W331" s="61"/>
      <c r="X331" s="62"/>
      <c r="Y331" s="62"/>
      <c r="Z331" s="62"/>
      <c r="AA331" s="62"/>
    </row>
    <row r="332" ht="23.25" customHeight="1">
      <c r="A332" s="56">
        <f t="shared" si="1"/>
        <v>332</v>
      </c>
      <c r="B332" s="63"/>
      <c r="C332" s="64"/>
      <c r="D332" s="65"/>
      <c r="E332" s="64"/>
      <c r="F332" s="64"/>
      <c r="G332" s="64"/>
      <c r="H332" s="64"/>
      <c r="I332" s="66"/>
      <c r="J332" s="61"/>
      <c r="K332" s="61"/>
      <c r="L332" s="61"/>
      <c r="M332" s="61"/>
      <c r="N332" s="61"/>
      <c r="O332" s="61"/>
      <c r="P332" s="61"/>
      <c r="Q332" s="61"/>
      <c r="R332" s="61"/>
      <c r="S332" s="61"/>
      <c r="T332" s="61"/>
      <c r="U332" s="61"/>
      <c r="V332" s="61"/>
      <c r="W332" s="61"/>
      <c r="X332" s="62"/>
      <c r="Y332" s="62"/>
      <c r="Z332" s="62"/>
      <c r="AA332" s="62"/>
    </row>
    <row r="333" ht="23.25" customHeight="1">
      <c r="A333" s="56">
        <f t="shared" si="1"/>
        <v>333</v>
      </c>
      <c r="B333" s="63"/>
      <c r="C333" s="64"/>
      <c r="D333" s="65"/>
      <c r="E333" s="64"/>
      <c r="F333" s="64"/>
      <c r="G333" s="64"/>
      <c r="H333" s="64"/>
      <c r="I333" s="66"/>
      <c r="J333" s="61"/>
      <c r="K333" s="61"/>
      <c r="L333" s="61"/>
      <c r="M333" s="61"/>
      <c r="N333" s="61"/>
      <c r="O333" s="61"/>
      <c r="P333" s="61"/>
      <c r="Q333" s="61"/>
      <c r="R333" s="61"/>
      <c r="S333" s="61"/>
      <c r="T333" s="61"/>
      <c r="U333" s="61"/>
      <c r="V333" s="61"/>
      <c r="W333" s="61"/>
      <c r="X333" s="62"/>
      <c r="Y333" s="62"/>
      <c r="Z333" s="62"/>
      <c r="AA333" s="62"/>
    </row>
    <row r="334" ht="23.25" customHeight="1">
      <c r="A334" s="56">
        <f t="shared" si="1"/>
        <v>334</v>
      </c>
      <c r="B334" s="63"/>
      <c r="C334" s="64"/>
      <c r="D334" s="65"/>
      <c r="E334" s="64"/>
      <c r="F334" s="64"/>
      <c r="G334" s="64"/>
      <c r="H334" s="64"/>
      <c r="I334" s="66"/>
      <c r="J334" s="61"/>
      <c r="K334" s="61"/>
      <c r="L334" s="61"/>
      <c r="M334" s="61"/>
      <c r="N334" s="61"/>
      <c r="O334" s="61"/>
      <c r="P334" s="61"/>
      <c r="Q334" s="61"/>
      <c r="R334" s="61"/>
      <c r="S334" s="61"/>
      <c r="T334" s="61"/>
      <c r="U334" s="61"/>
      <c r="V334" s="61"/>
      <c r="W334" s="61"/>
      <c r="X334" s="62"/>
      <c r="Y334" s="62"/>
      <c r="Z334" s="62"/>
      <c r="AA334" s="62"/>
    </row>
    <row r="335" ht="23.25" customHeight="1">
      <c r="A335" s="56">
        <f t="shared" si="1"/>
        <v>335</v>
      </c>
      <c r="B335" s="63"/>
      <c r="C335" s="64"/>
      <c r="D335" s="65"/>
      <c r="E335" s="64"/>
      <c r="F335" s="64"/>
      <c r="G335" s="64"/>
      <c r="H335" s="64"/>
      <c r="I335" s="66"/>
      <c r="J335" s="61"/>
      <c r="K335" s="61"/>
      <c r="L335" s="61"/>
      <c r="M335" s="61"/>
      <c r="N335" s="61"/>
      <c r="O335" s="61"/>
      <c r="P335" s="61"/>
      <c r="Q335" s="61"/>
      <c r="R335" s="61"/>
      <c r="S335" s="61"/>
      <c r="T335" s="61"/>
      <c r="U335" s="61"/>
      <c r="V335" s="61"/>
      <c r="W335" s="61"/>
      <c r="X335" s="62"/>
      <c r="Y335" s="62"/>
      <c r="Z335" s="62"/>
      <c r="AA335" s="62"/>
    </row>
    <row r="336" ht="23.25" customHeight="1">
      <c r="A336" s="56">
        <f t="shared" si="1"/>
        <v>336</v>
      </c>
      <c r="B336" s="63"/>
      <c r="C336" s="64"/>
      <c r="D336" s="65"/>
      <c r="E336" s="64"/>
      <c r="F336" s="64"/>
      <c r="G336" s="64"/>
      <c r="H336" s="64"/>
      <c r="I336" s="66"/>
      <c r="J336" s="61"/>
      <c r="K336" s="61"/>
      <c r="L336" s="61"/>
      <c r="M336" s="61"/>
      <c r="N336" s="61"/>
      <c r="O336" s="61"/>
      <c r="P336" s="61"/>
      <c r="Q336" s="61"/>
      <c r="R336" s="61"/>
      <c r="S336" s="61"/>
      <c r="T336" s="61"/>
      <c r="U336" s="61"/>
      <c r="V336" s="61"/>
      <c r="W336" s="61"/>
      <c r="X336" s="62"/>
      <c r="Y336" s="62"/>
      <c r="Z336" s="62"/>
      <c r="AA336" s="62"/>
    </row>
    <row r="337" ht="23.25" customHeight="1">
      <c r="A337" s="56">
        <f t="shared" si="1"/>
        <v>337</v>
      </c>
      <c r="B337" s="63"/>
      <c r="C337" s="64"/>
      <c r="D337" s="65"/>
      <c r="E337" s="64"/>
      <c r="F337" s="64"/>
      <c r="G337" s="64"/>
      <c r="H337" s="64"/>
      <c r="I337" s="66"/>
      <c r="J337" s="61"/>
      <c r="K337" s="61"/>
      <c r="L337" s="61"/>
      <c r="M337" s="61"/>
      <c r="N337" s="61"/>
      <c r="O337" s="61"/>
      <c r="P337" s="61"/>
      <c r="Q337" s="61"/>
      <c r="R337" s="61"/>
      <c r="S337" s="61"/>
      <c r="T337" s="61"/>
      <c r="U337" s="61"/>
      <c r="V337" s="61"/>
      <c r="W337" s="61"/>
      <c r="X337" s="62"/>
      <c r="Y337" s="62"/>
      <c r="Z337" s="62"/>
      <c r="AA337" s="62"/>
    </row>
    <row r="338" ht="23.25" customHeight="1">
      <c r="A338" s="56">
        <f t="shared" si="1"/>
        <v>338</v>
      </c>
      <c r="B338" s="63"/>
      <c r="C338" s="64"/>
      <c r="D338" s="65"/>
      <c r="E338" s="64"/>
      <c r="F338" s="64"/>
      <c r="G338" s="64"/>
      <c r="H338" s="64"/>
      <c r="I338" s="66"/>
      <c r="J338" s="61"/>
      <c r="K338" s="61"/>
      <c r="L338" s="61"/>
      <c r="M338" s="61"/>
      <c r="N338" s="61"/>
      <c r="O338" s="61"/>
      <c r="P338" s="61"/>
      <c r="Q338" s="61"/>
      <c r="R338" s="61"/>
      <c r="S338" s="61"/>
      <c r="T338" s="61"/>
      <c r="U338" s="61"/>
      <c r="V338" s="61"/>
      <c r="W338" s="61"/>
      <c r="X338" s="62"/>
      <c r="Y338" s="62"/>
      <c r="Z338" s="62"/>
      <c r="AA338" s="62"/>
    </row>
    <row r="339" ht="23.25" customHeight="1">
      <c r="A339" s="56">
        <f t="shared" si="1"/>
        <v>339</v>
      </c>
      <c r="B339" s="63"/>
      <c r="C339" s="64"/>
      <c r="D339" s="65"/>
      <c r="E339" s="64"/>
      <c r="F339" s="64"/>
      <c r="G339" s="64"/>
      <c r="H339" s="64"/>
      <c r="I339" s="66"/>
      <c r="J339" s="61"/>
      <c r="K339" s="61"/>
      <c r="L339" s="61"/>
      <c r="M339" s="61"/>
      <c r="N339" s="61"/>
      <c r="O339" s="61"/>
      <c r="P339" s="61"/>
      <c r="Q339" s="61"/>
      <c r="R339" s="61"/>
      <c r="S339" s="61"/>
      <c r="T339" s="61"/>
      <c r="U339" s="61"/>
      <c r="V339" s="61"/>
      <c r="W339" s="61"/>
      <c r="X339" s="62"/>
      <c r="Y339" s="62"/>
      <c r="Z339" s="62"/>
      <c r="AA339" s="62"/>
    </row>
    <row r="340" ht="23.25" customHeight="1">
      <c r="A340" s="56">
        <f t="shared" si="1"/>
        <v>340</v>
      </c>
      <c r="B340" s="63"/>
      <c r="C340" s="64"/>
      <c r="D340" s="65"/>
      <c r="E340" s="64"/>
      <c r="F340" s="64"/>
      <c r="G340" s="64"/>
      <c r="H340" s="64"/>
      <c r="I340" s="66"/>
      <c r="J340" s="61"/>
      <c r="K340" s="61"/>
      <c r="L340" s="61"/>
      <c r="M340" s="61"/>
      <c r="N340" s="61"/>
      <c r="O340" s="61"/>
      <c r="P340" s="61"/>
      <c r="Q340" s="61"/>
      <c r="R340" s="61"/>
      <c r="S340" s="61"/>
      <c r="T340" s="61"/>
      <c r="U340" s="61"/>
      <c r="V340" s="61"/>
      <c r="W340" s="61"/>
      <c r="X340" s="62"/>
      <c r="Y340" s="62"/>
      <c r="Z340" s="62"/>
      <c r="AA340" s="62"/>
    </row>
    <row r="341" ht="23.25" customHeight="1">
      <c r="A341" s="56">
        <f t="shared" si="1"/>
        <v>341</v>
      </c>
      <c r="B341" s="63"/>
      <c r="C341" s="64"/>
      <c r="D341" s="65"/>
      <c r="E341" s="64"/>
      <c r="F341" s="64"/>
      <c r="G341" s="64"/>
      <c r="H341" s="64"/>
      <c r="I341" s="66"/>
      <c r="J341" s="61"/>
      <c r="K341" s="61"/>
      <c r="L341" s="61"/>
      <c r="M341" s="61"/>
      <c r="N341" s="61"/>
      <c r="O341" s="61"/>
      <c r="P341" s="61"/>
      <c r="Q341" s="61"/>
      <c r="R341" s="61"/>
      <c r="S341" s="61"/>
      <c r="T341" s="61"/>
      <c r="U341" s="61"/>
      <c r="V341" s="61"/>
      <c r="W341" s="61"/>
      <c r="X341" s="62"/>
      <c r="Y341" s="62"/>
      <c r="Z341" s="62"/>
      <c r="AA341" s="62"/>
    </row>
    <row r="342" ht="23.25" customHeight="1">
      <c r="A342" s="56">
        <f t="shared" si="1"/>
        <v>342</v>
      </c>
      <c r="B342" s="63"/>
      <c r="C342" s="64"/>
      <c r="D342" s="65"/>
      <c r="E342" s="64"/>
      <c r="F342" s="64"/>
      <c r="G342" s="64"/>
      <c r="H342" s="64"/>
      <c r="I342" s="66"/>
      <c r="J342" s="61"/>
      <c r="K342" s="61"/>
      <c r="L342" s="61"/>
      <c r="M342" s="61"/>
      <c r="N342" s="61"/>
      <c r="O342" s="61"/>
      <c r="P342" s="61"/>
      <c r="Q342" s="61"/>
      <c r="R342" s="61"/>
      <c r="S342" s="61"/>
      <c r="T342" s="61"/>
      <c r="U342" s="61"/>
      <c r="V342" s="61"/>
      <c r="W342" s="61"/>
      <c r="X342" s="62"/>
      <c r="Y342" s="62"/>
      <c r="Z342" s="62"/>
      <c r="AA342" s="62"/>
    </row>
    <row r="343" ht="23.25" customHeight="1">
      <c r="A343" s="56">
        <f t="shared" si="1"/>
        <v>343</v>
      </c>
      <c r="B343" s="63"/>
      <c r="C343" s="64"/>
      <c r="D343" s="65"/>
      <c r="E343" s="64"/>
      <c r="F343" s="64"/>
      <c r="G343" s="64"/>
      <c r="H343" s="64"/>
      <c r="I343" s="66"/>
      <c r="J343" s="61"/>
      <c r="K343" s="61"/>
      <c r="L343" s="61"/>
      <c r="M343" s="61"/>
      <c r="N343" s="61"/>
      <c r="O343" s="61"/>
      <c r="P343" s="61"/>
      <c r="Q343" s="61"/>
      <c r="R343" s="61"/>
      <c r="S343" s="61"/>
      <c r="T343" s="61"/>
      <c r="U343" s="61"/>
      <c r="V343" s="61"/>
      <c r="W343" s="61"/>
      <c r="X343" s="62"/>
      <c r="Y343" s="62"/>
      <c r="Z343" s="62"/>
      <c r="AA343" s="62"/>
    </row>
    <row r="344" ht="23.25" customHeight="1">
      <c r="A344" s="56">
        <f t="shared" si="1"/>
        <v>344</v>
      </c>
      <c r="B344" s="63"/>
      <c r="C344" s="64"/>
      <c r="D344" s="65"/>
      <c r="E344" s="64"/>
      <c r="F344" s="64"/>
      <c r="G344" s="64"/>
      <c r="H344" s="64"/>
      <c r="I344" s="66"/>
      <c r="J344" s="61"/>
      <c r="K344" s="61"/>
      <c r="L344" s="61"/>
      <c r="M344" s="61"/>
      <c r="N344" s="61"/>
      <c r="O344" s="61"/>
      <c r="P344" s="61"/>
      <c r="Q344" s="61"/>
      <c r="R344" s="61"/>
      <c r="S344" s="61"/>
      <c r="T344" s="61"/>
      <c r="U344" s="61"/>
      <c r="V344" s="61"/>
      <c r="W344" s="61"/>
      <c r="X344" s="62"/>
      <c r="Y344" s="62"/>
      <c r="Z344" s="62"/>
      <c r="AA344" s="62"/>
    </row>
    <row r="345" ht="23.25" customHeight="1">
      <c r="A345" s="56">
        <f t="shared" si="1"/>
        <v>345</v>
      </c>
      <c r="B345" s="63"/>
      <c r="C345" s="64"/>
      <c r="D345" s="65"/>
      <c r="E345" s="64"/>
      <c r="F345" s="64"/>
      <c r="G345" s="64"/>
      <c r="H345" s="64"/>
      <c r="I345" s="66"/>
      <c r="J345" s="61"/>
      <c r="K345" s="61"/>
      <c r="L345" s="61"/>
      <c r="M345" s="61"/>
      <c r="N345" s="61"/>
      <c r="O345" s="61"/>
      <c r="P345" s="61"/>
      <c r="Q345" s="61"/>
      <c r="R345" s="61"/>
      <c r="S345" s="61"/>
      <c r="T345" s="61"/>
      <c r="U345" s="61"/>
      <c r="V345" s="61"/>
      <c r="W345" s="61"/>
      <c r="X345" s="62"/>
      <c r="Y345" s="62"/>
      <c r="Z345" s="62"/>
      <c r="AA345" s="62"/>
    </row>
    <row r="346" ht="23.25" customHeight="1">
      <c r="A346" s="56">
        <f t="shared" si="1"/>
        <v>346</v>
      </c>
      <c r="B346" s="63"/>
      <c r="C346" s="64"/>
      <c r="D346" s="65"/>
      <c r="E346" s="64"/>
      <c r="F346" s="64"/>
      <c r="G346" s="64"/>
      <c r="H346" s="64"/>
      <c r="I346" s="66"/>
      <c r="J346" s="61"/>
      <c r="K346" s="61"/>
      <c r="L346" s="61"/>
      <c r="M346" s="61"/>
      <c r="N346" s="61"/>
      <c r="O346" s="61"/>
      <c r="P346" s="61"/>
      <c r="Q346" s="61"/>
      <c r="R346" s="61"/>
      <c r="S346" s="61"/>
      <c r="T346" s="61"/>
      <c r="U346" s="61"/>
      <c r="V346" s="61"/>
      <c r="W346" s="61"/>
      <c r="X346" s="62"/>
      <c r="Y346" s="62"/>
      <c r="Z346" s="62"/>
      <c r="AA346" s="62"/>
    </row>
    <row r="347" ht="23.25" customHeight="1">
      <c r="A347" s="56">
        <f t="shared" si="1"/>
        <v>347</v>
      </c>
      <c r="B347" s="63"/>
      <c r="C347" s="64"/>
      <c r="D347" s="65"/>
      <c r="E347" s="64"/>
      <c r="F347" s="64"/>
      <c r="G347" s="64"/>
      <c r="H347" s="64"/>
      <c r="I347" s="66"/>
      <c r="J347" s="61"/>
      <c r="K347" s="61"/>
      <c r="L347" s="61"/>
      <c r="M347" s="61"/>
      <c r="N347" s="61"/>
      <c r="O347" s="61"/>
      <c r="P347" s="61"/>
      <c r="Q347" s="61"/>
      <c r="R347" s="61"/>
      <c r="S347" s="61"/>
      <c r="T347" s="61"/>
      <c r="U347" s="61"/>
      <c r="V347" s="61"/>
      <c r="W347" s="61"/>
      <c r="X347" s="62"/>
      <c r="Y347" s="62"/>
      <c r="Z347" s="62"/>
      <c r="AA347" s="62"/>
    </row>
    <row r="348" ht="23.25" customHeight="1">
      <c r="A348" s="56">
        <f t="shared" si="1"/>
        <v>348</v>
      </c>
      <c r="B348" s="63"/>
      <c r="C348" s="64"/>
      <c r="D348" s="65"/>
      <c r="E348" s="64"/>
      <c r="F348" s="64"/>
      <c r="G348" s="64"/>
      <c r="H348" s="64"/>
      <c r="I348" s="66"/>
      <c r="J348" s="61"/>
      <c r="K348" s="61"/>
      <c r="L348" s="61"/>
      <c r="M348" s="61"/>
      <c r="N348" s="61"/>
      <c r="O348" s="61"/>
      <c r="P348" s="61"/>
      <c r="Q348" s="61"/>
      <c r="R348" s="61"/>
      <c r="S348" s="61"/>
      <c r="T348" s="61"/>
      <c r="U348" s="61"/>
      <c r="V348" s="61"/>
      <c r="W348" s="61"/>
      <c r="X348" s="62"/>
      <c r="Y348" s="62"/>
      <c r="Z348" s="62"/>
      <c r="AA348" s="62"/>
    </row>
    <row r="349" ht="23.25" customHeight="1">
      <c r="A349" s="56">
        <f t="shared" si="1"/>
        <v>349</v>
      </c>
      <c r="B349" s="63"/>
      <c r="C349" s="64"/>
      <c r="D349" s="65"/>
      <c r="E349" s="64"/>
      <c r="F349" s="64"/>
      <c r="G349" s="64"/>
      <c r="H349" s="64"/>
      <c r="I349" s="66"/>
      <c r="J349" s="61"/>
      <c r="K349" s="61"/>
      <c r="L349" s="61"/>
      <c r="M349" s="61"/>
      <c r="N349" s="61"/>
      <c r="O349" s="61"/>
      <c r="P349" s="61"/>
      <c r="Q349" s="61"/>
      <c r="R349" s="61"/>
      <c r="S349" s="61"/>
      <c r="T349" s="61"/>
      <c r="U349" s="61"/>
      <c r="V349" s="61"/>
      <c r="W349" s="61"/>
      <c r="X349" s="62"/>
      <c r="Y349" s="62"/>
      <c r="Z349" s="62"/>
      <c r="AA349" s="62"/>
    </row>
    <row r="350" ht="23.25" customHeight="1">
      <c r="A350" s="56">
        <f t="shared" si="1"/>
        <v>350</v>
      </c>
      <c r="B350" s="63"/>
      <c r="C350" s="64"/>
      <c r="D350" s="65"/>
      <c r="E350" s="64"/>
      <c r="F350" s="64"/>
      <c r="G350" s="64"/>
      <c r="H350" s="64"/>
      <c r="I350" s="66"/>
      <c r="J350" s="61"/>
      <c r="K350" s="61"/>
      <c r="L350" s="61"/>
      <c r="M350" s="61"/>
      <c r="N350" s="61"/>
      <c r="O350" s="61"/>
      <c r="P350" s="61"/>
      <c r="Q350" s="61"/>
      <c r="R350" s="61"/>
      <c r="S350" s="61"/>
      <c r="T350" s="61"/>
      <c r="U350" s="61"/>
      <c r="V350" s="61"/>
      <c r="W350" s="61"/>
      <c r="X350" s="62"/>
      <c r="Y350" s="62"/>
      <c r="Z350" s="62"/>
      <c r="AA350" s="62"/>
    </row>
    <row r="351" ht="23.25" customHeight="1">
      <c r="A351" s="56">
        <f t="shared" si="1"/>
        <v>351</v>
      </c>
      <c r="B351" s="63"/>
      <c r="C351" s="64"/>
      <c r="D351" s="65"/>
      <c r="E351" s="64"/>
      <c r="F351" s="64"/>
      <c r="G351" s="64"/>
      <c r="H351" s="64"/>
      <c r="I351" s="66"/>
      <c r="J351" s="61"/>
      <c r="K351" s="61"/>
      <c r="L351" s="61"/>
      <c r="M351" s="61"/>
      <c r="N351" s="61"/>
      <c r="O351" s="61"/>
      <c r="P351" s="61"/>
      <c r="Q351" s="61"/>
      <c r="R351" s="61"/>
      <c r="S351" s="61"/>
      <c r="T351" s="61"/>
      <c r="U351" s="61"/>
      <c r="V351" s="61"/>
      <c r="W351" s="61"/>
      <c r="X351" s="62"/>
      <c r="Y351" s="62"/>
      <c r="Z351" s="62"/>
      <c r="AA351" s="62"/>
    </row>
    <row r="352" ht="23.25" customHeight="1">
      <c r="A352" s="56">
        <f t="shared" si="1"/>
        <v>352</v>
      </c>
      <c r="B352" s="63"/>
      <c r="C352" s="64"/>
      <c r="D352" s="65"/>
      <c r="E352" s="64"/>
      <c r="F352" s="64"/>
      <c r="G352" s="64"/>
      <c r="H352" s="64"/>
      <c r="I352" s="66"/>
      <c r="J352" s="61"/>
      <c r="K352" s="61"/>
      <c r="L352" s="61"/>
      <c r="M352" s="61"/>
      <c r="N352" s="61"/>
      <c r="O352" s="61"/>
      <c r="P352" s="61"/>
      <c r="Q352" s="61"/>
      <c r="R352" s="61"/>
      <c r="S352" s="61"/>
      <c r="T352" s="61"/>
      <c r="U352" s="61"/>
      <c r="V352" s="61"/>
      <c r="W352" s="61"/>
      <c r="X352" s="62"/>
      <c r="Y352" s="62"/>
      <c r="Z352" s="62"/>
      <c r="AA352" s="62"/>
    </row>
    <row r="353" ht="23.25" customHeight="1">
      <c r="A353" s="56">
        <f t="shared" si="1"/>
        <v>353</v>
      </c>
      <c r="B353" s="63"/>
      <c r="C353" s="64"/>
      <c r="D353" s="65"/>
      <c r="E353" s="64"/>
      <c r="F353" s="64"/>
      <c r="G353" s="64"/>
      <c r="H353" s="64"/>
      <c r="I353" s="66"/>
      <c r="J353" s="61"/>
      <c r="K353" s="61"/>
      <c r="L353" s="61"/>
      <c r="M353" s="61"/>
      <c r="N353" s="61"/>
      <c r="O353" s="61"/>
      <c r="P353" s="61"/>
      <c r="Q353" s="61"/>
      <c r="R353" s="61"/>
      <c r="S353" s="61"/>
      <c r="T353" s="61"/>
      <c r="U353" s="61"/>
      <c r="V353" s="61"/>
      <c r="W353" s="61"/>
      <c r="X353" s="62"/>
      <c r="Y353" s="62"/>
      <c r="Z353" s="62"/>
      <c r="AA353" s="62"/>
    </row>
    <row r="354" ht="23.25" customHeight="1">
      <c r="A354" s="56">
        <f t="shared" si="1"/>
        <v>354</v>
      </c>
      <c r="B354" s="63"/>
      <c r="C354" s="64"/>
      <c r="D354" s="65"/>
      <c r="E354" s="64"/>
      <c r="F354" s="64"/>
      <c r="G354" s="64"/>
      <c r="H354" s="64"/>
      <c r="I354" s="66"/>
      <c r="J354" s="61"/>
      <c r="K354" s="61"/>
      <c r="L354" s="61"/>
      <c r="M354" s="61"/>
      <c r="N354" s="61"/>
      <c r="O354" s="61"/>
      <c r="P354" s="61"/>
      <c r="Q354" s="61"/>
      <c r="R354" s="61"/>
      <c r="S354" s="61"/>
      <c r="T354" s="61"/>
      <c r="U354" s="61"/>
      <c r="V354" s="61"/>
      <c r="W354" s="61"/>
      <c r="X354" s="62"/>
      <c r="Y354" s="62"/>
      <c r="Z354" s="62"/>
      <c r="AA354" s="62"/>
    </row>
    <row r="355" ht="23.25" customHeight="1">
      <c r="A355" s="56">
        <f t="shared" si="1"/>
        <v>355</v>
      </c>
      <c r="B355" s="63"/>
      <c r="C355" s="64"/>
      <c r="D355" s="65"/>
      <c r="E355" s="64"/>
      <c r="F355" s="64"/>
      <c r="G355" s="64"/>
      <c r="H355" s="64"/>
      <c r="I355" s="66"/>
      <c r="J355" s="61"/>
      <c r="K355" s="61"/>
      <c r="L355" s="61"/>
      <c r="M355" s="61"/>
      <c r="N355" s="61"/>
      <c r="O355" s="61"/>
      <c r="P355" s="61"/>
      <c r="Q355" s="61"/>
      <c r="R355" s="61"/>
      <c r="S355" s="61"/>
      <c r="T355" s="61"/>
      <c r="U355" s="61"/>
      <c r="V355" s="61"/>
      <c r="W355" s="61"/>
      <c r="X355" s="62"/>
      <c r="Y355" s="62"/>
      <c r="Z355" s="62"/>
      <c r="AA355" s="62"/>
    </row>
    <row r="356" ht="23.25" customHeight="1">
      <c r="A356" s="56">
        <f t="shared" si="1"/>
        <v>356</v>
      </c>
      <c r="B356" s="63"/>
      <c r="C356" s="64"/>
      <c r="D356" s="65"/>
      <c r="E356" s="64"/>
      <c r="F356" s="64"/>
      <c r="G356" s="64"/>
      <c r="H356" s="64"/>
      <c r="I356" s="66"/>
      <c r="J356" s="61"/>
      <c r="K356" s="61"/>
      <c r="L356" s="61"/>
      <c r="M356" s="61"/>
      <c r="N356" s="61"/>
      <c r="O356" s="61"/>
      <c r="P356" s="61"/>
      <c r="Q356" s="61"/>
      <c r="R356" s="61"/>
      <c r="S356" s="61"/>
      <c r="T356" s="61"/>
      <c r="U356" s="61"/>
      <c r="V356" s="61"/>
      <c r="W356" s="61"/>
      <c r="X356" s="62"/>
      <c r="Y356" s="62"/>
      <c r="Z356" s="62"/>
      <c r="AA356" s="62"/>
    </row>
    <row r="357" ht="23.25" customHeight="1">
      <c r="A357" s="56">
        <f t="shared" si="1"/>
        <v>357</v>
      </c>
      <c r="B357" s="63"/>
      <c r="C357" s="64"/>
      <c r="D357" s="65"/>
      <c r="E357" s="64"/>
      <c r="F357" s="64"/>
      <c r="G357" s="64"/>
      <c r="H357" s="64"/>
      <c r="I357" s="66"/>
      <c r="J357" s="61"/>
      <c r="K357" s="61"/>
      <c r="L357" s="61"/>
      <c r="M357" s="61"/>
      <c r="N357" s="61"/>
      <c r="O357" s="61"/>
      <c r="P357" s="61"/>
      <c r="Q357" s="61"/>
      <c r="R357" s="61"/>
      <c r="S357" s="61"/>
      <c r="T357" s="61"/>
      <c r="U357" s="61"/>
      <c r="V357" s="61"/>
      <c r="W357" s="61"/>
      <c r="X357" s="62"/>
      <c r="Y357" s="62"/>
      <c r="Z357" s="62"/>
      <c r="AA357" s="62"/>
    </row>
    <row r="358" ht="23.25" customHeight="1">
      <c r="A358" s="56">
        <f t="shared" si="1"/>
        <v>358</v>
      </c>
      <c r="B358" s="63"/>
      <c r="C358" s="64"/>
      <c r="D358" s="65"/>
      <c r="E358" s="64"/>
      <c r="F358" s="64"/>
      <c r="G358" s="64"/>
      <c r="H358" s="64"/>
      <c r="I358" s="66"/>
      <c r="J358" s="61"/>
      <c r="K358" s="61"/>
      <c r="L358" s="61"/>
      <c r="M358" s="61"/>
      <c r="N358" s="61"/>
      <c r="O358" s="61"/>
      <c r="P358" s="61"/>
      <c r="Q358" s="61"/>
      <c r="R358" s="61"/>
      <c r="S358" s="61"/>
      <c r="T358" s="61"/>
      <c r="U358" s="61"/>
      <c r="V358" s="61"/>
      <c r="W358" s="61"/>
      <c r="X358" s="62"/>
      <c r="Y358" s="62"/>
      <c r="Z358" s="62"/>
      <c r="AA358" s="62"/>
    </row>
    <row r="359" ht="23.25" customHeight="1">
      <c r="A359" s="56">
        <f t="shared" si="1"/>
        <v>359</v>
      </c>
      <c r="B359" s="63"/>
      <c r="C359" s="64"/>
      <c r="D359" s="65"/>
      <c r="E359" s="64"/>
      <c r="F359" s="64"/>
      <c r="G359" s="64"/>
      <c r="H359" s="64"/>
      <c r="I359" s="66"/>
      <c r="J359" s="61"/>
      <c r="K359" s="61"/>
      <c r="L359" s="61"/>
      <c r="M359" s="61"/>
      <c r="N359" s="61"/>
      <c r="O359" s="61"/>
      <c r="P359" s="61"/>
      <c r="Q359" s="61"/>
      <c r="R359" s="61"/>
      <c r="S359" s="61"/>
      <c r="T359" s="61"/>
      <c r="U359" s="61"/>
      <c r="V359" s="61"/>
      <c r="W359" s="61"/>
      <c r="X359" s="62"/>
      <c r="Y359" s="62"/>
      <c r="Z359" s="62"/>
      <c r="AA359" s="62"/>
    </row>
    <row r="360" ht="23.25" customHeight="1">
      <c r="A360" s="56">
        <f t="shared" si="1"/>
        <v>360</v>
      </c>
      <c r="B360" s="63"/>
      <c r="C360" s="64"/>
      <c r="D360" s="65"/>
      <c r="E360" s="64"/>
      <c r="F360" s="64"/>
      <c r="G360" s="64"/>
      <c r="H360" s="64"/>
      <c r="I360" s="66"/>
      <c r="J360" s="61"/>
      <c r="K360" s="61"/>
      <c r="L360" s="61"/>
      <c r="M360" s="61"/>
      <c r="N360" s="61"/>
      <c r="O360" s="61"/>
      <c r="P360" s="61"/>
      <c r="Q360" s="61"/>
      <c r="R360" s="61"/>
      <c r="S360" s="61"/>
      <c r="T360" s="61"/>
      <c r="U360" s="61"/>
      <c r="V360" s="61"/>
      <c r="W360" s="61"/>
      <c r="X360" s="62"/>
      <c r="Y360" s="62"/>
      <c r="Z360" s="62"/>
      <c r="AA360" s="62"/>
    </row>
    <row r="361" ht="23.25" customHeight="1">
      <c r="A361" s="56">
        <f t="shared" si="1"/>
        <v>361</v>
      </c>
      <c r="B361" s="63"/>
      <c r="C361" s="64"/>
      <c r="D361" s="65"/>
      <c r="E361" s="64"/>
      <c r="F361" s="64"/>
      <c r="G361" s="64"/>
      <c r="H361" s="64"/>
      <c r="I361" s="66"/>
      <c r="J361" s="61"/>
      <c r="K361" s="61"/>
      <c r="L361" s="61"/>
      <c r="M361" s="61"/>
      <c r="N361" s="61"/>
      <c r="O361" s="61"/>
      <c r="P361" s="61"/>
      <c r="Q361" s="61"/>
      <c r="R361" s="61"/>
      <c r="S361" s="61"/>
      <c r="T361" s="61"/>
      <c r="U361" s="61"/>
      <c r="V361" s="61"/>
      <c r="W361" s="61"/>
      <c r="X361" s="62"/>
      <c r="Y361" s="62"/>
      <c r="Z361" s="62"/>
      <c r="AA361" s="62"/>
    </row>
    <row r="362" ht="23.25" customHeight="1">
      <c r="A362" s="56">
        <f t="shared" si="1"/>
        <v>362</v>
      </c>
      <c r="B362" s="63"/>
      <c r="C362" s="64"/>
      <c r="D362" s="65"/>
      <c r="E362" s="64"/>
      <c r="F362" s="64"/>
      <c r="G362" s="64"/>
      <c r="H362" s="64"/>
      <c r="I362" s="66"/>
      <c r="J362" s="61"/>
      <c r="K362" s="61"/>
      <c r="L362" s="61"/>
      <c r="M362" s="61"/>
      <c r="N362" s="61"/>
      <c r="O362" s="61"/>
      <c r="P362" s="61"/>
      <c r="Q362" s="61"/>
      <c r="R362" s="61"/>
      <c r="S362" s="61"/>
      <c r="T362" s="61"/>
      <c r="U362" s="61"/>
      <c r="V362" s="61"/>
      <c r="W362" s="61"/>
      <c r="X362" s="62"/>
      <c r="Y362" s="62"/>
      <c r="Z362" s="62"/>
      <c r="AA362" s="62"/>
    </row>
    <row r="363" ht="23.25" customHeight="1">
      <c r="A363" s="56">
        <f t="shared" si="1"/>
        <v>363</v>
      </c>
      <c r="B363" s="63"/>
      <c r="C363" s="64"/>
      <c r="D363" s="65"/>
      <c r="E363" s="64"/>
      <c r="F363" s="64"/>
      <c r="G363" s="64"/>
      <c r="H363" s="64"/>
      <c r="I363" s="66"/>
      <c r="J363" s="61"/>
      <c r="K363" s="61"/>
      <c r="L363" s="61"/>
      <c r="M363" s="61"/>
      <c r="N363" s="61"/>
      <c r="O363" s="61"/>
      <c r="P363" s="61"/>
      <c r="Q363" s="61"/>
      <c r="R363" s="61"/>
      <c r="S363" s="61"/>
      <c r="T363" s="61"/>
      <c r="U363" s="61"/>
      <c r="V363" s="61"/>
      <c r="W363" s="61"/>
      <c r="X363" s="62"/>
      <c r="Y363" s="62"/>
      <c r="Z363" s="62"/>
      <c r="AA363" s="62"/>
    </row>
    <row r="364" ht="23.25" customHeight="1">
      <c r="A364" s="56">
        <f t="shared" si="1"/>
        <v>364</v>
      </c>
      <c r="B364" s="63"/>
      <c r="C364" s="64"/>
      <c r="D364" s="65"/>
      <c r="E364" s="64"/>
      <c r="F364" s="64"/>
      <c r="G364" s="64"/>
      <c r="H364" s="64"/>
      <c r="I364" s="66"/>
      <c r="J364" s="61"/>
      <c r="K364" s="61"/>
      <c r="L364" s="61"/>
      <c r="M364" s="61"/>
      <c r="N364" s="61"/>
      <c r="O364" s="61"/>
      <c r="P364" s="61"/>
      <c r="Q364" s="61"/>
      <c r="R364" s="61"/>
      <c r="S364" s="61"/>
      <c r="T364" s="61"/>
      <c r="U364" s="61"/>
      <c r="V364" s="61"/>
      <c r="W364" s="61"/>
      <c r="X364" s="62"/>
      <c r="Y364" s="62"/>
      <c r="Z364" s="62"/>
      <c r="AA364" s="62"/>
    </row>
    <row r="365" ht="23.25" customHeight="1">
      <c r="A365" s="56">
        <f t="shared" si="1"/>
        <v>365</v>
      </c>
      <c r="B365" s="63"/>
      <c r="C365" s="64"/>
      <c r="D365" s="65"/>
      <c r="E365" s="64"/>
      <c r="F365" s="64"/>
      <c r="G365" s="64"/>
      <c r="H365" s="64"/>
      <c r="I365" s="66"/>
      <c r="J365" s="61"/>
      <c r="K365" s="61"/>
      <c r="L365" s="61"/>
      <c r="M365" s="61"/>
      <c r="N365" s="61"/>
      <c r="O365" s="61"/>
      <c r="P365" s="61"/>
      <c r="Q365" s="61"/>
      <c r="R365" s="61"/>
      <c r="S365" s="61"/>
      <c r="T365" s="61"/>
      <c r="U365" s="61"/>
      <c r="V365" s="61"/>
      <c r="W365" s="61"/>
      <c r="X365" s="62"/>
      <c r="Y365" s="62"/>
      <c r="Z365" s="62"/>
      <c r="AA365" s="62"/>
    </row>
    <row r="366" ht="23.25" customHeight="1">
      <c r="A366" s="56">
        <f t="shared" si="1"/>
        <v>366</v>
      </c>
      <c r="B366" s="63"/>
      <c r="C366" s="64"/>
      <c r="D366" s="65"/>
      <c r="E366" s="64"/>
      <c r="F366" s="64"/>
      <c r="G366" s="64"/>
      <c r="H366" s="64"/>
      <c r="I366" s="66"/>
      <c r="J366" s="61"/>
      <c r="K366" s="61"/>
      <c r="L366" s="61"/>
      <c r="M366" s="61"/>
      <c r="N366" s="61"/>
      <c r="O366" s="61"/>
      <c r="P366" s="61"/>
      <c r="Q366" s="61"/>
      <c r="R366" s="61"/>
      <c r="S366" s="61"/>
      <c r="T366" s="61"/>
      <c r="U366" s="61"/>
      <c r="V366" s="61"/>
      <c r="W366" s="61"/>
      <c r="X366" s="62"/>
      <c r="Y366" s="62"/>
      <c r="Z366" s="62"/>
      <c r="AA366" s="62"/>
    </row>
    <row r="367" ht="23.25" customHeight="1">
      <c r="A367" s="56">
        <f t="shared" si="1"/>
        <v>367</v>
      </c>
      <c r="B367" s="63"/>
      <c r="C367" s="64"/>
      <c r="D367" s="65"/>
      <c r="E367" s="64"/>
      <c r="F367" s="64"/>
      <c r="G367" s="64"/>
      <c r="H367" s="64"/>
      <c r="I367" s="66"/>
      <c r="J367" s="61"/>
      <c r="K367" s="61"/>
      <c r="L367" s="61"/>
      <c r="M367" s="61"/>
      <c r="N367" s="61"/>
      <c r="O367" s="61"/>
      <c r="P367" s="61"/>
      <c r="Q367" s="61"/>
      <c r="R367" s="61"/>
      <c r="S367" s="61"/>
      <c r="T367" s="61"/>
      <c r="U367" s="61"/>
      <c r="V367" s="61"/>
      <c r="W367" s="61"/>
      <c r="X367" s="62"/>
      <c r="Y367" s="62"/>
      <c r="Z367" s="62"/>
      <c r="AA367" s="62"/>
    </row>
    <row r="368" ht="23.25" customHeight="1">
      <c r="A368" s="56">
        <f t="shared" si="1"/>
        <v>368</v>
      </c>
      <c r="B368" s="63"/>
      <c r="C368" s="64"/>
      <c r="D368" s="65"/>
      <c r="E368" s="64"/>
      <c r="F368" s="64"/>
      <c r="G368" s="64"/>
      <c r="H368" s="64"/>
      <c r="I368" s="66"/>
      <c r="J368" s="61"/>
      <c r="K368" s="61"/>
      <c r="L368" s="61"/>
      <c r="M368" s="61"/>
      <c r="N368" s="61"/>
      <c r="O368" s="61"/>
      <c r="P368" s="61"/>
      <c r="Q368" s="61"/>
      <c r="R368" s="61"/>
      <c r="S368" s="61"/>
      <c r="T368" s="61"/>
      <c r="U368" s="61"/>
      <c r="V368" s="61"/>
      <c r="W368" s="61"/>
      <c r="X368" s="62"/>
      <c r="Y368" s="62"/>
      <c r="Z368" s="62"/>
      <c r="AA368" s="62"/>
    </row>
    <row r="369" ht="23.25" customHeight="1">
      <c r="A369" s="56">
        <f t="shared" si="1"/>
        <v>369</v>
      </c>
      <c r="B369" s="63"/>
      <c r="C369" s="64"/>
      <c r="D369" s="65"/>
      <c r="E369" s="64"/>
      <c r="F369" s="64"/>
      <c r="G369" s="64"/>
      <c r="H369" s="64"/>
      <c r="I369" s="66"/>
      <c r="J369" s="61"/>
      <c r="K369" s="61"/>
      <c r="L369" s="61"/>
      <c r="M369" s="61"/>
      <c r="N369" s="61"/>
      <c r="O369" s="61"/>
      <c r="P369" s="61"/>
      <c r="Q369" s="61"/>
      <c r="R369" s="61"/>
      <c r="S369" s="61"/>
      <c r="T369" s="61"/>
      <c r="U369" s="61"/>
      <c r="V369" s="61"/>
      <c r="W369" s="61"/>
      <c r="X369" s="62"/>
      <c r="Y369" s="62"/>
      <c r="Z369" s="62"/>
      <c r="AA369" s="62"/>
    </row>
    <row r="370" ht="23.25" customHeight="1">
      <c r="A370" s="56">
        <f t="shared" si="1"/>
        <v>370</v>
      </c>
      <c r="B370" s="63"/>
      <c r="C370" s="64"/>
      <c r="D370" s="65"/>
      <c r="E370" s="64"/>
      <c r="F370" s="64"/>
      <c r="G370" s="64"/>
      <c r="H370" s="64"/>
      <c r="I370" s="66"/>
      <c r="J370" s="61"/>
      <c r="K370" s="61"/>
      <c r="L370" s="61"/>
      <c r="M370" s="61"/>
      <c r="N370" s="61"/>
      <c r="O370" s="61"/>
      <c r="P370" s="61"/>
      <c r="Q370" s="61"/>
      <c r="R370" s="61"/>
      <c r="S370" s="61"/>
      <c r="T370" s="61"/>
      <c r="U370" s="61"/>
      <c r="V370" s="61"/>
      <c r="W370" s="61"/>
      <c r="X370" s="62"/>
      <c r="Y370" s="62"/>
      <c r="Z370" s="62"/>
      <c r="AA370" s="62"/>
    </row>
    <row r="371" ht="23.25" customHeight="1">
      <c r="A371" s="56">
        <f t="shared" si="1"/>
        <v>371</v>
      </c>
      <c r="B371" s="63"/>
      <c r="C371" s="64"/>
      <c r="D371" s="65"/>
      <c r="E371" s="64"/>
      <c r="F371" s="64"/>
      <c r="G371" s="64"/>
      <c r="H371" s="64"/>
      <c r="I371" s="66"/>
      <c r="J371" s="61"/>
      <c r="K371" s="61"/>
      <c r="L371" s="61"/>
      <c r="M371" s="61"/>
      <c r="N371" s="61"/>
      <c r="O371" s="61"/>
      <c r="P371" s="61"/>
      <c r="Q371" s="61"/>
      <c r="R371" s="61"/>
      <c r="S371" s="61"/>
      <c r="T371" s="61"/>
      <c r="U371" s="61"/>
      <c r="V371" s="61"/>
      <c r="W371" s="61"/>
      <c r="X371" s="62"/>
      <c r="Y371" s="62"/>
      <c r="Z371" s="62"/>
      <c r="AA371" s="62"/>
    </row>
    <row r="372" ht="23.25" customHeight="1">
      <c r="A372" s="56">
        <f t="shared" si="1"/>
        <v>372</v>
      </c>
      <c r="B372" s="63"/>
      <c r="C372" s="64"/>
      <c r="D372" s="65"/>
      <c r="E372" s="64"/>
      <c r="F372" s="64"/>
      <c r="G372" s="64"/>
      <c r="H372" s="64"/>
      <c r="I372" s="66"/>
      <c r="J372" s="61"/>
      <c r="K372" s="61"/>
      <c r="L372" s="61"/>
      <c r="M372" s="61"/>
      <c r="N372" s="61"/>
      <c r="O372" s="61"/>
      <c r="P372" s="61"/>
      <c r="Q372" s="61"/>
      <c r="R372" s="61"/>
      <c r="S372" s="61"/>
      <c r="T372" s="61"/>
      <c r="U372" s="61"/>
      <c r="V372" s="61"/>
      <c r="W372" s="61"/>
      <c r="X372" s="62"/>
      <c r="Y372" s="62"/>
      <c r="Z372" s="62"/>
      <c r="AA372" s="62"/>
    </row>
    <row r="373" ht="23.25" customHeight="1">
      <c r="A373" s="56">
        <f t="shared" si="1"/>
        <v>373</v>
      </c>
      <c r="B373" s="63"/>
      <c r="C373" s="64"/>
      <c r="D373" s="65"/>
      <c r="E373" s="64"/>
      <c r="F373" s="64"/>
      <c r="G373" s="64"/>
      <c r="H373" s="64"/>
      <c r="I373" s="66"/>
      <c r="J373" s="61"/>
      <c r="K373" s="61"/>
      <c r="L373" s="61"/>
      <c r="M373" s="61"/>
      <c r="N373" s="61"/>
      <c r="O373" s="61"/>
      <c r="P373" s="61"/>
      <c r="Q373" s="61"/>
      <c r="R373" s="61"/>
      <c r="S373" s="61"/>
      <c r="T373" s="61"/>
      <c r="U373" s="61"/>
      <c r="V373" s="61"/>
      <c r="W373" s="61"/>
      <c r="X373" s="62"/>
      <c r="Y373" s="62"/>
      <c r="Z373" s="62"/>
      <c r="AA373" s="62"/>
    </row>
    <row r="374" ht="23.25" customHeight="1">
      <c r="A374" s="56">
        <f t="shared" si="1"/>
        <v>374</v>
      </c>
      <c r="B374" s="63"/>
      <c r="C374" s="64"/>
      <c r="D374" s="65"/>
      <c r="E374" s="64"/>
      <c r="F374" s="64"/>
      <c r="G374" s="64"/>
      <c r="H374" s="64"/>
      <c r="I374" s="66"/>
      <c r="J374" s="61"/>
      <c r="K374" s="61"/>
      <c r="L374" s="61"/>
      <c r="M374" s="61"/>
      <c r="N374" s="61"/>
      <c r="O374" s="61"/>
      <c r="P374" s="61"/>
      <c r="Q374" s="61"/>
      <c r="R374" s="61"/>
      <c r="S374" s="61"/>
      <c r="T374" s="61"/>
      <c r="U374" s="61"/>
      <c r="V374" s="61"/>
      <c r="W374" s="61"/>
      <c r="X374" s="62"/>
      <c r="Y374" s="62"/>
      <c r="Z374" s="62"/>
      <c r="AA374" s="62"/>
    </row>
    <row r="375" ht="23.25" customHeight="1">
      <c r="A375" s="56">
        <f t="shared" si="1"/>
        <v>375</v>
      </c>
      <c r="B375" s="63"/>
      <c r="C375" s="64"/>
      <c r="D375" s="65"/>
      <c r="E375" s="64"/>
      <c r="F375" s="64"/>
      <c r="G375" s="64"/>
      <c r="H375" s="64"/>
      <c r="I375" s="66"/>
      <c r="J375" s="61"/>
      <c r="K375" s="61"/>
      <c r="L375" s="61"/>
      <c r="M375" s="61"/>
      <c r="N375" s="61"/>
      <c r="O375" s="61"/>
      <c r="P375" s="61"/>
      <c r="Q375" s="61"/>
      <c r="R375" s="61"/>
      <c r="S375" s="61"/>
      <c r="T375" s="61"/>
      <c r="U375" s="61"/>
      <c r="V375" s="61"/>
      <c r="W375" s="61"/>
      <c r="X375" s="62"/>
      <c r="Y375" s="62"/>
      <c r="Z375" s="62"/>
      <c r="AA375" s="62"/>
    </row>
    <row r="376" ht="23.25" customHeight="1">
      <c r="A376" s="56">
        <f t="shared" si="1"/>
        <v>376</v>
      </c>
      <c r="B376" s="63"/>
      <c r="C376" s="64"/>
      <c r="D376" s="65"/>
      <c r="E376" s="64"/>
      <c r="F376" s="64"/>
      <c r="G376" s="64"/>
      <c r="H376" s="64"/>
      <c r="I376" s="66"/>
      <c r="J376" s="61"/>
      <c r="K376" s="61"/>
      <c r="L376" s="61"/>
      <c r="M376" s="61"/>
      <c r="N376" s="61"/>
      <c r="O376" s="61"/>
      <c r="P376" s="61"/>
      <c r="Q376" s="61"/>
      <c r="R376" s="61"/>
      <c r="S376" s="61"/>
      <c r="T376" s="61"/>
      <c r="U376" s="61"/>
      <c r="V376" s="61"/>
      <c r="W376" s="61"/>
      <c r="X376" s="62"/>
      <c r="Y376" s="62"/>
      <c r="Z376" s="62"/>
      <c r="AA376" s="62"/>
    </row>
    <row r="377" ht="23.25" customHeight="1">
      <c r="A377" s="56">
        <f t="shared" si="1"/>
        <v>377</v>
      </c>
      <c r="B377" s="63"/>
      <c r="C377" s="64"/>
      <c r="D377" s="65"/>
      <c r="E377" s="64"/>
      <c r="F377" s="64"/>
      <c r="G377" s="64"/>
      <c r="H377" s="64"/>
      <c r="I377" s="66"/>
      <c r="J377" s="61"/>
      <c r="K377" s="61"/>
      <c r="L377" s="61"/>
      <c r="M377" s="61"/>
      <c r="N377" s="61"/>
      <c r="O377" s="61"/>
      <c r="P377" s="61"/>
      <c r="Q377" s="61"/>
      <c r="R377" s="61"/>
      <c r="S377" s="61"/>
      <c r="T377" s="61"/>
      <c r="U377" s="61"/>
      <c r="V377" s="61"/>
      <c r="W377" s="61"/>
      <c r="X377" s="62"/>
      <c r="Y377" s="62"/>
      <c r="Z377" s="62"/>
      <c r="AA377" s="62"/>
    </row>
    <row r="378" ht="23.25" customHeight="1">
      <c r="A378" s="56">
        <f t="shared" si="1"/>
        <v>378</v>
      </c>
      <c r="B378" s="63"/>
      <c r="C378" s="64"/>
      <c r="D378" s="65"/>
      <c r="E378" s="64"/>
      <c r="F378" s="64"/>
      <c r="G378" s="64"/>
      <c r="H378" s="64"/>
      <c r="I378" s="66"/>
      <c r="J378" s="61"/>
      <c r="K378" s="61"/>
      <c r="L378" s="61"/>
      <c r="M378" s="61"/>
      <c r="N378" s="61"/>
      <c r="O378" s="61"/>
      <c r="P378" s="61"/>
      <c r="Q378" s="61"/>
      <c r="R378" s="61"/>
      <c r="S378" s="61"/>
      <c r="T378" s="61"/>
      <c r="U378" s="61"/>
      <c r="V378" s="61"/>
      <c r="W378" s="61"/>
      <c r="X378" s="62"/>
      <c r="Y378" s="62"/>
      <c r="Z378" s="62"/>
      <c r="AA378" s="62"/>
    </row>
    <row r="379" ht="23.25" customHeight="1">
      <c r="A379" s="56">
        <f t="shared" si="1"/>
        <v>379</v>
      </c>
      <c r="B379" s="63"/>
      <c r="C379" s="64"/>
      <c r="D379" s="65"/>
      <c r="E379" s="64"/>
      <c r="F379" s="64"/>
      <c r="G379" s="64"/>
      <c r="H379" s="64"/>
      <c r="I379" s="66"/>
      <c r="J379" s="61"/>
      <c r="K379" s="61"/>
      <c r="L379" s="61"/>
      <c r="M379" s="61"/>
      <c r="N379" s="61"/>
      <c r="O379" s="61"/>
      <c r="P379" s="61"/>
      <c r="Q379" s="61"/>
      <c r="R379" s="61"/>
      <c r="S379" s="61"/>
      <c r="T379" s="61"/>
      <c r="U379" s="61"/>
      <c r="V379" s="61"/>
      <c r="W379" s="61"/>
      <c r="X379" s="62"/>
      <c r="Y379" s="62"/>
      <c r="Z379" s="62"/>
      <c r="AA379" s="62"/>
    </row>
    <row r="380" ht="23.25" customHeight="1">
      <c r="A380" s="56">
        <f t="shared" si="1"/>
        <v>380</v>
      </c>
      <c r="B380" s="63"/>
      <c r="C380" s="64"/>
      <c r="D380" s="65"/>
      <c r="E380" s="64"/>
      <c r="F380" s="64"/>
      <c r="G380" s="64"/>
      <c r="H380" s="64"/>
      <c r="I380" s="66"/>
      <c r="J380" s="61"/>
      <c r="K380" s="61"/>
      <c r="L380" s="61"/>
      <c r="M380" s="61"/>
      <c r="N380" s="61"/>
      <c r="O380" s="61"/>
      <c r="P380" s="61"/>
      <c r="Q380" s="61"/>
      <c r="R380" s="61"/>
      <c r="S380" s="61"/>
      <c r="T380" s="61"/>
      <c r="U380" s="61"/>
      <c r="V380" s="61"/>
      <c r="W380" s="61"/>
      <c r="X380" s="62"/>
      <c r="Y380" s="62"/>
      <c r="Z380" s="62"/>
      <c r="AA380" s="62"/>
    </row>
    <row r="381" ht="23.25" customHeight="1">
      <c r="A381" s="56">
        <f t="shared" si="1"/>
        <v>381</v>
      </c>
      <c r="B381" s="63"/>
      <c r="C381" s="64"/>
      <c r="D381" s="65"/>
      <c r="E381" s="64"/>
      <c r="F381" s="64"/>
      <c r="G381" s="64"/>
      <c r="H381" s="64"/>
      <c r="I381" s="66"/>
      <c r="J381" s="61"/>
      <c r="K381" s="61"/>
      <c r="L381" s="61"/>
      <c r="M381" s="61"/>
      <c r="N381" s="61"/>
      <c r="O381" s="61"/>
      <c r="P381" s="61"/>
      <c r="Q381" s="61"/>
      <c r="R381" s="61"/>
      <c r="S381" s="61"/>
      <c r="T381" s="61"/>
      <c r="U381" s="61"/>
      <c r="V381" s="61"/>
      <c r="W381" s="61"/>
      <c r="X381" s="62"/>
      <c r="Y381" s="62"/>
      <c r="Z381" s="62"/>
      <c r="AA381" s="62"/>
    </row>
    <row r="382" ht="23.25" customHeight="1">
      <c r="A382" s="56">
        <f t="shared" si="1"/>
        <v>382</v>
      </c>
      <c r="B382" s="63"/>
      <c r="C382" s="64"/>
      <c r="D382" s="65"/>
      <c r="E382" s="64"/>
      <c r="F382" s="64"/>
      <c r="G382" s="64"/>
      <c r="H382" s="64"/>
      <c r="I382" s="66"/>
      <c r="J382" s="61"/>
      <c r="K382" s="61"/>
      <c r="L382" s="61"/>
      <c r="M382" s="61"/>
      <c r="N382" s="61"/>
      <c r="O382" s="61"/>
      <c r="P382" s="61"/>
      <c r="Q382" s="61"/>
      <c r="R382" s="61"/>
      <c r="S382" s="61"/>
      <c r="T382" s="61"/>
      <c r="U382" s="61"/>
      <c r="V382" s="61"/>
      <c r="W382" s="61"/>
      <c r="X382" s="62"/>
      <c r="Y382" s="62"/>
      <c r="Z382" s="62"/>
      <c r="AA382" s="62"/>
    </row>
    <row r="383" ht="23.25" customHeight="1">
      <c r="A383" s="56">
        <f t="shared" si="1"/>
        <v>383</v>
      </c>
      <c r="B383" s="63"/>
      <c r="C383" s="64"/>
      <c r="D383" s="65"/>
      <c r="E383" s="64"/>
      <c r="F383" s="64"/>
      <c r="G383" s="64"/>
      <c r="H383" s="64"/>
      <c r="I383" s="66"/>
      <c r="J383" s="61"/>
      <c r="K383" s="61"/>
      <c r="L383" s="61"/>
      <c r="M383" s="61"/>
      <c r="N383" s="61"/>
      <c r="O383" s="61"/>
      <c r="P383" s="61"/>
      <c r="Q383" s="61"/>
      <c r="R383" s="61"/>
      <c r="S383" s="61"/>
      <c r="T383" s="61"/>
      <c r="U383" s="61"/>
      <c r="V383" s="61"/>
      <c r="W383" s="61"/>
      <c r="X383" s="62"/>
      <c r="Y383" s="62"/>
      <c r="Z383" s="62"/>
      <c r="AA383" s="62"/>
    </row>
    <row r="384" ht="23.25" customHeight="1">
      <c r="A384" s="56">
        <f t="shared" si="1"/>
        <v>384</v>
      </c>
      <c r="B384" s="63"/>
      <c r="C384" s="64"/>
      <c r="D384" s="65"/>
      <c r="E384" s="64"/>
      <c r="F384" s="64"/>
      <c r="G384" s="64"/>
      <c r="H384" s="64"/>
      <c r="I384" s="66"/>
      <c r="J384" s="61"/>
      <c r="K384" s="61"/>
      <c r="L384" s="61"/>
      <c r="M384" s="61"/>
      <c r="N384" s="61"/>
      <c r="O384" s="61"/>
      <c r="P384" s="61"/>
      <c r="Q384" s="61"/>
      <c r="R384" s="61"/>
      <c r="S384" s="61"/>
      <c r="T384" s="61"/>
      <c r="U384" s="61"/>
      <c r="V384" s="61"/>
      <c r="W384" s="61"/>
      <c r="X384" s="62"/>
      <c r="Y384" s="62"/>
      <c r="Z384" s="62"/>
      <c r="AA384" s="62"/>
    </row>
    <row r="385" ht="23.25" customHeight="1">
      <c r="A385" s="56">
        <f t="shared" si="1"/>
        <v>385</v>
      </c>
      <c r="B385" s="63"/>
      <c r="C385" s="64"/>
      <c r="D385" s="65"/>
      <c r="E385" s="64"/>
      <c r="F385" s="64"/>
      <c r="G385" s="64"/>
      <c r="H385" s="64"/>
      <c r="I385" s="66"/>
      <c r="J385" s="61"/>
      <c r="K385" s="61"/>
      <c r="L385" s="61"/>
      <c r="M385" s="61"/>
      <c r="N385" s="61"/>
      <c r="O385" s="61"/>
      <c r="P385" s="61"/>
      <c r="Q385" s="61"/>
      <c r="R385" s="61"/>
      <c r="S385" s="61"/>
      <c r="T385" s="61"/>
      <c r="U385" s="61"/>
      <c r="V385" s="61"/>
      <c r="W385" s="61"/>
      <c r="X385" s="62"/>
      <c r="Y385" s="62"/>
      <c r="Z385" s="62"/>
      <c r="AA385" s="62"/>
    </row>
    <row r="386" ht="23.25" customHeight="1">
      <c r="A386" s="56">
        <f t="shared" si="1"/>
        <v>386</v>
      </c>
      <c r="B386" s="63"/>
      <c r="C386" s="64"/>
      <c r="D386" s="65"/>
      <c r="E386" s="64"/>
      <c r="F386" s="64"/>
      <c r="G386" s="64"/>
      <c r="H386" s="64"/>
      <c r="I386" s="66"/>
      <c r="J386" s="61"/>
      <c r="K386" s="61"/>
      <c r="L386" s="61"/>
      <c r="M386" s="61"/>
      <c r="N386" s="61"/>
      <c r="O386" s="61"/>
      <c r="P386" s="61"/>
      <c r="Q386" s="61"/>
      <c r="R386" s="61"/>
      <c r="S386" s="61"/>
      <c r="T386" s="61"/>
      <c r="U386" s="61"/>
      <c r="V386" s="61"/>
      <c r="W386" s="61"/>
      <c r="X386" s="62"/>
      <c r="Y386" s="62"/>
      <c r="Z386" s="62"/>
      <c r="AA386" s="62"/>
    </row>
    <row r="387" ht="23.25" customHeight="1">
      <c r="A387" s="56">
        <f t="shared" si="1"/>
        <v>387</v>
      </c>
      <c r="B387" s="63"/>
      <c r="C387" s="64"/>
      <c r="D387" s="65"/>
      <c r="E387" s="64"/>
      <c r="F387" s="64"/>
      <c r="G387" s="64"/>
      <c r="H387" s="64"/>
      <c r="I387" s="66"/>
      <c r="J387" s="61"/>
      <c r="K387" s="61"/>
      <c r="L387" s="61"/>
      <c r="M387" s="61"/>
      <c r="N387" s="61"/>
      <c r="O387" s="61"/>
      <c r="P387" s="61"/>
      <c r="Q387" s="61"/>
      <c r="R387" s="61"/>
      <c r="S387" s="61"/>
      <c r="T387" s="61"/>
      <c r="U387" s="61"/>
      <c r="V387" s="61"/>
      <c r="W387" s="61"/>
      <c r="X387" s="62"/>
      <c r="Y387" s="62"/>
      <c r="Z387" s="62"/>
      <c r="AA387" s="62"/>
    </row>
    <row r="388" ht="23.25" customHeight="1">
      <c r="A388" s="56">
        <f t="shared" si="1"/>
        <v>388</v>
      </c>
      <c r="B388" s="63"/>
      <c r="C388" s="64"/>
      <c r="D388" s="65"/>
      <c r="E388" s="64"/>
      <c r="F388" s="64"/>
      <c r="G388" s="64"/>
      <c r="H388" s="64"/>
      <c r="I388" s="66"/>
      <c r="J388" s="61"/>
      <c r="K388" s="61"/>
      <c r="L388" s="61"/>
      <c r="M388" s="61"/>
      <c r="N388" s="61"/>
      <c r="O388" s="61"/>
      <c r="P388" s="61"/>
      <c r="Q388" s="61"/>
      <c r="R388" s="61"/>
      <c r="S388" s="61"/>
      <c r="T388" s="61"/>
      <c r="U388" s="61"/>
      <c r="V388" s="61"/>
      <c r="W388" s="61"/>
      <c r="X388" s="62"/>
      <c r="Y388" s="62"/>
      <c r="Z388" s="62"/>
      <c r="AA388" s="62"/>
    </row>
    <row r="389" ht="23.25" customHeight="1">
      <c r="A389" s="56">
        <f t="shared" si="1"/>
        <v>389</v>
      </c>
      <c r="B389" s="63"/>
      <c r="C389" s="64"/>
      <c r="D389" s="65"/>
      <c r="E389" s="64"/>
      <c r="F389" s="64"/>
      <c r="G389" s="64"/>
      <c r="H389" s="64"/>
      <c r="I389" s="66"/>
      <c r="J389" s="61"/>
      <c r="K389" s="61"/>
      <c r="L389" s="61"/>
      <c r="M389" s="61"/>
      <c r="N389" s="61"/>
      <c r="O389" s="61"/>
      <c r="P389" s="61"/>
      <c r="Q389" s="61"/>
      <c r="R389" s="61"/>
      <c r="S389" s="61"/>
      <c r="T389" s="61"/>
      <c r="U389" s="61"/>
      <c r="V389" s="61"/>
      <c r="W389" s="61"/>
      <c r="X389" s="62"/>
      <c r="Y389" s="62"/>
      <c r="Z389" s="62"/>
      <c r="AA389" s="62"/>
    </row>
    <row r="390" ht="23.25" customHeight="1">
      <c r="A390" s="56">
        <f t="shared" si="1"/>
        <v>390</v>
      </c>
      <c r="B390" s="63"/>
      <c r="C390" s="64"/>
      <c r="D390" s="65"/>
      <c r="E390" s="64"/>
      <c r="F390" s="64"/>
      <c r="G390" s="64"/>
      <c r="H390" s="64"/>
      <c r="I390" s="66"/>
      <c r="J390" s="61"/>
      <c r="K390" s="61"/>
      <c r="L390" s="61"/>
      <c r="M390" s="61"/>
      <c r="N390" s="61"/>
      <c r="O390" s="61"/>
      <c r="P390" s="61"/>
      <c r="Q390" s="61"/>
      <c r="R390" s="61"/>
      <c r="S390" s="61"/>
      <c r="T390" s="61"/>
      <c r="U390" s="61"/>
      <c r="V390" s="61"/>
      <c r="W390" s="61"/>
      <c r="X390" s="62"/>
      <c r="Y390" s="62"/>
      <c r="Z390" s="62"/>
      <c r="AA390" s="62"/>
    </row>
    <row r="391" ht="23.25" customHeight="1">
      <c r="A391" s="56">
        <f t="shared" si="1"/>
        <v>391</v>
      </c>
      <c r="B391" s="63"/>
      <c r="C391" s="64"/>
      <c r="D391" s="65"/>
      <c r="E391" s="64"/>
      <c r="F391" s="64"/>
      <c r="G391" s="64"/>
      <c r="H391" s="64"/>
      <c r="I391" s="66"/>
      <c r="J391" s="61"/>
      <c r="K391" s="61"/>
      <c r="L391" s="61"/>
      <c r="M391" s="61"/>
      <c r="N391" s="61"/>
      <c r="O391" s="61"/>
      <c r="P391" s="61"/>
      <c r="Q391" s="61"/>
      <c r="R391" s="61"/>
      <c r="S391" s="61"/>
      <c r="T391" s="61"/>
      <c r="U391" s="61"/>
      <c r="V391" s="61"/>
      <c r="W391" s="61"/>
      <c r="X391" s="62"/>
      <c r="Y391" s="62"/>
      <c r="Z391" s="62"/>
      <c r="AA391" s="62"/>
    </row>
    <row r="392" ht="23.25" customHeight="1">
      <c r="A392" s="56">
        <f t="shared" si="1"/>
        <v>392</v>
      </c>
      <c r="B392" s="63"/>
      <c r="C392" s="64"/>
      <c r="D392" s="65"/>
      <c r="E392" s="64"/>
      <c r="F392" s="64"/>
      <c r="G392" s="64"/>
      <c r="H392" s="64"/>
      <c r="I392" s="66"/>
      <c r="J392" s="61"/>
      <c r="K392" s="61"/>
      <c r="L392" s="61"/>
      <c r="M392" s="61"/>
      <c r="N392" s="61"/>
      <c r="O392" s="61"/>
      <c r="P392" s="61"/>
      <c r="Q392" s="61"/>
      <c r="R392" s="61"/>
      <c r="S392" s="61"/>
      <c r="T392" s="61"/>
      <c r="U392" s="61"/>
      <c r="V392" s="61"/>
      <c r="W392" s="61"/>
      <c r="X392" s="62"/>
      <c r="Y392" s="62"/>
      <c r="Z392" s="62"/>
      <c r="AA392" s="62"/>
    </row>
    <row r="393" ht="23.25" customHeight="1">
      <c r="A393" s="56">
        <f t="shared" si="1"/>
        <v>393</v>
      </c>
      <c r="B393" s="63"/>
      <c r="C393" s="64"/>
      <c r="D393" s="65"/>
      <c r="E393" s="64"/>
      <c r="F393" s="64"/>
      <c r="G393" s="64"/>
      <c r="H393" s="64"/>
      <c r="I393" s="66"/>
      <c r="J393" s="61"/>
      <c r="K393" s="61"/>
      <c r="L393" s="61"/>
      <c r="M393" s="61"/>
      <c r="N393" s="61"/>
      <c r="O393" s="61"/>
      <c r="P393" s="61"/>
      <c r="Q393" s="61"/>
      <c r="R393" s="61"/>
      <c r="S393" s="61"/>
      <c r="T393" s="61"/>
      <c r="U393" s="61"/>
      <c r="V393" s="61"/>
      <c r="W393" s="61"/>
      <c r="X393" s="62"/>
      <c r="Y393" s="62"/>
      <c r="Z393" s="62"/>
      <c r="AA393" s="62"/>
    </row>
    <row r="394" ht="23.25" customHeight="1">
      <c r="A394" s="56">
        <f t="shared" si="1"/>
        <v>394</v>
      </c>
      <c r="B394" s="63"/>
      <c r="C394" s="64"/>
      <c r="D394" s="65"/>
      <c r="E394" s="64"/>
      <c r="F394" s="64"/>
      <c r="G394" s="64"/>
      <c r="H394" s="64"/>
      <c r="I394" s="66"/>
      <c r="J394" s="61"/>
      <c r="K394" s="61"/>
      <c r="L394" s="61"/>
      <c r="M394" s="61"/>
      <c r="N394" s="61"/>
      <c r="O394" s="61"/>
      <c r="P394" s="61"/>
      <c r="Q394" s="61"/>
      <c r="R394" s="61"/>
      <c r="S394" s="61"/>
      <c r="T394" s="61"/>
      <c r="U394" s="61"/>
      <c r="V394" s="61"/>
      <c r="W394" s="61"/>
      <c r="X394" s="62"/>
      <c r="Y394" s="62"/>
      <c r="Z394" s="62"/>
      <c r="AA394" s="62"/>
    </row>
    <row r="395" ht="23.25" customHeight="1">
      <c r="A395" s="56">
        <f t="shared" si="1"/>
        <v>395</v>
      </c>
      <c r="B395" s="63"/>
      <c r="C395" s="64"/>
      <c r="D395" s="65"/>
      <c r="E395" s="64"/>
      <c r="F395" s="64"/>
      <c r="G395" s="64"/>
      <c r="H395" s="64"/>
      <c r="I395" s="66"/>
      <c r="J395" s="61"/>
      <c r="K395" s="61"/>
      <c r="L395" s="61"/>
      <c r="M395" s="61"/>
      <c r="N395" s="61"/>
      <c r="O395" s="61"/>
      <c r="P395" s="61"/>
      <c r="Q395" s="61"/>
      <c r="R395" s="61"/>
      <c r="S395" s="61"/>
      <c r="T395" s="61"/>
      <c r="U395" s="61"/>
      <c r="V395" s="61"/>
      <c r="W395" s="61"/>
      <c r="X395" s="62"/>
      <c r="Y395" s="62"/>
      <c r="Z395" s="62"/>
      <c r="AA395" s="62"/>
    </row>
    <row r="396" ht="23.25" customHeight="1">
      <c r="A396" s="56">
        <f t="shared" si="1"/>
        <v>396</v>
      </c>
      <c r="B396" s="63"/>
      <c r="C396" s="64"/>
      <c r="D396" s="65"/>
      <c r="E396" s="64"/>
      <c r="F396" s="64"/>
      <c r="G396" s="64"/>
      <c r="H396" s="64"/>
      <c r="I396" s="66"/>
      <c r="J396" s="61"/>
      <c r="K396" s="61"/>
      <c r="L396" s="61"/>
      <c r="M396" s="61"/>
      <c r="N396" s="61"/>
      <c r="O396" s="61"/>
      <c r="P396" s="61"/>
      <c r="Q396" s="61"/>
      <c r="R396" s="61"/>
      <c r="S396" s="61"/>
      <c r="T396" s="61"/>
      <c r="U396" s="61"/>
      <c r="V396" s="61"/>
      <c r="W396" s="61"/>
      <c r="X396" s="62"/>
      <c r="Y396" s="62"/>
      <c r="Z396" s="62"/>
      <c r="AA396" s="62"/>
    </row>
    <row r="397" ht="23.25" customHeight="1">
      <c r="A397" s="56">
        <f t="shared" si="1"/>
        <v>397</v>
      </c>
      <c r="B397" s="63"/>
      <c r="C397" s="64"/>
      <c r="D397" s="65"/>
      <c r="E397" s="64"/>
      <c r="F397" s="64"/>
      <c r="G397" s="64"/>
      <c r="H397" s="64"/>
      <c r="I397" s="66"/>
      <c r="J397" s="61"/>
      <c r="K397" s="61"/>
      <c r="L397" s="61"/>
      <c r="M397" s="61"/>
      <c r="N397" s="61"/>
      <c r="O397" s="61"/>
      <c r="P397" s="61"/>
      <c r="Q397" s="61"/>
      <c r="R397" s="61"/>
      <c r="S397" s="61"/>
      <c r="T397" s="61"/>
      <c r="U397" s="61"/>
      <c r="V397" s="61"/>
      <c r="W397" s="61"/>
      <c r="X397" s="62"/>
      <c r="Y397" s="62"/>
      <c r="Z397" s="62"/>
      <c r="AA397" s="62"/>
    </row>
    <row r="398" ht="23.25" customHeight="1">
      <c r="A398" s="56">
        <f t="shared" si="1"/>
        <v>398</v>
      </c>
      <c r="B398" s="63"/>
      <c r="C398" s="64"/>
      <c r="D398" s="65"/>
      <c r="E398" s="64"/>
      <c r="F398" s="64"/>
      <c r="G398" s="64"/>
      <c r="H398" s="64"/>
      <c r="I398" s="66"/>
      <c r="J398" s="61"/>
      <c r="K398" s="61"/>
      <c r="L398" s="61"/>
      <c r="M398" s="61"/>
      <c r="N398" s="61"/>
      <c r="O398" s="61"/>
      <c r="P398" s="61"/>
      <c r="Q398" s="61"/>
      <c r="R398" s="61"/>
      <c r="S398" s="61"/>
      <c r="T398" s="61"/>
      <c r="U398" s="61"/>
      <c r="V398" s="61"/>
      <c r="W398" s="61"/>
      <c r="X398" s="62"/>
      <c r="Y398" s="62"/>
      <c r="Z398" s="62"/>
      <c r="AA398" s="62"/>
    </row>
    <row r="399" ht="23.25" customHeight="1">
      <c r="A399" s="56">
        <f t="shared" si="1"/>
        <v>399</v>
      </c>
      <c r="B399" s="63"/>
      <c r="C399" s="64"/>
      <c r="D399" s="65"/>
      <c r="E399" s="64"/>
      <c r="F399" s="64"/>
      <c r="G399" s="64"/>
      <c r="H399" s="64"/>
      <c r="I399" s="66"/>
      <c r="J399" s="61"/>
      <c r="K399" s="61"/>
      <c r="L399" s="61"/>
      <c r="M399" s="61"/>
      <c r="N399" s="61"/>
      <c r="O399" s="61"/>
      <c r="P399" s="61"/>
      <c r="Q399" s="61"/>
      <c r="R399" s="61"/>
      <c r="S399" s="61"/>
      <c r="T399" s="61"/>
      <c r="U399" s="61"/>
      <c r="V399" s="61"/>
      <c r="W399" s="61"/>
      <c r="X399" s="62"/>
      <c r="Y399" s="62"/>
      <c r="Z399" s="62"/>
      <c r="AA399" s="62"/>
    </row>
    <row r="400" ht="23.25" customHeight="1">
      <c r="A400" s="56">
        <f t="shared" si="1"/>
        <v>400</v>
      </c>
      <c r="B400" s="63"/>
      <c r="C400" s="64"/>
      <c r="D400" s="65"/>
      <c r="E400" s="64"/>
      <c r="F400" s="64"/>
      <c r="G400" s="64"/>
      <c r="H400" s="64"/>
      <c r="I400" s="66"/>
      <c r="J400" s="61"/>
      <c r="K400" s="61"/>
      <c r="L400" s="61"/>
      <c r="M400" s="61"/>
      <c r="N400" s="61"/>
      <c r="O400" s="61"/>
      <c r="P400" s="61"/>
      <c r="Q400" s="61"/>
      <c r="R400" s="61"/>
      <c r="S400" s="61"/>
      <c r="T400" s="61"/>
      <c r="U400" s="61"/>
      <c r="V400" s="61"/>
      <c r="W400" s="61"/>
      <c r="X400" s="62"/>
      <c r="Y400" s="62"/>
      <c r="Z400" s="62"/>
      <c r="AA400" s="62"/>
    </row>
    <row r="401" ht="23.25" customHeight="1">
      <c r="A401" s="56">
        <f t="shared" si="1"/>
        <v>401</v>
      </c>
      <c r="B401" s="63"/>
      <c r="C401" s="64"/>
      <c r="D401" s="65"/>
      <c r="E401" s="64"/>
      <c r="F401" s="64"/>
      <c r="G401" s="64"/>
      <c r="H401" s="64"/>
      <c r="I401" s="66"/>
      <c r="J401" s="61"/>
      <c r="K401" s="61"/>
      <c r="L401" s="61"/>
      <c r="M401" s="61"/>
      <c r="N401" s="61"/>
      <c r="O401" s="61"/>
      <c r="P401" s="61"/>
      <c r="Q401" s="61"/>
      <c r="R401" s="61"/>
      <c r="S401" s="61"/>
      <c r="T401" s="61"/>
      <c r="U401" s="61"/>
      <c r="V401" s="61"/>
      <c r="W401" s="61"/>
      <c r="X401" s="62"/>
      <c r="Y401" s="62"/>
      <c r="Z401" s="62"/>
      <c r="AA401" s="62"/>
    </row>
    <row r="402" ht="23.25" customHeight="1">
      <c r="A402" s="56">
        <f t="shared" si="1"/>
        <v>402</v>
      </c>
      <c r="B402" s="63"/>
      <c r="C402" s="64"/>
      <c r="D402" s="65"/>
      <c r="E402" s="64"/>
      <c r="F402" s="64"/>
      <c r="G402" s="64"/>
      <c r="H402" s="64"/>
      <c r="I402" s="66"/>
      <c r="J402" s="61"/>
      <c r="K402" s="61"/>
      <c r="L402" s="61"/>
      <c r="M402" s="61"/>
      <c r="N402" s="61"/>
      <c r="O402" s="61"/>
      <c r="P402" s="61"/>
      <c r="Q402" s="61"/>
      <c r="R402" s="61"/>
      <c r="S402" s="61"/>
      <c r="T402" s="61"/>
      <c r="U402" s="61"/>
      <c r="V402" s="61"/>
      <c r="W402" s="61"/>
      <c r="X402" s="62"/>
      <c r="Y402" s="62"/>
      <c r="Z402" s="62"/>
      <c r="AA402" s="62"/>
    </row>
    <row r="403" ht="23.25" customHeight="1">
      <c r="A403" s="56">
        <f t="shared" si="1"/>
        <v>403</v>
      </c>
      <c r="B403" s="63"/>
      <c r="C403" s="64"/>
      <c r="D403" s="65"/>
      <c r="E403" s="64"/>
      <c r="F403" s="64"/>
      <c r="G403" s="64"/>
      <c r="H403" s="64"/>
      <c r="I403" s="66"/>
      <c r="J403" s="61"/>
      <c r="K403" s="61"/>
      <c r="L403" s="61"/>
      <c r="M403" s="61"/>
      <c r="N403" s="61"/>
      <c r="O403" s="61"/>
      <c r="P403" s="61"/>
      <c r="Q403" s="61"/>
      <c r="R403" s="61"/>
      <c r="S403" s="61"/>
      <c r="T403" s="61"/>
      <c r="U403" s="61"/>
      <c r="V403" s="61"/>
      <c r="W403" s="61"/>
      <c r="X403" s="62"/>
      <c r="Y403" s="62"/>
      <c r="Z403" s="62"/>
      <c r="AA403" s="62"/>
    </row>
    <row r="404" ht="23.25" customHeight="1">
      <c r="A404" s="56">
        <f t="shared" si="1"/>
        <v>404</v>
      </c>
      <c r="B404" s="63"/>
      <c r="C404" s="64"/>
      <c r="D404" s="65"/>
      <c r="E404" s="64"/>
      <c r="F404" s="64"/>
      <c r="G404" s="64"/>
      <c r="H404" s="64"/>
      <c r="I404" s="66"/>
      <c r="J404" s="61"/>
      <c r="K404" s="61"/>
      <c r="L404" s="61"/>
      <c r="M404" s="61"/>
      <c r="N404" s="61"/>
      <c r="O404" s="61"/>
      <c r="P404" s="61"/>
      <c r="Q404" s="61"/>
      <c r="R404" s="61"/>
      <c r="S404" s="61"/>
      <c r="T404" s="61"/>
      <c r="U404" s="61"/>
      <c r="V404" s="61"/>
      <c r="W404" s="61"/>
      <c r="X404" s="62"/>
      <c r="Y404" s="62"/>
      <c r="Z404" s="62"/>
      <c r="AA404" s="62"/>
    </row>
    <row r="405" ht="23.25" customHeight="1">
      <c r="A405" s="56">
        <f t="shared" si="1"/>
        <v>405</v>
      </c>
      <c r="B405" s="63"/>
      <c r="C405" s="64"/>
      <c r="D405" s="65"/>
      <c r="E405" s="64"/>
      <c r="F405" s="64"/>
      <c r="G405" s="64"/>
      <c r="H405" s="64"/>
      <c r="I405" s="66"/>
      <c r="J405" s="61"/>
      <c r="K405" s="61"/>
      <c r="L405" s="61"/>
      <c r="M405" s="61"/>
      <c r="N405" s="61"/>
      <c r="O405" s="61"/>
      <c r="P405" s="61"/>
      <c r="Q405" s="61"/>
      <c r="R405" s="61"/>
      <c r="S405" s="61"/>
      <c r="T405" s="61"/>
      <c r="U405" s="61"/>
      <c r="V405" s="61"/>
      <c r="W405" s="61"/>
      <c r="X405" s="62"/>
      <c r="Y405" s="62"/>
      <c r="Z405" s="62"/>
      <c r="AA405" s="62"/>
    </row>
    <row r="406" ht="23.25" customHeight="1">
      <c r="A406" s="56">
        <f t="shared" si="1"/>
        <v>406</v>
      </c>
      <c r="B406" s="63"/>
      <c r="C406" s="64"/>
      <c r="D406" s="65"/>
      <c r="E406" s="64"/>
      <c r="F406" s="64"/>
      <c r="G406" s="64"/>
      <c r="H406" s="64"/>
      <c r="I406" s="66"/>
      <c r="J406" s="61"/>
      <c r="K406" s="61"/>
      <c r="L406" s="61"/>
      <c r="M406" s="61"/>
      <c r="N406" s="61"/>
      <c r="O406" s="61"/>
      <c r="P406" s="61"/>
      <c r="Q406" s="61"/>
      <c r="R406" s="61"/>
      <c r="S406" s="61"/>
      <c r="T406" s="61"/>
      <c r="U406" s="61"/>
      <c r="V406" s="61"/>
      <c r="W406" s="61"/>
      <c r="X406" s="62"/>
      <c r="Y406" s="62"/>
      <c r="Z406" s="62"/>
      <c r="AA406" s="62"/>
    </row>
    <row r="407" ht="23.25" customHeight="1">
      <c r="A407" s="56">
        <f t="shared" si="1"/>
        <v>407</v>
      </c>
      <c r="B407" s="63"/>
      <c r="C407" s="64"/>
      <c r="D407" s="65"/>
      <c r="E407" s="64"/>
      <c r="F407" s="64"/>
      <c r="G407" s="64"/>
      <c r="H407" s="64"/>
      <c r="I407" s="66"/>
      <c r="J407" s="61"/>
      <c r="K407" s="61"/>
      <c r="L407" s="61"/>
      <c r="M407" s="61"/>
      <c r="N407" s="61"/>
      <c r="O407" s="61"/>
      <c r="P407" s="61"/>
      <c r="Q407" s="61"/>
      <c r="R407" s="61"/>
      <c r="S407" s="61"/>
      <c r="T407" s="61"/>
      <c r="U407" s="61"/>
      <c r="V407" s="61"/>
      <c r="W407" s="61"/>
      <c r="X407" s="62"/>
      <c r="Y407" s="62"/>
      <c r="Z407" s="62"/>
      <c r="AA407" s="62"/>
    </row>
    <row r="408" ht="23.25" customHeight="1">
      <c r="A408" s="56">
        <f t="shared" si="1"/>
        <v>408</v>
      </c>
      <c r="B408" s="63"/>
      <c r="C408" s="64"/>
      <c r="D408" s="65"/>
      <c r="E408" s="64"/>
      <c r="F408" s="64"/>
      <c r="G408" s="64"/>
      <c r="H408" s="64"/>
      <c r="I408" s="66"/>
      <c r="J408" s="61"/>
      <c r="K408" s="61"/>
      <c r="L408" s="61"/>
      <c r="M408" s="61"/>
      <c r="N408" s="61"/>
      <c r="O408" s="61"/>
      <c r="P408" s="61"/>
      <c r="Q408" s="61"/>
      <c r="R408" s="61"/>
      <c r="S408" s="61"/>
      <c r="T408" s="61"/>
      <c r="U408" s="61"/>
      <c r="V408" s="61"/>
      <c r="W408" s="61"/>
      <c r="X408" s="62"/>
      <c r="Y408" s="62"/>
      <c r="Z408" s="62"/>
      <c r="AA408" s="62"/>
    </row>
    <row r="409" ht="23.25" customHeight="1">
      <c r="A409" s="56">
        <f t="shared" si="1"/>
        <v>409</v>
      </c>
      <c r="B409" s="63"/>
      <c r="C409" s="64"/>
      <c r="D409" s="65"/>
      <c r="E409" s="64"/>
      <c r="F409" s="64"/>
      <c r="G409" s="64"/>
      <c r="H409" s="64"/>
      <c r="I409" s="66"/>
      <c r="J409" s="61"/>
      <c r="K409" s="61"/>
      <c r="L409" s="61"/>
      <c r="M409" s="61"/>
      <c r="N409" s="61"/>
      <c r="O409" s="61"/>
      <c r="P409" s="61"/>
      <c r="Q409" s="61"/>
      <c r="R409" s="61"/>
      <c r="S409" s="61"/>
      <c r="T409" s="61"/>
      <c r="U409" s="61"/>
      <c r="V409" s="61"/>
      <c r="W409" s="61"/>
      <c r="X409" s="62"/>
      <c r="Y409" s="62"/>
      <c r="Z409" s="62"/>
      <c r="AA409" s="62"/>
    </row>
    <row r="410" ht="23.25" customHeight="1">
      <c r="A410" s="56">
        <f t="shared" si="1"/>
        <v>410</v>
      </c>
      <c r="B410" s="63"/>
      <c r="C410" s="64"/>
      <c r="D410" s="65"/>
      <c r="E410" s="64"/>
      <c r="F410" s="64"/>
      <c r="G410" s="64"/>
      <c r="H410" s="64"/>
      <c r="I410" s="66"/>
      <c r="J410" s="61"/>
      <c r="K410" s="61"/>
      <c r="L410" s="61"/>
      <c r="M410" s="61"/>
      <c r="N410" s="61"/>
      <c r="O410" s="61"/>
      <c r="P410" s="61"/>
      <c r="Q410" s="61"/>
      <c r="R410" s="61"/>
      <c r="S410" s="61"/>
      <c r="T410" s="61"/>
      <c r="U410" s="61"/>
      <c r="V410" s="61"/>
      <c r="W410" s="61"/>
      <c r="X410" s="62"/>
      <c r="Y410" s="62"/>
      <c r="Z410" s="62"/>
      <c r="AA410" s="62"/>
    </row>
    <row r="411" ht="23.25" customHeight="1">
      <c r="A411" s="56">
        <f t="shared" si="1"/>
        <v>411</v>
      </c>
      <c r="B411" s="63"/>
      <c r="C411" s="64"/>
      <c r="D411" s="65"/>
      <c r="E411" s="64"/>
      <c r="F411" s="64"/>
      <c r="G411" s="64"/>
      <c r="H411" s="64"/>
      <c r="I411" s="66"/>
      <c r="J411" s="61"/>
      <c r="K411" s="61"/>
      <c r="L411" s="61"/>
      <c r="M411" s="61"/>
      <c r="N411" s="61"/>
      <c r="O411" s="61"/>
      <c r="P411" s="61"/>
      <c r="Q411" s="61"/>
      <c r="R411" s="61"/>
      <c r="S411" s="61"/>
      <c r="T411" s="61"/>
      <c r="U411" s="61"/>
      <c r="V411" s="61"/>
      <c r="W411" s="61"/>
      <c r="X411" s="62"/>
      <c r="Y411" s="62"/>
      <c r="Z411" s="62"/>
      <c r="AA411" s="62"/>
    </row>
    <row r="412" ht="23.25" customHeight="1">
      <c r="A412" s="56">
        <f t="shared" si="1"/>
        <v>412</v>
      </c>
      <c r="B412" s="63"/>
      <c r="C412" s="64"/>
      <c r="D412" s="65"/>
      <c r="E412" s="64"/>
      <c r="F412" s="64"/>
      <c r="G412" s="64"/>
      <c r="H412" s="64"/>
      <c r="I412" s="66"/>
      <c r="J412" s="61"/>
      <c r="K412" s="61"/>
      <c r="L412" s="61"/>
      <c r="M412" s="61"/>
      <c r="N412" s="61"/>
      <c r="O412" s="61"/>
      <c r="P412" s="61"/>
      <c r="Q412" s="61"/>
      <c r="R412" s="61"/>
      <c r="S412" s="61"/>
      <c r="T412" s="61"/>
      <c r="U412" s="61"/>
      <c r="V412" s="61"/>
      <c r="W412" s="61"/>
      <c r="X412" s="62"/>
      <c r="Y412" s="62"/>
      <c r="Z412" s="62"/>
      <c r="AA412" s="62"/>
    </row>
    <row r="413" ht="23.25" customHeight="1">
      <c r="A413" s="56">
        <f t="shared" si="1"/>
        <v>413</v>
      </c>
      <c r="B413" s="63"/>
      <c r="C413" s="64"/>
      <c r="D413" s="65"/>
      <c r="E413" s="64"/>
      <c r="F413" s="64"/>
      <c r="G413" s="64"/>
      <c r="H413" s="64"/>
      <c r="I413" s="66"/>
      <c r="J413" s="61"/>
      <c r="K413" s="61"/>
      <c r="L413" s="61"/>
      <c r="M413" s="61"/>
      <c r="N413" s="61"/>
      <c r="O413" s="61"/>
      <c r="P413" s="61"/>
      <c r="Q413" s="61"/>
      <c r="R413" s="61"/>
      <c r="S413" s="61"/>
      <c r="T413" s="61"/>
      <c r="U413" s="61"/>
      <c r="V413" s="61"/>
      <c r="W413" s="61"/>
      <c r="X413" s="62"/>
      <c r="Y413" s="62"/>
      <c r="Z413" s="62"/>
      <c r="AA413" s="62"/>
    </row>
    <row r="414" ht="23.25" customHeight="1">
      <c r="A414" s="56">
        <f t="shared" si="1"/>
        <v>414</v>
      </c>
      <c r="B414" s="63"/>
      <c r="C414" s="64"/>
      <c r="D414" s="65"/>
      <c r="E414" s="64"/>
      <c r="F414" s="64"/>
      <c r="G414" s="64"/>
      <c r="H414" s="64"/>
      <c r="I414" s="66"/>
      <c r="J414" s="61"/>
      <c r="K414" s="61"/>
      <c r="L414" s="61"/>
      <c r="M414" s="61"/>
      <c r="N414" s="61"/>
      <c r="O414" s="61"/>
      <c r="P414" s="61"/>
      <c r="Q414" s="61"/>
      <c r="R414" s="61"/>
      <c r="S414" s="61"/>
      <c r="T414" s="61"/>
      <c r="U414" s="61"/>
      <c r="V414" s="61"/>
      <c r="W414" s="61"/>
      <c r="X414" s="62"/>
      <c r="Y414" s="62"/>
      <c r="Z414" s="62"/>
      <c r="AA414" s="62"/>
    </row>
    <row r="415" ht="23.25" customHeight="1">
      <c r="A415" s="56">
        <f t="shared" si="1"/>
        <v>415</v>
      </c>
      <c r="B415" s="63"/>
      <c r="C415" s="64"/>
      <c r="D415" s="65"/>
      <c r="E415" s="64"/>
      <c r="F415" s="64"/>
      <c r="G415" s="64"/>
      <c r="H415" s="64"/>
      <c r="I415" s="66"/>
      <c r="J415" s="61"/>
      <c r="K415" s="61"/>
      <c r="L415" s="61"/>
      <c r="M415" s="61"/>
      <c r="N415" s="61"/>
      <c r="O415" s="61"/>
      <c r="P415" s="61"/>
      <c r="Q415" s="61"/>
      <c r="R415" s="61"/>
      <c r="S415" s="61"/>
      <c r="T415" s="61"/>
      <c r="U415" s="61"/>
      <c r="V415" s="61"/>
      <c r="W415" s="61"/>
      <c r="X415" s="62"/>
      <c r="Y415" s="62"/>
      <c r="Z415" s="62"/>
      <c r="AA415" s="62"/>
    </row>
    <row r="416" ht="23.25" customHeight="1">
      <c r="A416" s="56">
        <f t="shared" si="1"/>
        <v>416</v>
      </c>
      <c r="B416" s="63"/>
      <c r="C416" s="64"/>
      <c r="D416" s="65"/>
      <c r="E416" s="64"/>
      <c r="F416" s="64"/>
      <c r="G416" s="64"/>
      <c r="H416" s="64"/>
      <c r="I416" s="66"/>
      <c r="J416" s="61"/>
      <c r="K416" s="61"/>
      <c r="L416" s="61"/>
      <c r="M416" s="61"/>
      <c r="N416" s="61"/>
      <c r="O416" s="61"/>
      <c r="P416" s="61"/>
      <c r="Q416" s="61"/>
      <c r="R416" s="61"/>
      <c r="S416" s="61"/>
      <c r="T416" s="61"/>
      <c r="U416" s="61"/>
      <c r="V416" s="61"/>
      <c r="W416" s="61"/>
      <c r="X416" s="62"/>
      <c r="Y416" s="62"/>
      <c r="Z416" s="62"/>
      <c r="AA416" s="62"/>
    </row>
    <row r="417" ht="23.25" customHeight="1">
      <c r="A417" s="56">
        <f t="shared" si="1"/>
        <v>417</v>
      </c>
      <c r="B417" s="63"/>
      <c r="C417" s="64"/>
      <c r="D417" s="65"/>
      <c r="E417" s="64"/>
      <c r="F417" s="64"/>
      <c r="G417" s="64"/>
      <c r="H417" s="64"/>
      <c r="I417" s="66"/>
      <c r="J417" s="61"/>
      <c r="K417" s="61"/>
      <c r="L417" s="61"/>
      <c r="M417" s="61"/>
      <c r="N417" s="61"/>
      <c r="O417" s="61"/>
      <c r="P417" s="61"/>
      <c r="Q417" s="61"/>
      <c r="R417" s="61"/>
      <c r="S417" s="61"/>
      <c r="T417" s="61"/>
      <c r="U417" s="61"/>
      <c r="V417" s="61"/>
      <c r="W417" s="61"/>
      <c r="X417" s="62"/>
      <c r="Y417" s="62"/>
      <c r="Z417" s="62"/>
      <c r="AA417" s="62"/>
    </row>
    <row r="418" ht="23.25" customHeight="1">
      <c r="A418" s="56">
        <f t="shared" si="1"/>
        <v>418</v>
      </c>
      <c r="B418" s="63"/>
      <c r="C418" s="64"/>
      <c r="D418" s="65"/>
      <c r="E418" s="64"/>
      <c r="F418" s="64"/>
      <c r="G418" s="64"/>
      <c r="H418" s="64"/>
      <c r="I418" s="66"/>
      <c r="J418" s="61"/>
      <c r="K418" s="61"/>
      <c r="L418" s="61"/>
      <c r="M418" s="61"/>
      <c r="N418" s="61"/>
      <c r="O418" s="61"/>
      <c r="P418" s="61"/>
      <c r="Q418" s="61"/>
      <c r="R418" s="61"/>
      <c r="S418" s="61"/>
      <c r="T418" s="61"/>
      <c r="U418" s="61"/>
      <c r="V418" s="61"/>
      <c r="W418" s="61"/>
      <c r="X418" s="62"/>
      <c r="Y418" s="62"/>
      <c r="Z418" s="62"/>
      <c r="AA418" s="62"/>
    </row>
    <row r="419" ht="23.25" customHeight="1">
      <c r="A419" s="56">
        <f t="shared" si="1"/>
        <v>419</v>
      </c>
      <c r="B419" s="63"/>
      <c r="C419" s="64"/>
      <c r="D419" s="65"/>
      <c r="E419" s="64"/>
      <c r="F419" s="64"/>
      <c r="G419" s="64"/>
      <c r="H419" s="64"/>
      <c r="I419" s="66"/>
      <c r="J419" s="61"/>
      <c r="K419" s="61"/>
      <c r="L419" s="61"/>
      <c r="M419" s="61"/>
      <c r="N419" s="61"/>
      <c r="O419" s="61"/>
      <c r="P419" s="61"/>
      <c r="Q419" s="61"/>
      <c r="R419" s="61"/>
      <c r="S419" s="61"/>
      <c r="T419" s="61"/>
      <c r="U419" s="61"/>
      <c r="V419" s="61"/>
      <c r="W419" s="61"/>
      <c r="X419" s="62"/>
      <c r="Y419" s="62"/>
      <c r="Z419" s="62"/>
      <c r="AA419" s="62"/>
    </row>
    <row r="420" ht="23.25" customHeight="1">
      <c r="A420" s="56">
        <f t="shared" si="1"/>
        <v>420</v>
      </c>
      <c r="B420" s="63"/>
      <c r="C420" s="64"/>
      <c r="D420" s="65"/>
      <c r="E420" s="64"/>
      <c r="F420" s="64"/>
      <c r="G420" s="64"/>
      <c r="H420" s="64"/>
      <c r="I420" s="66"/>
      <c r="J420" s="61"/>
      <c r="K420" s="61"/>
      <c r="L420" s="61"/>
      <c r="M420" s="61"/>
      <c r="N420" s="61"/>
      <c r="O420" s="61"/>
      <c r="P420" s="61"/>
      <c r="Q420" s="61"/>
      <c r="R420" s="61"/>
      <c r="S420" s="61"/>
      <c r="T420" s="61"/>
      <c r="U420" s="61"/>
      <c r="V420" s="61"/>
      <c r="W420" s="61"/>
      <c r="X420" s="62"/>
      <c r="Y420" s="62"/>
      <c r="Z420" s="62"/>
      <c r="AA420" s="62"/>
    </row>
    <row r="421" ht="23.25" customHeight="1">
      <c r="A421" s="56">
        <f t="shared" si="1"/>
        <v>421</v>
      </c>
      <c r="B421" s="63"/>
      <c r="C421" s="64"/>
      <c r="D421" s="65"/>
      <c r="E421" s="64"/>
      <c r="F421" s="64"/>
      <c r="G421" s="64"/>
      <c r="H421" s="64"/>
      <c r="I421" s="66"/>
      <c r="J421" s="61"/>
      <c r="K421" s="61"/>
      <c r="L421" s="61"/>
      <c r="M421" s="61"/>
      <c r="N421" s="61"/>
      <c r="O421" s="61"/>
      <c r="P421" s="61"/>
      <c r="Q421" s="61"/>
      <c r="R421" s="61"/>
      <c r="S421" s="61"/>
      <c r="T421" s="61"/>
      <c r="U421" s="61"/>
      <c r="V421" s="61"/>
      <c r="W421" s="61"/>
      <c r="X421" s="62"/>
      <c r="Y421" s="62"/>
      <c r="Z421" s="62"/>
      <c r="AA421" s="62"/>
    </row>
    <row r="422" ht="23.25" customHeight="1">
      <c r="A422" s="56">
        <f t="shared" si="1"/>
        <v>422</v>
      </c>
      <c r="B422" s="63"/>
      <c r="C422" s="64"/>
      <c r="D422" s="65"/>
      <c r="E422" s="64"/>
      <c r="F422" s="64"/>
      <c r="G422" s="64"/>
      <c r="H422" s="64"/>
      <c r="I422" s="66"/>
      <c r="J422" s="61"/>
      <c r="K422" s="61"/>
      <c r="L422" s="61"/>
      <c r="M422" s="61"/>
      <c r="N422" s="61"/>
      <c r="O422" s="61"/>
      <c r="P422" s="61"/>
      <c r="Q422" s="61"/>
      <c r="R422" s="61"/>
      <c r="S422" s="61"/>
      <c r="T422" s="61"/>
      <c r="U422" s="61"/>
      <c r="V422" s="61"/>
      <c r="W422" s="61"/>
      <c r="X422" s="62"/>
      <c r="Y422" s="62"/>
      <c r="Z422" s="62"/>
      <c r="AA422" s="62"/>
    </row>
    <row r="423" ht="23.25" customHeight="1">
      <c r="A423" s="56">
        <f t="shared" si="1"/>
        <v>423</v>
      </c>
      <c r="B423" s="63"/>
      <c r="C423" s="64"/>
      <c r="D423" s="65"/>
      <c r="E423" s="64"/>
      <c r="F423" s="64"/>
      <c r="G423" s="64"/>
      <c r="H423" s="64"/>
      <c r="I423" s="66"/>
      <c r="J423" s="61"/>
      <c r="K423" s="61"/>
      <c r="L423" s="61"/>
      <c r="M423" s="61"/>
      <c r="N423" s="61"/>
      <c r="O423" s="61"/>
      <c r="P423" s="61"/>
      <c r="Q423" s="61"/>
      <c r="R423" s="61"/>
      <c r="S423" s="61"/>
      <c r="T423" s="61"/>
      <c r="U423" s="61"/>
      <c r="V423" s="61"/>
      <c r="W423" s="61"/>
      <c r="X423" s="62"/>
      <c r="Y423" s="62"/>
      <c r="Z423" s="62"/>
      <c r="AA423" s="62"/>
    </row>
    <row r="424" ht="23.25" customHeight="1">
      <c r="A424" s="56">
        <f t="shared" si="1"/>
        <v>424</v>
      </c>
      <c r="B424" s="63"/>
      <c r="C424" s="64"/>
      <c r="D424" s="65"/>
      <c r="E424" s="64"/>
      <c r="F424" s="64"/>
      <c r="G424" s="64"/>
      <c r="H424" s="64"/>
      <c r="I424" s="66"/>
      <c r="J424" s="61"/>
      <c r="K424" s="61"/>
      <c r="L424" s="61"/>
      <c r="M424" s="61"/>
      <c r="N424" s="61"/>
      <c r="O424" s="61"/>
      <c r="P424" s="61"/>
      <c r="Q424" s="61"/>
      <c r="R424" s="61"/>
      <c r="S424" s="61"/>
      <c r="T424" s="61"/>
      <c r="U424" s="61"/>
      <c r="V424" s="61"/>
      <c r="W424" s="61"/>
      <c r="X424" s="62"/>
      <c r="Y424" s="62"/>
      <c r="Z424" s="62"/>
      <c r="AA424" s="62"/>
    </row>
    <row r="425" ht="23.25" customHeight="1">
      <c r="A425" s="56">
        <f t="shared" si="1"/>
        <v>425</v>
      </c>
      <c r="B425" s="63"/>
      <c r="C425" s="64"/>
      <c r="D425" s="65"/>
      <c r="E425" s="64"/>
      <c r="F425" s="64"/>
      <c r="G425" s="64"/>
      <c r="H425" s="64"/>
      <c r="I425" s="66"/>
      <c r="J425" s="61"/>
      <c r="K425" s="61"/>
      <c r="L425" s="61"/>
      <c r="M425" s="61"/>
      <c r="N425" s="61"/>
      <c r="O425" s="61"/>
      <c r="P425" s="61"/>
      <c r="Q425" s="61"/>
      <c r="R425" s="61"/>
      <c r="S425" s="61"/>
      <c r="T425" s="61"/>
      <c r="U425" s="61"/>
      <c r="V425" s="61"/>
      <c r="W425" s="61"/>
      <c r="X425" s="62"/>
      <c r="Y425" s="62"/>
      <c r="Z425" s="62"/>
      <c r="AA425" s="62"/>
    </row>
    <row r="426" ht="23.25" customHeight="1">
      <c r="A426" s="56">
        <f t="shared" si="1"/>
        <v>426</v>
      </c>
      <c r="B426" s="63"/>
      <c r="C426" s="64"/>
      <c r="D426" s="65"/>
      <c r="E426" s="64"/>
      <c r="F426" s="64"/>
      <c r="G426" s="64"/>
      <c r="H426" s="64"/>
      <c r="I426" s="66"/>
      <c r="J426" s="61"/>
      <c r="K426" s="61"/>
      <c r="L426" s="61"/>
      <c r="M426" s="61"/>
      <c r="N426" s="61"/>
      <c r="O426" s="61"/>
      <c r="P426" s="61"/>
      <c r="Q426" s="61"/>
      <c r="R426" s="61"/>
      <c r="S426" s="61"/>
      <c r="T426" s="61"/>
      <c r="U426" s="61"/>
      <c r="V426" s="61"/>
      <c r="W426" s="61"/>
      <c r="X426" s="62"/>
      <c r="Y426" s="62"/>
      <c r="Z426" s="62"/>
      <c r="AA426" s="62"/>
    </row>
    <row r="427" ht="23.25" customHeight="1">
      <c r="A427" s="56">
        <f t="shared" si="1"/>
        <v>427</v>
      </c>
      <c r="B427" s="63"/>
      <c r="C427" s="64"/>
      <c r="D427" s="65"/>
      <c r="E427" s="64"/>
      <c r="F427" s="64"/>
      <c r="G427" s="64"/>
      <c r="H427" s="64"/>
      <c r="I427" s="66"/>
      <c r="J427" s="61"/>
      <c r="K427" s="61"/>
      <c r="L427" s="61"/>
      <c r="M427" s="61"/>
      <c r="N427" s="61"/>
      <c r="O427" s="61"/>
      <c r="P427" s="61"/>
      <c r="Q427" s="61"/>
      <c r="R427" s="61"/>
      <c r="S427" s="61"/>
      <c r="T427" s="61"/>
      <c r="U427" s="61"/>
      <c r="V427" s="61"/>
      <c r="W427" s="61"/>
      <c r="X427" s="62"/>
      <c r="Y427" s="62"/>
      <c r="Z427" s="62"/>
      <c r="AA427" s="62"/>
    </row>
    <row r="428" ht="23.25" customHeight="1">
      <c r="A428" s="56">
        <f t="shared" si="1"/>
        <v>428</v>
      </c>
      <c r="B428" s="63"/>
      <c r="C428" s="64"/>
      <c r="D428" s="65"/>
      <c r="E428" s="64"/>
      <c r="F428" s="64"/>
      <c r="G428" s="64"/>
      <c r="H428" s="64"/>
      <c r="I428" s="66"/>
      <c r="J428" s="61"/>
      <c r="K428" s="61"/>
      <c r="L428" s="61"/>
      <c r="M428" s="61"/>
      <c r="N428" s="61"/>
      <c r="O428" s="61"/>
      <c r="P428" s="61"/>
      <c r="Q428" s="61"/>
      <c r="R428" s="61"/>
      <c r="S428" s="61"/>
      <c r="T428" s="61"/>
      <c r="U428" s="61"/>
      <c r="V428" s="61"/>
      <c r="W428" s="61"/>
      <c r="X428" s="62"/>
      <c r="Y428" s="62"/>
      <c r="Z428" s="62"/>
      <c r="AA428" s="62"/>
    </row>
    <row r="429" ht="23.25" customHeight="1">
      <c r="A429" s="56">
        <f t="shared" si="1"/>
        <v>429</v>
      </c>
      <c r="B429" s="63"/>
      <c r="C429" s="64"/>
      <c r="D429" s="65"/>
      <c r="E429" s="64"/>
      <c r="F429" s="64"/>
      <c r="G429" s="64"/>
      <c r="H429" s="64"/>
      <c r="I429" s="66"/>
      <c r="J429" s="61"/>
      <c r="K429" s="61"/>
      <c r="L429" s="61"/>
      <c r="M429" s="61"/>
      <c r="N429" s="61"/>
      <c r="O429" s="61"/>
      <c r="P429" s="61"/>
      <c r="Q429" s="61"/>
      <c r="R429" s="61"/>
      <c r="S429" s="61"/>
      <c r="T429" s="61"/>
      <c r="U429" s="61"/>
      <c r="V429" s="61"/>
      <c r="W429" s="61"/>
      <c r="X429" s="62"/>
      <c r="Y429" s="62"/>
      <c r="Z429" s="62"/>
      <c r="AA429" s="62"/>
    </row>
    <row r="430" ht="23.25" customHeight="1">
      <c r="A430" s="56">
        <f t="shared" si="1"/>
        <v>430</v>
      </c>
      <c r="B430" s="63"/>
      <c r="C430" s="64"/>
      <c r="D430" s="65"/>
      <c r="E430" s="64"/>
      <c r="F430" s="64"/>
      <c r="G430" s="64"/>
      <c r="H430" s="64"/>
      <c r="I430" s="66"/>
      <c r="J430" s="61"/>
      <c r="K430" s="61"/>
      <c r="L430" s="61"/>
      <c r="M430" s="61"/>
      <c r="N430" s="61"/>
      <c r="O430" s="61"/>
      <c r="P430" s="61"/>
      <c r="Q430" s="61"/>
      <c r="R430" s="61"/>
      <c r="S430" s="61"/>
      <c r="T430" s="61"/>
      <c r="U430" s="61"/>
      <c r="V430" s="61"/>
      <c r="W430" s="61"/>
      <c r="X430" s="62"/>
      <c r="Y430" s="62"/>
      <c r="Z430" s="62"/>
      <c r="AA430" s="62"/>
    </row>
    <row r="431" ht="23.25" customHeight="1">
      <c r="A431" s="56">
        <f t="shared" si="1"/>
        <v>431</v>
      </c>
      <c r="B431" s="63"/>
      <c r="C431" s="64"/>
      <c r="D431" s="65"/>
      <c r="E431" s="64"/>
      <c r="F431" s="64"/>
      <c r="G431" s="64"/>
      <c r="H431" s="64"/>
      <c r="I431" s="66"/>
      <c r="J431" s="61"/>
      <c r="K431" s="61"/>
      <c r="L431" s="61"/>
      <c r="M431" s="61"/>
      <c r="N431" s="61"/>
      <c r="O431" s="61"/>
      <c r="P431" s="61"/>
      <c r="Q431" s="61"/>
      <c r="R431" s="61"/>
      <c r="S431" s="61"/>
      <c r="T431" s="61"/>
      <c r="U431" s="61"/>
      <c r="V431" s="61"/>
      <c r="W431" s="61"/>
      <c r="X431" s="62"/>
      <c r="Y431" s="62"/>
      <c r="Z431" s="62"/>
      <c r="AA431" s="62"/>
    </row>
    <row r="432" ht="23.25" customHeight="1">
      <c r="A432" s="56">
        <f t="shared" si="1"/>
        <v>432</v>
      </c>
      <c r="B432" s="63"/>
      <c r="C432" s="64"/>
      <c r="D432" s="65"/>
      <c r="E432" s="64"/>
      <c r="F432" s="64"/>
      <c r="G432" s="64"/>
      <c r="H432" s="64"/>
      <c r="I432" s="66"/>
      <c r="J432" s="61"/>
      <c r="K432" s="61"/>
      <c r="L432" s="61"/>
      <c r="M432" s="61"/>
      <c r="N432" s="61"/>
      <c r="O432" s="61"/>
      <c r="P432" s="61"/>
      <c r="Q432" s="61"/>
      <c r="R432" s="61"/>
      <c r="S432" s="61"/>
      <c r="T432" s="61"/>
      <c r="U432" s="61"/>
      <c r="V432" s="61"/>
      <c r="W432" s="61"/>
      <c r="X432" s="62"/>
      <c r="Y432" s="62"/>
      <c r="Z432" s="62"/>
      <c r="AA432" s="62"/>
    </row>
    <row r="433" ht="23.25" customHeight="1">
      <c r="A433" s="56">
        <f t="shared" si="1"/>
        <v>433</v>
      </c>
      <c r="B433" s="63"/>
      <c r="C433" s="64"/>
      <c r="D433" s="65"/>
      <c r="E433" s="64"/>
      <c r="F433" s="64"/>
      <c r="G433" s="64"/>
      <c r="H433" s="64"/>
      <c r="I433" s="66"/>
      <c r="J433" s="61"/>
      <c r="K433" s="61"/>
      <c r="L433" s="61"/>
      <c r="M433" s="61"/>
      <c r="N433" s="61"/>
      <c r="O433" s="61"/>
      <c r="P433" s="61"/>
      <c r="Q433" s="61"/>
      <c r="R433" s="61"/>
      <c r="S433" s="61"/>
      <c r="T433" s="61"/>
      <c r="U433" s="61"/>
      <c r="V433" s="61"/>
      <c r="W433" s="61"/>
      <c r="X433" s="62"/>
      <c r="Y433" s="62"/>
      <c r="Z433" s="62"/>
      <c r="AA433" s="62"/>
    </row>
    <row r="434" ht="23.25" customHeight="1">
      <c r="A434" s="56">
        <f t="shared" si="1"/>
        <v>434</v>
      </c>
      <c r="B434" s="63"/>
      <c r="C434" s="64"/>
      <c r="D434" s="65"/>
      <c r="E434" s="64"/>
      <c r="F434" s="64"/>
      <c r="G434" s="64"/>
      <c r="H434" s="64"/>
      <c r="I434" s="66"/>
      <c r="J434" s="61"/>
      <c r="K434" s="61"/>
      <c r="L434" s="61"/>
      <c r="M434" s="61"/>
      <c r="N434" s="61"/>
      <c r="O434" s="61"/>
      <c r="P434" s="61"/>
      <c r="Q434" s="61"/>
      <c r="R434" s="61"/>
      <c r="S434" s="61"/>
      <c r="T434" s="61"/>
      <c r="U434" s="61"/>
      <c r="V434" s="61"/>
      <c r="W434" s="61"/>
      <c r="X434" s="62"/>
      <c r="Y434" s="62"/>
      <c r="Z434" s="62"/>
      <c r="AA434" s="62"/>
    </row>
    <row r="435" ht="23.25" customHeight="1">
      <c r="A435" s="56">
        <f t="shared" si="1"/>
        <v>435</v>
      </c>
      <c r="B435" s="63"/>
      <c r="C435" s="64"/>
      <c r="D435" s="65"/>
      <c r="E435" s="64"/>
      <c r="F435" s="64"/>
      <c r="G435" s="64"/>
      <c r="H435" s="64"/>
      <c r="I435" s="66"/>
      <c r="J435" s="61"/>
      <c r="K435" s="61"/>
      <c r="L435" s="61"/>
      <c r="M435" s="61"/>
      <c r="N435" s="61"/>
      <c r="O435" s="61"/>
      <c r="P435" s="61"/>
      <c r="Q435" s="61"/>
      <c r="R435" s="61"/>
      <c r="S435" s="61"/>
      <c r="T435" s="61"/>
      <c r="U435" s="61"/>
      <c r="V435" s="61"/>
      <c r="W435" s="61"/>
      <c r="X435" s="62"/>
      <c r="Y435" s="62"/>
      <c r="Z435" s="62"/>
      <c r="AA435" s="62"/>
    </row>
    <row r="436" ht="23.25" customHeight="1">
      <c r="A436" s="56">
        <f t="shared" si="1"/>
        <v>436</v>
      </c>
      <c r="B436" s="63"/>
      <c r="C436" s="64"/>
      <c r="D436" s="65"/>
      <c r="E436" s="64"/>
      <c r="F436" s="64"/>
      <c r="G436" s="64"/>
      <c r="H436" s="64"/>
      <c r="I436" s="66"/>
      <c r="J436" s="61"/>
      <c r="K436" s="61"/>
      <c r="L436" s="61"/>
      <c r="M436" s="61"/>
      <c r="N436" s="61"/>
      <c r="O436" s="61"/>
      <c r="P436" s="61"/>
      <c r="Q436" s="61"/>
      <c r="R436" s="61"/>
      <c r="S436" s="61"/>
      <c r="T436" s="61"/>
      <c r="U436" s="61"/>
      <c r="V436" s="61"/>
      <c r="W436" s="61"/>
      <c r="X436" s="62"/>
      <c r="Y436" s="62"/>
      <c r="Z436" s="62"/>
      <c r="AA436" s="62"/>
    </row>
    <row r="437" ht="23.25" customHeight="1">
      <c r="A437" s="56">
        <f t="shared" si="1"/>
        <v>437</v>
      </c>
      <c r="B437" s="63"/>
      <c r="C437" s="64"/>
      <c r="D437" s="65"/>
      <c r="E437" s="64"/>
      <c r="F437" s="64"/>
      <c r="G437" s="64"/>
      <c r="H437" s="64"/>
      <c r="I437" s="66"/>
      <c r="J437" s="61"/>
      <c r="K437" s="61"/>
      <c r="L437" s="61"/>
      <c r="M437" s="61"/>
      <c r="N437" s="61"/>
      <c r="O437" s="61"/>
      <c r="P437" s="61"/>
      <c r="Q437" s="61"/>
      <c r="R437" s="61"/>
      <c r="S437" s="61"/>
      <c r="T437" s="61"/>
      <c r="U437" s="61"/>
      <c r="V437" s="61"/>
      <c r="W437" s="61"/>
      <c r="X437" s="62"/>
      <c r="Y437" s="62"/>
      <c r="Z437" s="62"/>
      <c r="AA437" s="62"/>
    </row>
    <row r="438" ht="23.25" customHeight="1">
      <c r="A438" s="56">
        <f t="shared" si="1"/>
        <v>438</v>
      </c>
      <c r="B438" s="63"/>
      <c r="C438" s="64"/>
      <c r="D438" s="65"/>
      <c r="E438" s="64"/>
      <c r="F438" s="64"/>
      <c r="G438" s="64"/>
      <c r="H438" s="64"/>
      <c r="I438" s="66"/>
      <c r="J438" s="61"/>
      <c r="K438" s="61"/>
      <c r="L438" s="61"/>
      <c r="M438" s="61"/>
      <c r="N438" s="61"/>
      <c r="O438" s="61"/>
      <c r="P438" s="61"/>
      <c r="Q438" s="61"/>
      <c r="R438" s="61"/>
      <c r="S438" s="61"/>
      <c r="T438" s="61"/>
      <c r="U438" s="61"/>
      <c r="V438" s="61"/>
      <c r="W438" s="61"/>
      <c r="X438" s="62"/>
      <c r="Y438" s="62"/>
      <c r="Z438" s="62"/>
      <c r="AA438" s="62"/>
    </row>
    <row r="439" ht="23.25" customHeight="1">
      <c r="A439" s="56">
        <f t="shared" si="1"/>
        <v>439</v>
      </c>
      <c r="B439" s="63"/>
      <c r="C439" s="64"/>
      <c r="D439" s="65"/>
      <c r="E439" s="64"/>
      <c r="F439" s="64"/>
      <c r="G439" s="64"/>
      <c r="H439" s="64"/>
      <c r="I439" s="66"/>
      <c r="J439" s="61"/>
      <c r="K439" s="61"/>
      <c r="L439" s="61"/>
      <c r="M439" s="61"/>
      <c r="N439" s="61"/>
      <c r="O439" s="61"/>
      <c r="P439" s="61"/>
      <c r="Q439" s="61"/>
      <c r="R439" s="61"/>
      <c r="S439" s="61"/>
      <c r="T439" s="61"/>
      <c r="U439" s="61"/>
      <c r="V439" s="61"/>
      <c r="W439" s="61"/>
      <c r="X439" s="62"/>
      <c r="Y439" s="62"/>
      <c r="Z439" s="62"/>
      <c r="AA439" s="62"/>
    </row>
    <row r="440" ht="23.25" customHeight="1">
      <c r="A440" s="56">
        <f t="shared" si="1"/>
        <v>440</v>
      </c>
      <c r="B440" s="63"/>
      <c r="C440" s="64"/>
      <c r="D440" s="65"/>
      <c r="E440" s="64"/>
      <c r="F440" s="64"/>
      <c r="G440" s="64"/>
      <c r="H440" s="64"/>
      <c r="I440" s="66"/>
      <c r="J440" s="61"/>
      <c r="K440" s="61"/>
      <c r="L440" s="61"/>
      <c r="M440" s="61"/>
      <c r="N440" s="61"/>
      <c r="O440" s="61"/>
      <c r="P440" s="61"/>
      <c r="Q440" s="61"/>
      <c r="R440" s="61"/>
      <c r="S440" s="61"/>
      <c r="T440" s="61"/>
      <c r="U440" s="61"/>
      <c r="V440" s="61"/>
      <c r="W440" s="61"/>
      <c r="X440" s="62"/>
      <c r="Y440" s="62"/>
      <c r="Z440" s="62"/>
      <c r="AA440" s="62"/>
    </row>
    <row r="441" ht="23.25" customHeight="1">
      <c r="A441" s="56">
        <f t="shared" si="1"/>
        <v>441</v>
      </c>
      <c r="B441" s="63"/>
      <c r="C441" s="64"/>
      <c r="D441" s="65"/>
      <c r="E441" s="64"/>
      <c r="F441" s="64"/>
      <c r="G441" s="64"/>
      <c r="H441" s="64"/>
      <c r="I441" s="66"/>
      <c r="J441" s="61"/>
      <c r="K441" s="61"/>
      <c r="L441" s="61"/>
      <c r="M441" s="61"/>
      <c r="N441" s="61"/>
      <c r="O441" s="61"/>
      <c r="P441" s="61"/>
      <c r="Q441" s="61"/>
      <c r="R441" s="61"/>
      <c r="S441" s="61"/>
      <c r="T441" s="61"/>
      <c r="U441" s="61"/>
      <c r="V441" s="61"/>
      <c r="W441" s="61"/>
      <c r="X441" s="62"/>
      <c r="Y441" s="62"/>
      <c r="Z441" s="62"/>
      <c r="AA441" s="62"/>
    </row>
    <row r="442" ht="23.25" customHeight="1">
      <c r="A442" s="56">
        <f t="shared" si="1"/>
        <v>442</v>
      </c>
      <c r="B442" s="63"/>
      <c r="C442" s="64"/>
      <c r="D442" s="65"/>
      <c r="E442" s="64"/>
      <c r="F442" s="64"/>
      <c r="G442" s="64"/>
      <c r="H442" s="64"/>
      <c r="I442" s="66"/>
      <c r="J442" s="61"/>
      <c r="K442" s="61"/>
      <c r="L442" s="61"/>
      <c r="M442" s="61"/>
      <c r="N442" s="61"/>
      <c r="O442" s="61"/>
      <c r="P442" s="61"/>
      <c r="Q442" s="61"/>
      <c r="R442" s="61"/>
      <c r="S442" s="61"/>
      <c r="T442" s="61"/>
      <c r="U442" s="61"/>
      <c r="V442" s="61"/>
      <c r="W442" s="61"/>
      <c r="X442" s="62"/>
      <c r="Y442" s="62"/>
      <c r="Z442" s="62"/>
      <c r="AA442" s="62"/>
    </row>
    <row r="443" ht="23.25" customHeight="1">
      <c r="A443" s="56">
        <f t="shared" si="1"/>
        <v>443</v>
      </c>
      <c r="B443" s="63"/>
      <c r="C443" s="64"/>
      <c r="D443" s="65"/>
      <c r="E443" s="64"/>
      <c r="F443" s="64"/>
      <c r="G443" s="64"/>
      <c r="H443" s="64"/>
      <c r="I443" s="66"/>
      <c r="J443" s="61"/>
      <c r="K443" s="61"/>
      <c r="L443" s="61"/>
      <c r="M443" s="61"/>
      <c r="N443" s="61"/>
      <c r="O443" s="61"/>
      <c r="P443" s="61"/>
      <c r="Q443" s="61"/>
      <c r="R443" s="61"/>
      <c r="S443" s="61"/>
      <c r="T443" s="61"/>
      <c r="U443" s="61"/>
      <c r="V443" s="61"/>
      <c r="W443" s="61"/>
      <c r="X443" s="62"/>
      <c r="Y443" s="62"/>
      <c r="Z443" s="62"/>
      <c r="AA443" s="62"/>
    </row>
    <row r="444" ht="23.25" customHeight="1">
      <c r="A444" s="56">
        <f t="shared" si="1"/>
        <v>444</v>
      </c>
      <c r="B444" s="63"/>
      <c r="C444" s="64"/>
      <c r="D444" s="65"/>
      <c r="E444" s="64"/>
      <c r="F444" s="64"/>
      <c r="G444" s="64"/>
      <c r="H444" s="64"/>
      <c r="I444" s="66"/>
      <c r="J444" s="61"/>
      <c r="K444" s="61"/>
      <c r="L444" s="61"/>
      <c r="M444" s="61"/>
      <c r="N444" s="61"/>
      <c r="O444" s="61"/>
      <c r="P444" s="61"/>
      <c r="Q444" s="61"/>
      <c r="R444" s="61"/>
      <c r="S444" s="61"/>
      <c r="T444" s="61"/>
      <c r="U444" s="61"/>
      <c r="V444" s="61"/>
      <c r="W444" s="61"/>
      <c r="X444" s="62"/>
      <c r="Y444" s="62"/>
      <c r="Z444" s="62"/>
      <c r="AA444" s="62"/>
    </row>
    <row r="445" ht="23.25" customHeight="1">
      <c r="A445" s="56">
        <f t="shared" si="1"/>
        <v>445</v>
      </c>
      <c r="B445" s="63"/>
      <c r="C445" s="64"/>
      <c r="D445" s="65"/>
      <c r="E445" s="64"/>
      <c r="F445" s="64"/>
      <c r="G445" s="64"/>
      <c r="H445" s="64"/>
      <c r="I445" s="66"/>
      <c r="J445" s="61"/>
      <c r="K445" s="61"/>
      <c r="L445" s="61"/>
      <c r="M445" s="61"/>
      <c r="N445" s="61"/>
      <c r="O445" s="61"/>
      <c r="P445" s="61"/>
      <c r="Q445" s="61"/>
      <c r="R445" s="61"/>
      <c r="S445" s="61"/>
      <c r="T445" s="61"/>
      <c r="U445" s="61"/>
      <c r="V445" s="61"/>
      <c r="W445" s="61"/>
      <c r="X445" s="62"/>
      <c r="Y445" s="62"/>
      <c r="Z445" s="62"/>
      <c r="AA445" s="62"/>
    </row>
    <row r="446" ht="23.25" customHeight="1">
      <c r="A446" s="56">
        <f t="shared" si="1"/>
        <v>446</v>
      </c>
      <c r="B446" s="63"/>
      <c r="C446" s="64"/>
      <c r="D446" s="65"/>
      <c r="E446" s="64"/>
      <c r="F446" s="64"/>
      <c r="G446" s="64"/>
      <c r="H446" s="64"/>
      <c r="I446" s="66"/>
      <c r="J446" s="61"/>
      <c r="K446" s="61"/>
      <c r="L446" s="61"/>
      <c r="M446" s="61"/>
      <c r="N446" s="61"/>
      <c r="O446" s="61"/>
      <c r="P446" s="61"/>
      <c r="Q446" s="61"/>
      <c r="R446" s="61"/>
      <c r="S446" s="61"/>
      <c r="T446" s="61"/>
      <c r="U446" s="61"/>
      <c r="V446" s="61"/>
      <c r="W446" s="61"/>
      <c r="X446" s="62"/>
      <c r="Y446" s="62"/>
      <c r="Z446" s="62"/>
      <c r="AA446" s="62"/>
    </row>
    <row r="447" ht="23.25" customHeight="1">
      <c r="A447" s="56">
        <f t="shared" si="1"/>
        <v>447</v>
      </c>
      <c r="B447" s="63"/>
      <c r="C447" s="64"/>
      <c r="D447" s="65"/>
      <c r="E447" s="64"/>
      <c r="F447" s="64"/>
      <c r="G447" s="64"/>
      <c r="H447" s="64"/>
      <c r="I447" s="66"/>
      <c r="J447" s="61"/>
      <c r="K447" s="61"/>
      <c r="L447" s="61"/>
      <c r="M447" s="61"/>
      <c r="N447" s="61"/>
      <c r="O447" s="61"/>
      <c r="P447" s="61"/>
      <c r="Q447" s="61"/>
      <c r="R447" s="61"/>
      <c r="S447" s="61"/>
      <c r="T447" s="61"/>
      <c r="U447" s="61"/>
      <c r="V447" s="61"/>
      <c r="W447" s="61"/>
      <c r="X447" s="62"/>
      <c r="Y447" s="62"/>
      <c r="Z447" s="62"/>
      <c r="AA447" s="62"/>
    </row>
    <row r="448" ht="23.25" customHeight="1">
      <c r="A448" s="56">
        <f t="shared" si="1"/>
        <v>448</v>
      </c>
      <c r="B448" s="63"/>
      <c r="C448" s="64"/>
      <c r="D448" s="65"/>
      <c r="E448" s="64"/>
      <c r="F448" s="64"/>
      <c r="G448" s="64"/>
      <c r="H448" s="64"/>
      <c r="I448" s="66"/>
      <c r="J448" s="61"/>
      <c r="K448" s="61"/>
      <c r="L448" s="61"/>
      <c r="M448" s="61"/>
      <c r="N448" s="61"/>
      <c r="O448" s="61"/>
      <c r="P448" s="61"/>
      <c r="Q448" s="61"/>
      <c r="R448" s="61"/>
      <c r="S448" s="61"/>
      <c r="T448" s="61"/>
      <c r="U448" s="61"/>
      <c r="V448" s="61"/>
      <c r="W448" s="61"/>
      <c r="X448" s="62"/>
      <c r="Y448" s="62"/>
      <c r="Z448" s="62"/>
      <c r="AA448" s="62"/>
    </row>
    <row r="449" ht="23.25" customHeight="1">
      <c r="A449" s="56">
        <f t="shared" si="1"/>
        <v>449</v>
      </c>
      <c r="B449" s="63"/>
      <c r="C449" s="64"/>
      <c r="D449" s="65"/>
      <c r="E449" s="64"/>
      <c r="F449" s="64"/>
      <c r="G449" s="64"/>
      <c r="H449" s="64"/>
      <c r="I449" s="66"/>
      <c r="J449" s="61"/>
      <c r="K449" s="61"/>
      <c r="L449" s="61"/>
      <c r="M449" s="61"/>
      <c r="N449" s="61"/>
      <c r="O449" s="61"/>
      <c r="P449" s="61"/>
      <c r="Q449" s="61"/>
      <c r="R449" s="61"/>
      <c r="S449" s="61"/>
      <c r="T449" s="61"/>
      <c r="U449" s="61"/>
      <c r="V449" s="61"/>
      <c r="W449" s="61"/>
      <c r="X449" s="62"/>
      <c r="Y449" s="62"/>
      <c r="Z449" s="62"/>
      <c r="AA449" s="62"/>
    </row>
    <row r="450" ht="23.25" customHeight="1">
      <c r="A450" s="56">
        <f t="shared" si="1"/>
        <v>450</v>
      </c>
      <c r="B450" s="63"/>
      <c r="C450" s="64"/>
      <c r="D450" s="65"/>
      <c r="E450" s="64"/>
      <c r="F450" s="64"/>
      <c r="G450" s="64"/>
      <c r="H450" s="64"/>
      <c r="I450" s="66"/>
      <c r="J450" s="61"/>
      <c r="K450" s="61"/>
      <c r="L450" s="61"/>
      <c r="M450" s="61"/>
      <c r="N450" s="61"/>
      <c r="O450" s="61"/>
      <c r="P450" s="61"/>
      <c r="Q450" s="61"/>
      <c r="R450" s="61"/>
      <c r="S450" s="61"/>
      <c r="T450" s="61"/>
      <c r="U450" s="61"/>
      <c r="V450" s="61"/>
      <c r="W450" s="61"/>
      <c r="X450" s="62"/>
      <c r="Y450" s="62"/>
      <c r="Z450" s="62"/>
      <c r="AA450" s="62"/>
    </row>
    <row r="451" ht="23.25" customHeight="1">
      <c r="A451" s="56">
        <f t="shared" si="1"/>
        <v>451</v>
      </c>
      <c r="B451" s="63"/>
      <c r="C451" s="64"/>
      <c r="D451" s="65"/>
      <c r="E451" s="64"/>
      <c r="F451" s="64"/>
      <c r="G451" s="64"/>
      <c r="H451" s="64"/>
      <c r="I451" s="66"/>
      <c r="J451" s="61"/>
      <c r="K451" s="61"/>
      <c r="L451" s="61"/>
      <c r="M451" s="61"/>
      <c r="N451" s="61"/>
      <c r="O451" s="61"/>
      <c r="P451" s="61"/>
      <c r="Q451" s="61"/>
      <c r="R451" s="61"/>
      <c r="S451" s="61"/>
      <c r="T451" s="61"/>
      <c r="U451" s="61"/>
      <c r="V451" s="61"/>
      <c r="W451" s="61"/>
      <c r="X451" s="62"/>
      <c r="Y451" s="62"/>
      <c r="Z451" s="62"/>
      <c r="AA451" s="62"/>
    </row>
    <row r="452" ht="23.25" customHeight="1">
      <c r="A452" s="56">
        <f t="shared" si="1"/>
        <v>452</v>
      </c>
      <c r="B452" s="63"/>
      <c r="C452" s="64"/>
      <c r="D452" s="65"/>
      <c r="E452" s="64"/>
      <c r="F452" s="64"/>
      <c r="G452" s="64"/>
      <c r="H452" s="64"/>
      <c r="I452" s="66"/>
      <c r="J452" s="61"/>
      <c r="K452" s="61"/>
      <c r="L452" s="61"/>
      <c r="M452" s="61"/>
      <c r="N452" s="61"/>
      <c r="O452" s="61"/>
      <c r="P452" s="61"/>
      <c r="Q452" s="61"/>
      <c r="R452" s="61"/>
      <c r="S452" s="61"/>
      <c r="T452" s="61"/>
      <c r="U452" s="61"/>
      <c r="V452" s="61"/>
      <c r="W452" s="61"/>
      <c r="X452" s="62"/>
      <c r="Y452" s="62"/>
      <c r="Z452" s="62"/>
      <c r="AA452" s="62"/>
    </row>
    <row r="453" ht="23.25" customHeight="1">
      <c r="A453" s="56">
        <f t="shared" si="1"/>
        <v>453</v>
      </c>
      <c r="B453" s="63"/>
      <c r="C453" s="64"/>
      <c r="D453" s="65"/>
      <c r="E453" s="64"/>
      <c r="F453" s="64"/>
      <c r="G453" s="64"/>
      <c r="H453" s="64"/>
      <c r="I453" s="66"/>
      <c r="J453" s="61"/>
      <c r="K453" s="61"/>
      <c r="L453" s="61"/>
      <c r="M453" s="61"/>
      <c r="N453" s="61"/>
      <c r="O453" s="61"/>
      <c r="P453" s="61"/>
      <c r="Q453" s="61"/>
      <c r="R453" s="61"/>
      <c r="S453" s="61"/>
      <c r="T453" s="61"/>
      <c r="U453" s="61"/>
      <c r="V453" s="61"/>
      <c r="W453" s="61"/>
      <c r="X453" s="62"/>
      <c r="Y453" s="62"/>
      <c r="Z453" s="62"/>
      <c r="AA453" s="62"/>
    </row>
    <row r="454" ht="23.25" customHeight="1">
      <c r="A454" s="56">
        <f t="shared" si="1"/>
        <v>454</v>
      </c>
      <c r="B454" s="63"/>
      <c r="C454" s="64"/>
      <c r="D454" s="65"/>
      <c r="E454" s="64"/>
      <c r="F454" s="64"/>
      <c r="G454" s="64"/>
      <c r="H454" s="64"/>
      <c r="I454" s="66"/>
      <c r="J454" s="61"/>
      <c r="K454" s="61"/>
      <c r="L454" s="61"/>
      <c r="M454" s="61"/>
      <c r="N454" s="61"/>
      <c r="O454" s="61"/>
      <c r="P454" s="61"/>
      <c r="Q454" s="61"/>
      <c r="R454" s="61"/>
      <c r="S454" s="61"/>
      <c r="T454" s="61"/>
      <c r="U454" s="61"/>
      <c r="V454" s="61"/>
      <c r="W454" s="61"/>
      <c r="X454" s="62"/>
      <c r="Y454" s="62"/>
      <c r="Z454" s="62"/>
      <c r="AA454" s="62"/>
    </row>
    <row r="455" ht="23.25" customHeight="1">
      <c r="A455" s="56">
        <f t="shared" si="1"/>
        <v>455</v>
      </c>
      <c r="B455" s="63"/>
      <c r="C455" s="64"/>
      <c r="D455" s="65"/>
      <c r="E455" s="64"/>
      <c r="F455" s="64"/>
      <c r="G455" s="64"/>
      <c r="H455" s="64"/>
      <c r="I455" s="66"/>
      <c r="J455" s="61"/>
      <c r="K455" s="61"/>
      <c r="L455" s="61"/>
      <c r="M455" s="61"/>
      <c r="N455" s="61"/>
      <c r="O455" s="61"/>
      <c r="P455" s="61"/>
      <c r="Q455" s="61"/>
      <c r="R455" s="61"/>
      <c r="S455" s="61"/>
      <c r="T455" s="61"/>
      <c r="U455" s="61"/>
      <c r="V455" s="61"/>
      <c r="W455" s="61"/>
      <c r="X455" s="62"/>
      <c r="Y455" s="62"/>
      <c r="Z455" s="62"/>
      <c r="AA455" s="62"/>
    </row>
    <row r="456" ht="23.25" customHeight="1">
      <c r="A456" s="56">
        <f t="shared" si="1"/>
        <v>456</v>
      </c>
      <c r="B456" s="63"/>
      <c r="C456" s="64"/>
      <c r="D456" s="65"/>
      <c r="E456" s="64"/>
      <c r="F456" s="64"/>
      <c r="G456" s="64"/>
      <c r="H456" s="64"/>
      <c r="I456" s="66"/>
      <c r="J456" s="61"/>
      <c r="K456" s="61"/>
      <c r="L456" s="61"/>
      <c r="M456" s="61"/>
      <c r="N456" s="61"/>
      <c r="O456" s="61"/>
      <c r="P456" s="61"/>
      <c r="Q456" s="61"/>
      <c r="R456" s="61"/>
      <c r="S456" s="61"/>
      <c r="T456" s="61"/>
      <c r="U456" s="61"/>
      <c r="V456" s="61"/>
      <c r="W456" s="61"/>
      <c r="X456" s="62"/>
      <c r="Y456" s="62"/>
      <c r="Z456" s="62"/>
      <c r="AA456" s="62"/>
    </row>
    <row r="457" ht="23.25" customHeight="1">
      <c r="A457" s="56">
        <f t="shared" si="1"/>
        <v>457</v>
      </c>
      <c r="B457" s="63"/>
      <c r="C457" s="64"/>
      <c r="D457" s="65"/>
      <c r="E457" s="64"/>
      <c r="F457" s="64"/>
      <c r="G457" s="64"/>
      <c r="H457" s="64"/>
      <c r="I457" s="66"/>
      <c r="J457" s="61"/>
      <c r="K457" s="61"/>
      <c r="L457" s="61"/>
      <c r="M457" s="61"/>
      <c r="N457" s="61"/>
      <c r="O457" s="61"/>
      <c r="P457" s="61"/>
      <c r="Q457" s="61"/>
      <c r="R457" s="61"/>
      <c r="S457" s="61"/>
      <c r="T457" s="61"/>
      <c r="U457" s="61"/>
      <c r="V457" s="61"/>
      <c r="W457" s="61"/>
      <c r="X457" s="62"/>
      <c r="Y457" s="62"/>
      <c r="Z457" s="62"/>
      <c r="AA457" s="62"/>
    </row>
    <row r="458" ht="23.25" customHeight="1">
      <c r="A458" s="56">
        <f t="shared" si="1"/>
        <v>458</v>
      </c>
      <c r="B458" s="63"/>
      <c r="C458" s="64"/>
      <c r="D458" s="65"/>
      <c r="E458" s="64"/>
      <c r="F458" s="64"/>
      <c r="G458" s="64"/>
      <c r="H458" s="64"/>
      <c r="I458" s="66"/>
      <c r="J458" s="61"/>
      <c r="K458" s="61"/>
      <c r="L458" s="61"/>
      <c r="M458" s="61"/>
      <c r="N458" s="61"/>
      <c r="O458" s="61"/>
      <c r="P458" s="61"/>
      <c r="Q458" s="61"/>
      <c r="R458" s="61"/>
      <c r="S458" s="61"/>
      <c r="T458" s="61"/>
      <c r="U458" s="61"/>
      <c r="V458" s="61"/>
      <c r="W458" s="61"/>
      <c r="X458" s="62"/>
      <c r="Y458" s="62"/>
      <c r="Z458" s="62"/>
      <c r="AA458" s="62"/>
    </row>
    <row r="459" ht="23.25" customHeight="1">
      <c r="A459" s="56">
        <f t="shared" si="1"/>
        <v>459</v>
      </c>
      <c r="B459" s="63"/>
      <c r="C459" s="64"/>
      <c r="D459" s="65"/>
      <c r="E459" s="64"/>
      <c r="F459" s="64"/>
      <c r="G459" s="64"/>
      <c r="H459" s="64"/>
      <c r="I459" s="66"/>
      <c r="J459" s="61"/>
      <c r="K459" s="61"/>
      <c r="L459" s="61"/>
      <c r="M459" s="61"/>
      <c r="N459" s="61"/>
      <c r="O459" s="61"/>
      <c r="P459" s="61"/>
      <c r="Q459" s="61"/>
      <c r="R459" s="61"/>
      <c r="S459" s="61"/>
      <c r="T459" s="61"/>
      <c r="U459" s="61"/>
      <c r="V459" s="61"/>
      <c r="W459" s="61"/>
      <c r="X459" s="62"/>
      <c r="Y459" s="62"/>
      <c r="Z459" s="62"/>
      <c r="AA459" s="62"/>
    </row>
    <row r="460" ht="23.25" customHeight="1">
      <c r="A460" s="56">
        <f t="shared" si="1"/>
        <v>460</v>
      </c>
      <c r="B460" s="63"/>
      <c r="C460" s="64"/>
      <c r="D460" s="65"/>
      <c r="E460" s="64"/>
      <c r="F460" s="64"/>
      <c r="G460" s="64"/>
      <c r="H460" s="64"/>
      <c r="I460" s="66"/>
      <c r="J460" s="61"/>
      <c r="K460" s="61"/>
      <c r="L460" s="61"/>
      <c r="M460" s="61"/>
      <c r="N460" s="61"/>
      <c r="O460" s="61"/>
      <c r="P460" s="61"/>
      <c r="Q460" s="61"/>
      <c r="R460" s="61"/>
      <c r="S460" s="61"/>
      <c r="T460" s="61"/>
      <c r="U460" s="61"/>
      <c r="V460" s="61"/>
      <c r="W460" s="61"/>
      <c r="X460" s="62"/>
      <c r="Y460" s="62"/>
      <c r="Z460" s="62"/>
      <c r="AA460" s="62"/>
    </row>
    <row r="461" ht="23.25" customHeight="1">
      <c r="A461" s="56">
        <f t="shared" si="1"/>
        <v>461</v>
      </c>
      <c r="B461" s="63"/>
      <c r="C461" s="64"/>
      <c r="D461" s="65"/>
      <c r="E461" s="64"/>
      <c r="F461" s="64"/>
      <c r="G461" s="64"/>
      <c r="H461" s="64"/>
      <c r="I461" s="66"/>
      <c r="J461" s="61"/>
      <c r="K461" s="61"/>
      <c r="L461" s="61"/>
      <c r="M461" s="61"/>
      <c r="N461" s="61"/>
      <c r="O461" s="61"/>
      <c r="P461" s="61"/>
      <c r="Q461" s="61"/>
      <c r="R461" s="61"/>
      <c r="S461" s="61"/>
      <c r="T461" s="61"/>
      <c r="U461" s="61"/>
      <c r="V461" s="61"/>
      <c r="W461" s="61"/>
      <c r="X461" s="62"/>
      <c r="Y461" s="62"/>
      <c r="Z461" s="62"/>
      <c r="AA461" s="62"/>
    </row>
    <row r="462" ht="23.25" customHeight="1">
      <c r="A462" s="56">
        <f t="shared" si="1"/>
        <v>462</v>
      </c>
      <c r="B462" s="63"/>
      <c r="C462" s="64"/>
      <c r="D462" s="65"/>
      <c r="E462" s="64"/>
      <c r="F462" s="64"/>
      <c r="G462" s="64"/>
      <c r="H462" s="64"/>
      <c r="I462" s="66"/>
      <c r="J462" s="61"/>
      <c r="K462" s="61"/>
      <c r="L462" s="61"/>
      <c r="M462" s="61"/>
      <c r="N462" s="61"/>
      <c r="O462" s="61"/>
      <c r="P462" s="61"/>
      <c r="Q462" s="61"/>
      <c r="R462" s="61"/>
      <c r="S462" s="61"/>
      <c r="T462" s="61"/>
      <c r="U462" s="61"/>
      <c r="V462" s="61"/>
      <c r="W462" s="61"/>
      <c r="X462" s="62"/>
      <c r="Y462" s="62"/>
      <c r="Z462" s="62"/>
      <c r="AA462" s="62"/>
    </row>
    <row r="463" ht="23.25" customHeight="1">
      <c r="A463" s="56">
        <f t="shared" si="1"/>
        <v>463</v>
      </c>
      <c r="B463" s="63"/>
      <c r="C463" s="64"/>
      <c r="D463" s="65"/>
      <c r="E463" s="64"/>
      <c r="F463" s="64"/>
      <c r="G463" s="64"/>
      <c r="H463" s="64"/>
      <c r="I463" s="66"/>
      <c r="J463" s="61"/>
      <c r="K463" s="61"/>
      <c r="L463" s="61"/>
      <c r="M463" s="61"/>
      <c r="N463" s="61"/>
      <c r="O463" s="61"/>
      <c r="P463" s="61"/>
      <c r="Q463" s="61"/>
      <c r="R463" s="61"/>
      <c r="S463" s="61"/>
      <c r="T463" s="61"/>
      <c r="U463" s="61"/>
      <c r="V463" s="61"/>
      <c r="W463" s="61"/>
      <c r="X463" s="62"/>
      <c r="Y463" s="62"/>
      <c r="Z463" s="62"/>
      <c r="AA463" s="62"/>
    </row>
    <row r="464" ht="23.25" customHeight="1">
      <c r="A464" s="56">
        <f t="shared" si="1"/>
        <v>464</v>
      </c>
      <c r="B464" s="63"/>
      <c r="C464" s="64"/>
      <c r="D464" s="65"/>
      <c r="E464" s="64"/>
      <c r="F464" s="64"/>
      <c r="G464" s="64"/>
      <c r="H464" s="64"/>
      <c r="I464" s="66"/>
      <c r="J464" s="61"/>
      <c r="K464" s="61"/>
      <c r="L464" s="61"/>
      <c r="M464" s="61"/>
      <c r="N464" s="61"/>
      <c r="O464" s="61"/>
      <c r="P464" s="61"/>
      <c r="Q464" s="61"/>
      <c r="R464" s="61"/>
      <c r="S464" s="61"/>
      <c r="T464" s="61"/>
      <c r="U464" s="61"/>
      <c r="V464" s="61"/>
      <c r="W464" s="61"/>
      <c r="X464" s="62"/>
      <c r="Y464" s="62"/>
      <c r="Z464" s="62"/>
      <c r="AA464" s="62"/>
    </row>
    <row r="465" ht="23.25" customHeight="1">
      <c r="A465" s="56">
        <f t="shared" si="1"/>
        <v>465</v>
      </c>
      <c r="B465" s="63"/>
      <c r="C465" s="64"/>
      <c r="D465" s="65"/>
      <c r="E465" s="64"/>
      <c r="F465" s="64"/>
      <c r="G465" s="64"/>
      <c r="H465" s="64"/>
      <c r="I465" s="66"/>
      <c r="J465" s="61"/>
      <c r="K465" s="61"/>
      <c r="L465" s="61"/>
      <c r="M465" s="61"/>
      <c r="N465" s="61"/>
      <c r="O465" s="61"/>
      <c r="P465" s="61"/>
      <c r="Q465" s="61"/>
      <c r="R465" s="61"/>
      <c r="S465" s="61"/>
      <c r="T465" s="61"/>
      <c r="U465" s="61"/>
      <c r="V465" s="61"/>
      <c r="W465" s="61"/>
      <c r="X465" s="62"/>
      <c r="Y465" s="62"/>
      <c r="Z465" s="62"/>
      <c r="AA465" s="62"/>
    </row>
    <row r="466" ht="23.25" customHeight="1">
      <c r="A466" s="56">
        <f t="shared" si="1"/>
        <v>466</v>
      </c>
      <c r="B466" s="63"/>
      <c r="C466" s="64"/>
      <c r="D466" s="65"/>
      <c r="E466" s="64"/>
      <c r="F466" s="64"/>
      <c r="G466" s="64"/>
      <c r="H466" s="64"/>
      <c r="I466" s="66"/>
      <c r="J466" s="61"/>
      <c r="K466" s="61"/>
      <c r="L466" s="61"/>
      <c r="M466" s="61"/>
      <c r="N466" s="61"/>
      <c r="O466" s="61"/>
      <c r="P466" s="61"/>
      <c r="Q466" s="61"/>
      <c r="R466" s="61"/>
      <c r="S466" s="61"/>
      <c r="T466" s="61"/>
      <c r="U466" s="61"/>
      <c r="V466" s="61"/>
      <c r="W466" s="61"/>
      <c r="X466" s="62"/>
      <c r="Y466" s="62"/>
      <c r="Z466" s="62"/>
      <c r="AA466" s="62"/>
    </row>
    <row r="467" ht="23.25" customHeight="1">
      <c r="A467" s="56">
        <f t="shared" si="1"/>
        <v>467</v>
      </c>
      <c r="B467" s="63"/>
      <c r="C467" s="64"/>
      <c r="D467" s="65"/>
      <c r="E467" s="64"/>
      <c r="F467" s="64"/>
      <c r="G467" s="64"/>
      <c r="H467" s="64"/>
      <c r="I467" s="66"/>
      <c r="J467" s="61"/>
      <c r="K467" s="61"/>
      <c r="L467" s="61"/>
      <c r="M467" s="61"/>
      <c r="N467" s="61"/>
      <c r="O467" s="61"/>
      <c r="P467" s="61"/>
      <c r="Q467" s="61"/>
      <c r="R467" s="61"/>
      <c r="S467" s="61"/>
      <c r="T467" s="61"/>
      <c r="U467" s="61"/>
      <c r="V467" s="61"/>
      <c r="W467" s="61"/>
      <c r="X467" s="62"/>
      <c r="Y467" s="62"/>
      <c r="Z467" s="62"/>
      <c r="AA467" s="62"/>
    </row>
    <row r="468" ht="23.25" customHeight="1">
      <c r="A468" s="56">
        <f t="shared" si="1"/>
        <v>468</v>
      </c>
      <c r="B468" s="63"/>
      <c r="C468" s="64"/>
      <c r="D468" s="65"/>
      <c r="E468" s="64"/>
      <c r="F468" s="64"/>
      <c r="G468" s="64"/>
      <c r="H468" s="64"/>
      <c r="I468" s="66"/>
      <c r="J468" s="61"/>
      <c r="K468" s="61"/>
      <c r="L468" s="61"/>
      <c r="M468" s="61"/>
      <c r="N468" s="61"/>
      <c r="O468" s="61"/>
      <c r="P468" s="61"/>
      <c r="Q468" s="61"/>
      <c r="R468" s="61"/>
      <c r="S468" s="61"/>
      <c r="T468" s="61"/>
      <c r="U468" s="61"/>
      <c r="V468" s="61"/>
      <c r="W468" s="61"/>
      <c r="X468" s="62"/>
      <c r="Y468" s="62"/>
      <c r="Z468" s="62"/>
      <c r="AA468" s="62"/>
    </row>
    <row r="469" ht="23.25" customHeight="1">
      <c r="A469" s="56">
        <f t="shared" si="1"/>
        <v>469</v>
      </c>
      <c r="B469" s="63"/>
      <c r="C469" s="64"/>
      <c r="D469" s="65"/>
      <c r="E469" s="64"/>
      <c r="F469" s="64"/>
      <c r="G469" s="64"/>
      <c r="H469" s="64"/>
      <c r="I469" s="66"/>
      <c r="J469" s="61"/>
      <c r="K469" s="61"/>
      <c r="L469" s="61"/>
      <c r="M469" s="61"/>
      <c r="N469" s="61"/>
      <c r="O469" s="61"/>
      <c r="P469" s="61"/>
      <c r="Q469" s="61"/>
      <c r="R469" s="61"/>
      <c r="S469" s="61"/>
      <c r="T469" s="61"/>
      <c r="U469" s="61"/>
      <c r="V469" s="61"/>
      <c r="W469" s="61"/>
      <c r="X469" s="62"/>
      <c r="Y469" s="62"/>
      <c r="Z469" s="62"/>
      <c r="AA469" s="62"/>
    </row>
    <row r="470" ht="23.25" customHeight="1">
      <c r="A470" s="56">
        <f t="shared" si="1"/>
        <v>470</v>
      </c>
      <c r="B470" s="63"/>
      <c r="C470" s="64"/>
      <c r="D470" s="65"/>
      <c r="E470" s="64"/>
      <c r="F470" s="64"/>
      <c r="G470" s="64"/>
      <c r="H470" s="64"/>
      <c r="I470" s="66"/>
      <c r="J470" s="61"/>
      <c r="K470" s="61"/>
      <c r="L470" s="61"/>
      <c r="M470" s="61"/>
      <c r="N470" s="61"/>
      <c r="O470" s="61"/>
      <c r="P470" s="61"/>
      <c r="Q470" s="61"/>
      <c r="R470" s="61"/>
      <c r="S470" s="61"/>
      <c r="T470" s="61"/>
      <c r="U470" s="61"/>
      <c r="V470" s="61"/>
      <c r="W470" s="61"/>
      <c r="X470" s="62"/>
      <c r="Y470" s="62"/>
      <c r="Z470" s="62"/>
      <c r="AA470" s="62"/>
    </row>
    <row r="471" ht="23.25" customHeight="1">
      <c r="A471" s="56">
        <f t="shared" si="1"/>
        <v>471</v>
      </c>
      <c r="B471" s="63"/>
      <c r="C471" s="64"/>
      <c r="D471" s="65"/>
      <c r="E471" s="64"/>
      <c r="F471" s="64"/>
      <c r="G471" s="64"/>
      <c r="H471" s="64"/>
      <c r="I471" s="66"/>
      <c r="J471" s="61"/>
      <c r="K471" s="61"/>
      <c r="L471" s="61"/>
      <c r="M471" s="61"/>
      <c r="N471" s="61"/>
      <c r="O471" s="61"/>
      <c r="P471" s="61"/>
      <c r="Q471" s="61"/>
      <c r="R471" s="61"/>
      <c r="S471" s="61"/>
      <c r="T471" s="61"/>
      <c r="U471" s="61"/>
      <c r="V471" s="61"/>
      <c r="W471" s="61"/>
      <c r="X471" s="62"/>
      <c r="Y471" s="62"/>
      <c r="Z471" s="62"/>
      <c r="AA471" s="62"/>
    </row>
    <row r="472" ht="23.25" customHeight="1">
      <c r="A472" s="56">
        <f t="shared" si="1"/>
        <v>472</v>
      </c>
      <c r="B472" s="63"/>
      <c r="C472" s="64"/>
      <c r="D472" s="65"/>
      <c r="E472" s="64"/>
      <c r="F472" s="64"/>
      <c r="G472" s="64"/>
      <c r="H472" s="64"/>
      <c r="I472" s="66"/>
      <c r="J472" s="61"/>
      <c r="K472" s="61"/>
      <c r="L472" s="61"/>
      <c r="M472" s="61"/>
      <c r="N472" s="61"/>
      <c r="O472" s="61"/>
      <c r="P472" s="61"/>
      <c r="Q472" s="61"/>
      <c r="R472" s="61"/>
      <c r="S472" s="61"/>
      <c r="T472" s="61"/>
      <c r="U472" s="61"/>
      <c r="V472" s="61"/>
      <c r="W472" s="61"/>
      <c r="X472" s="62"/>
      <c r="Y472" s="62"/>
      <c r="Z472" s="62"/>
      <c r="AA472" s="62"/>
    </row>
    <row r="473" ht="23.25" customHeight="1">
      <c r="A473" s="56">
        <f t="shared" si="1"/>
        <v>473</v>
      </c>
      <c r="B473" s="63"/>
      <c r="C473" s="64"/>
      <c r="D473" s="65"/>
      <c r="E473" s="64"/>
      <c r="F473" s="64"/>
      <c r="G473" s="64"/>
      <c r="H473" s="64"/>
      <c r="I473" s="66"/>
      <c r="J473" s="61"/>
      <c r="K473" s="61"/>
      <c r="L473" s="61"/>
      <c r="M473" s="61"/>
      <c r="N473" s="61"/>
      <c r="O473" s="61"/>
      <c r="P473" s="61"/>
      <c r="Q473" s="61"/>
      <c r="R473" s="61"/>
      <c r="S473" s="61"/>
      <c r="T473" s="61"/>
      <c r="U473" s="61"/>
      <c r="V473" s="61"/>
      <c r="W473" s="61"/>
      <c r="X473" s="62"/>
      <c r="Y473" s="62"/>
      <c r="Z473" s="62"/>
      <c r="AA473" s="62"/>
    </row>
    <row r="474" ht="23.25" customHeight="1">
      <c r="A474" s="56">
        <f t="shared" si="1"/>
        <v>474</v>
      </c>
      <c r="B474" s="63"/>
      <c r="C474" s="64"/>
      <c r="D474" s="65"/>
      <c r="E474" s="64"/>
      <c r="F474" s="64"/>
      <c r="G474" s="64"/>
      <c r="H474" s="64"/>
      <c r="I474" s="66"/>
      <c r="J474" s="61"/>
      <c r="K474" s="61"/>
      <c r="L474" s="61"/>
      <c r="M474" s="61"/>
      <c r="N474" s="61"/>
      <c r="O474" s="61"/>
      <c r="P474" s="61"/>
      <c r="Q474" s="61"/>
      <c r="R474" s="61"/>
      <c r="S474" s="61"/>
      <c r="T474" s="61"/>
      <c r="U474" s="61"/>
      <c r="V474" s="61"/>
      <c r="W474" s="61"/>
      <c r="X474" s="62"/>
      <c r="Y474" s="62"/>
      <c r="Z474" s="62"/>
      <c r="AA474" s="62"/>
    </row>
    <row r="475" ht="23.25" customHeight="1">
      <c r="A475" s="56">
        <f t="shared" si="1"/>
        <v>475</v>
      </c>
      <c r="B475" s="63"/>
      <c r="C475" s="64"/>
      <c r="D475" s="65"/>
      <c r="E475" s="64"/>
      <c r="F475" s="64"/>
      <c r="G475" s="64"/>
      <c r="H475" s="64"/>
      <c r="I475" s="66"/>
      <c r="J475" s="61"/>
      <c r="K475" s="61"/>
      <c r="L475" s="61"/>
      <c r="M475" s="61"/>
      <c r="N475" s="61"/>
      <c r="O475" s="61"/>
      <c r="P475" s="61"/>
      <c r="Q475" s="61"/>
      <c r="R475" s="61"/>
      <c r="S475" s="61"/>
      <c r="T475" s="61"/>
      <c r="U475" s="61"/>
      <c r="V475" s="61"/>
      <c r="W475" s="61"/>
      <c r="X475" s="62"/>
      <c r="Y475" s="62"/>
      <c r="Z475" s="62"/>
      <c r="AA475" s="62"/>
    </row>
    <row r="476" ht="23.25" customHeight="1">
      <c r="A476" s="56">
        <f t="shared" si="1"/>
        <v>476</v>
      </c>
      <c r="B476" s="63"/>
      <c r="C476" s="64"/>
      <c r="D476" s="65"/>
      <c r="E476" s="64"/>
      <c r="F476" s="64"/>
      <c r="G476" s="64"/>
      <c r="H476" s="64"/>
      <c r="I476" s="66"/>
      <c r="J476" s="61"/>
      <c r="K476" s="61"/>
      <c r="L476" s="61"/>
      <c r="M476" s="61"/>
      <c r="N476" s="61"/>
      <c r="O476" s="61"/>
      <c r="P476" s="61"/>
      <c r="Q476" s="61"/>
      <c r="R476" s="61"/>
      <c r="S476" s="61"/>
      <c r="T476" s="61"/>
      <c r="U476" s="61"/>
      <c r="V476" s="61"/>
      <c r="W476" s="61"/>
      <c r="X476" s="62"/>
      <c r="Y476" s="62"/>
      <c r="Z476" s="62"/>
      <c r="AA476" s="62"/>
    </row>
    <row r="477" ht="23.25" customHeight="1">
      <c r="A477" s="56">
        <f t="shared" si="1"/>
        <v>477</v>
      </c>
      <c r="B477" s="63"/>
      <c r="C477" s="64"/>
      <c r="D477" s="65"/>
      <c r="E477" s="64"/>
      <c r="F477" s="64"/>
      <c r="G477" s="64"/>
      <c r="H477" s="64"/>
      <c r="I477" s="66"/>
      <c r="J477" s="61"/>
      <c r="K477" s="61"/>
      <c r="L477" s="61"/>
      <c r="M477" s="61"/>
      <c r="N477" s="61"/>
      <c r="O477" s="61"/>
      <c r="P477" s="61"/>
      <c r="Q477" s="61"/>
      <c r="R477" s="61"/>
      <c r="S477" s="61"/>
      <c r="T477" s="61"/>
      <c r="U477" s="61"/>
      <c r="V477" s="61"/>
      <c r="W477" s="61"/>
      <c r="X477" s="62"/>
      <c r="Y477" s="62"/>
      <c r="Z477" s="62"/>
      <c r="AA477" s="62"/>
    </row>
    <row r="478" ht="23.25" customHeight="1">
      <c r="A478" s="56">
        <f t="shared" si="1"/>
        <v>478</v>
      </c>
      <c r="B478" s="63"/>
      <c r="C478" s="64"/>
      <c r="D478" s="65"/>
      <c r="E478" s="64"/>
      <c r="F478" s="64"/>
      <c r="G478" s="64"/>
      <c r="H478" s="64"/>
      <c r="I478" s="66"/>
      <c r="J478" s="61"/>
      <c r="K478" s="61"/>
      <c r="L478" s="61"/>
      <c r="M478" s="61"/>
      <c r="N478" s="61"/>
      <c r="O478" s="61"/>
      <c r="P478" s="61"/>
      <c r="Q478" s="61"/>
      <c r="R478" s="61"/>
      <c r="S478" s="61"/>
      <c r="T478" s="61"/>
      <c r="U478" s="61"/>
      <c r="V478" s="61"/>
      <c r="W478" s="61"/>
      <c r="X478" s="62"/>
      <c r="Y478" s="62"/>
      <c r="Z478" s="62"/>
      <c r="AA478" s="62"/>
    </row>
    <row r="479" ht="23.25" customHeight="1">
      <c r="A479" s="56">
        <f t="shared" si="1"/>
        <v>479</v>
      </c>
      <c r="B479" s="63"/>
      <c r="C479" s="64"/>
      <c r="D479" s="65"/>
      <c r="E479" s="64"/>
      <c r="F479" s="64"/>
      <c r="G479" s="64"/>
      <c r="H479" s="64"/>
      <c r="I479" s="66"/>
      <c r="J479" s="61"/>
      <c r="K479" s="61"/>
      <c r="L479" s="61"/>
      <c r="M479" s="61"/>
      <c r="N479" s="61"/>
      <c r="O479" s="61"/>
      <c r="P479" s="61"/>
      <c r="Q479" s="61"/>
      <c r="R479" s="61"/>
      <c r="S479" s="61"/>
      <c r="T479" s="61"/>
      <c r="U479" s="61"/>
      <c r="V479" s="61"/>
      <c r="W479" s="61"/>
      <c r="X479" s="62"/>
      <c r="Y479" s="62"/>
      <c r="Z479" s="62"/>
      <c r="AA479" s="62"/>
    </row>
    <row r="480" ht="23.25" customHeight="1">
      <c r="A480" s="56">
        <f t="shared" si="1"/>
        <v>480</v>
      </c>
      <c r="B480" s="63"/>
      <c r="C480" s="64"/>
      <c r="D480" s="65"/>
      <c r="E480" s="64"/>
      <c r="F480" s="64"/>
      <c r="G480" s="64"/>
      <c r="H480" s="64"/>
      <c r="I480" s="66"/>
      <c r="J480" s="61"/>
      <c r="K480" s="61"/>
      <c r="L480" s="61"/>
      <c r="M480" s="61"/>
      <c r="N480" s="61"/>
      <c r="O480" s="61"/>
      <c r="P480" s="61"/>
      <c r="Q480" s="61"/>
      <c r="R480" s="61"/>
      <c r="S480" s="61"/>
      <c r="T480" s="61"/>
      <c r="U480" s="61"/>
      <c r="V480" s="61"/>
      <c r="W480" s="61"/>
      <c r="X480" s="62"/>
      <c r="Y480" s="62"/>
      <c r="Z480" s="62"/>
      <c r="AA480" s="62"/>
    </row>
    <row r="481" ht="23.25" customHeight="1">
      <c r="A481" s="56">
        <f t="shared" si="1"/>
        <v>481</v>
      </c>
      <c r="B481" s="63"/>
      <c r="C481" s="64"/>
      <c r="D481" s="65"/>
      <c r="E481" s="64"/>
      <c r="F481" s="64"/>
      <c r="G481" s="64"/>
      <c r="H481" s="64"/>
      <c r="I481" s="66"/>
      <c r="J481" s="61"/>
      <c r="K481" s="61"/>
      <c r="L481" s="61"/>
      <c r="M481" s="61"/>
      <c r="N481" s="61"/>
      <c r="O481" s="61"/>
      <c r="P481" s="61"/>
      <c r="Q481" s="61"/>
      <c r="R481" s="61"/>
      <c r="S481" s="61"/>
      <c r="T481" s="61"/>
      <c r="U481" s="61"/>
      <c r="V481" s="61"/>
      <c r="W481" s="61"/>
      <c r="X481" s="62"/>
      <c r="Y481" s="62"/>
      <c r="Z481" s="62"/>
      <c r="AA481" s="62"/>
    </row>
    <row r="482" ht="23.25" customHeight="1">
      <c r="A482" s="56">
        <f t="shared" si="1"/>
        <v>482</v>
      </c>
      <c r="B482" s="63"/>
      <c r="C482" s="64"/>
      <c r="D482" s="65"/>
      <c r="E482" s="64"/>
      <c r="F482" s="64"/>
      <c r="G482" s="64"/>
      <c r="H482" s="64"/>
      <c r="I482" s="66"/>
      <c r="J482" s="61"/>
      <c r="K482" s="61"/>
      <c r="L482" s="61"/>
      <c r="M482" s="61"/>
      <c r="N482" s="61"/>
      <c r="O482" s="61"/>
      <c r="P482" s="61"/>
      <c r="Q482" s="61"/>
      <c r="R482" s="61"/>
      <c r="S482" s="61"/>
      <c r="T482" s="61"/>
      <c r="U482" s="61"/>
      <c r="V482" s="61"/>
      <c r="W482" s="61"/>
      <c r="X482" s="62"/>
      <c r="Y482" s="62"/>
      <c r="Z482" s="62"/>
      <c r="AA482" s="62"/>
    </row>
    <row r="483" ht="23.25" customHeight="1">
      <c r="A483" s="56">
        <f t="shared" si="1"/>
        <v>483</v>
      </c>
      <c r="B483" s="63"/>
      <c r="C483" s="64"/>
      <c r="D483" s="65"/>
      <c r="E483" s="64"/>
      <c r="F483" s="64"/>
      <c r="G483" s="64"/>
      <c r="H483" s="64"/>
      <c r="I483" s="66"/>
      <c r="J483" s="61"/>
      <c r="K483" s="61"/>
      <c r="L483" s="61"/>
      <c r="M483" s="61"/>
      <c r="N483" s="61"/>
      <c r="O483" s="61"/>
      <c r="P483" s="61"/>
      <c r="Q483" s="61"/>
      <c r="R483" s="61"/>
      <c r="S483" s="61"/>
      <c r="T483" s="61"/>
      <c r="U483" s="61"/>
      <c r="V483" s="61"/>
      <c r="W483" s="61"/>
      <c r="X483" s="62"/>
      <c r="Y483" s="62"/>
      <c r="Z483" s="62"/>
      <c r="AA483" s="62"/>
    </row>
    <row r="484" ht="23.25" customHeight="1">
      <c r="A484" s="56">
        <f t="shared" si="1"/>
        <v>484</v>
      </c>
      <c r="B484" s="63"/>
      <c r="C484" s="64"/>
      <c r="D484" s="65"/>
      <c r="E484" s="64"/>
      <c r="F484" s="64"/>
      <c r="G484" s="64"/>
      <c r="H484" s="64"/>
      <c r="I484" s="66"/>
      <c r="J484" s="61"/>
      <c r="K484" s="61"/>
      <c r="L484" s="61"/>
      <c r="M484" s="61"/>
      <c r="N484" s="61"/>
      <c r="O484" s="61"/>
      <c r="P484" s="61"/>
      <c r="Q484" s="61"/>
      <c r="R484" s="61"/>
      <c r="S484" s="61"/>
      <c r="T484" s="61"/>
      <c r="U484" s="61"/>
      <c r="V484" s="61"/>
      <c r="W484" s="61"/>
      <c r="X484" s="62"/>
      <c r="Y484" s="62"/>
      <c r="Z484" s="62"/>
      <c r="AA484" s="62"/>
    </row>
    <row r="485" ht="23.25" customHeight="1">
      <c r="A485" s="56">
        <f t="shared" si="1"/>
        <v>485</v>
      </c>
      <c r="B485" s="63"/>
      <c r="C485" s="64"/>
      <c r="D485" s="65"/>
      <c r="E485" s="64"/>
      <c r="F485" s="64"/>
      <c r="G485" s="64"/>
      <c r="H485" s="64"/>
      <c r="I485" s="66"/>
      <c r="J485" s="61"/>
      <c r="K485" s="61"/>
      <c r="L485" s="61"/>
      <c r="M485" s="61"/>
      <c r="N485" s="61"/>
      <c r="O485" s="61"/>
      <c r="P485" s="61"/>
      <c r="Q485" s="61"/>
      <c r="R485" s="61"/>
      <c r="S485" s="61"/>
      <c r="T485" s="61"/>
      <c r="U485" s="61"/>
      <c r="V485" s="61"/>
      <c r="W485" s="61"/>
      <c r="X485" s="62"/>
      <c r="Y485" s="62"/>
      <c r="Z485" s="62"/>
      <c r="AA485" s="62"/>
    </row>
    <row r="486" ht="23.25" customHeight="1">
      <c r="A486" s="56">
        <f t="shared" si="1"/>
        <v>486</v>
      </c>
      <c r="B486" s="63"/>
      <c r="C486" s="64"/>
      <c r="D486" s="65"/>
      <c r="E486" s="64"/>
      <c r="F486" s="64"/>
      <c r="G486" s="64"/>
      <c r="H486" s="64"/>
      <c r="I486" s="66"/>
      <c r="J486" s="61"/>
      <c r="K486" s="61"/>
      <c r="L486" s="61"/>
      <c r="M486" s="61"/>
      <c r="N486" s="61"/>
      <c r="O486" s="61"/>
      <c r="P486" s="61"/>
      <c r="Q486" s="61"/>
      <c r="R486" s="61"/>
      <c r="S486" s="61"/>
      <c r="T486" s="61"/>
      <c r="U486" s="61"/>
      <c r="V486" s="61"/>
      <c r="W486" s="61"/>
      <c r="X486" s="62"/>
      <c r="Y486" s="62"/>
      <c r="Z486" s="62"/>
      <c r="AA486" s="62"/>
    </row>
    <row r="487" ht="23.25" customHeight="1">
      <c r="A487" s="56">
        <f t="shared" si="1"/>
        <v>487</v>
      </c>
      <c r="B487" s="63"/>
      <c r="C487" s="64"/>
      <c r="D487" s="65"/>
      <c r="E487" s="64"/>
      <c r="F487" s="64"/>
      <c r="G487" s="64"/>
      <c r="H487" s="64"/>
      <c r="I487" s="66"/>
      <c r="J487" s="61"/>
      <c r="K487" s="61"/>
      <c r="L487" s="61"/>
      <c r="M487" s="61"/>
      <c r="N487" s="61"/>
      <c r="O487" s="61"/>
      <c r="P487" s="61"/>
      <c r="Q487" s="61"/>
      <c r="R487" s="61"/>
      <c r="S487" s="61"/>
      <c r="T487" s="61"/>
      <c r="U487" s="61"/>
      <c r="V487" s="61"/>
      <c r="W487" s="61"/>
      <c r="X487" s="62"/>
      <c r="Y487" s="62"/>
      <c r="Z487" s="62"/>
      <c r="AA487" s="62"/>
    </row>
    <row r="488" ht="23.25" customHeight="1">
      <c r="A488" s="56">
        <f t="shared" si="1"/>
        <v>488</v>
      </c>
      <c r="B488" s="63"/>
      <c r="C488" s="64"/>
      <c r="D488" s="65"/>
      <c r="E488" s="64"/>
      <c r="F488" s="64"/>
      <c r="G488" s="64"/>
      <c r="H488" s="64"/>
      <c r="I488" s="66"/>
      <c r="J488" s="61"/>
      <c r="K488" s="61"/>
      <c r="L488" s="61"/>
      <c r="M488" s="61"/>
      <c r="N488" s="61"/>
      <c r="O488" s="61"/>
      <c r="P488" s="61"/>
      <c r="Q488" s="61"/>
      <c r="R488" s="61"/>
      <c r="S488" s="61"/>
      <c r="T488" s="61"/>
      <c r="U488" s="61"/>
      <c r="V488" s="61"/>
      <c r="W488" s="61"/>
      <c r="X488" s="62"/>
      <c r="Y488" s="62"/>
      <c r="Z488" s="62"/>
      <c r="AA488" s="62"/>
    </row>
    <row r="489" ht="23.25" customHeight="1">
      <c r="A489" s="56">
        <f t="shared" si="1"/>
        <v>489</v>
      </c>
      <c r="B489" s="63"/>
      <c r="C489" s="64"/>
      <c r="D489" s="65"/>
      <c r="E489" s="64"/>
      <c r="F489" s="64"/>
      <c r="G489" s="64"/>
      <c r="H489" s="64"/>
      <c r="I489" s="66"/>
      <c r="J489" s="61"/>
      <c r="K489" s="61"/>
      <c r="L489" s="61"/>
      <c r="M489" s="61"/>
      <c r="N489" s="61"/>
      <c r="O489" s="61"/>
      <c r="P489" s="61"/>
      <c r="Q489" s="61"/>
      <c r="R489" s="61"/>
      <c r="S489" s="61"/>
      <c r="T489" s="61"/>
      <c r="U489" s="61"/>
      <c r="V489" s="61"/>
      <c r="W489" s="61"/>
      <c r="X489" s="62"/>
      <c r="Y489" s="62"/>
      <c r="Z489" s="62"/>
      <c r="AA489" s="62"/>
    </row>
    <row r="490" ht="23.25" customHeight="1">
      <c r="A490" s="56">
        <f t="shared" si="1"/>
        <v>490</v>
      </c>
      <c r="B490" s="63"/>
      <c r="C490" s="64"/>
      <c r="D490" s="65"/>
      <c r="E490" s="64"/>
      <c r="F490" s="64"/>
      <c r="G490" s="64"/>
      <c r="H490" s="64"/>
      <c r="I490" s="66"/>
      <c r="J490" s="61"/>
      <c r="K490" s="61"/>
      <c r="L490" s="61"/>
      <c r="M490" s="61"/>
      <c r="N490" s="61"/>
      <c r="O490" s="61"/>
      <c r="P490" s="61"/>
      <c r="Q490" s="61"/>
      <c r="R490" s="61"/>
      <c r="S490" s="61"/>
      <c r="T490" s="61"/>
      <c r="U490" s="61"/>
      <c r="V490" s="61"/>
      <c r="W490" s="61"/>
      <c r="X490" s="62"/>
      <c r="Y490" s="62"/>
      <c r="Z490" s="62"/>
      <c r="AA490" s="62"/>
    </row>
    <row r="491" ht="23.25" customHeight="1">
      <c r="A491" s="56">
        <f t="shared" si="1"/>
        <v>491</v>
      </c>
      <c r="B491" s="63"/>
      <c r="C491" s="64"/>
      <c r="D491" s="65"/>
      <c r="E491" s="64"/>
      <c r="F491" s="64"/>
      <c r="G491" s="64"/>
      <c r="H491" s="64"/>
      <c r="I491" s="66"/>
      <c r="J491" s="61"/>
      <c r="K491" s="61"/>
      <c r="L491" s="61"/>
      <c r="M491" s="61"/>
      <c r="N491" s="61"/>
      <c r="O491" s="61"/>
      <c r="P491" s="61"/>
      <c r="Q491" s="61"/>
      <c r="R491" s="61"/>
      <c r="S491" s="61"/>
      <c r="T491" s="61"/>
      <c r="U491" s="61"/>
      <c r="V491" s="61"/>
      <c r="W491" s="61"/>
      <c r="X491" s="62"/>
      <c r="Y491" s="62"/>
      <c r="Z491" s="62"/>
      <c r="AA491" s="62"/>
    </row>
    <row r="492" ht="23.25" customHeight="1">
      <c r="A492" s="56">
        <f t="shared" si="1"/>
        <v>492</v>
      </c>
      <c r="B492" s="63"/>
      <c r="C492" s="64"/>
      <c r="D492" s="65"/>
      <c r="E492" s="64"/>
      <c r="F492" s="64"/>
      <c r="G492" s="64"/>
      <c r="H492" s="64"/>
      <c r="I492" s="66"/>
      <c r="J492" s="61"/>
      <c r="K492" s="61"/>
      <c r="L492" s="61"/>
      <c r="M492" s="61"/>
      <c r="N492" s="61"/>
      <c r="O492" s="61"/>
      <c r="P492" s="61"/>
      <c r="Q492" s="61"/>
      <c r="R492" s="61"/>
      <c r="S492" s="61"/>
      <c r="T492" s="61"/>
      <c r="U492" s="61"/>
      <c r="V492" s="61"/>
      <c r="W492" s="61"/>
      <c r="X492" s="62"/>
      <c r="Y492" s="62"/>
      <c r="Z492" s="62"/>
      <c r="AA492" s="62"/>
    </row>
    <row r="493" ht="23.25" customHeight="1">
      <c r="A493" s="56">
        <f t="shared" si="1"/>
        <v>493</v>
      </c>
      <c r="B493" s="63"/>
      <c r="C493" s="64"/>
      <c r="D493" s="65"/>
      <c r="E493" s="64"/>
      <c r="F493" s="64"/>
      <c r="G493" s="64"/>
      <c r="H493" s="64"/>
      <c r="I493" s="66"/>
      <c r="J493" s="61"/>
      <c r="K493" s="61"/>
      <c r="L493" s="61"/>
      <c r="M493" s="61"/>
      <c r="N493" s="61"/>
      <c r="O493" s="61"/>
      <c r="P493" s="61"/>
      <c r="Q493" s="61"/>
      <c r="R493" s="61"/>
      <c r="S493" s="61"/>
      <c r="T493" s="61"/>
      <c r="U493" s="61"/>
      <c r="V493" s="61"/>
      <c r="W493" s="61"/>
      <c r="X493" s="62"/>
      <c r="Y493" s="62"/>
      <c r="Z493" s="62"/>
      <c r="AA493" s="62"/>
    </row>
    <row r="494" ht="23.25" customHeight="1">
      <c r="A494" s="56">
        <f t="shared" si="1"/>
        <v>494</v>
      </c>
      <c r="B494" s="63"/>
      <c r="C494" s="64"/>
      <c r="D494" s="65"/>
      <c r="E494" s="64"/>
      <c r="F494" s="64"/>
      <c r="G494" s="64"/>
      <c r="H494" s="64"/>
      <c r="I494" s="66"/>
      <c r="J494" s="61"/>
      <c r="K494" s="61"/>
      <c r="L494" s="61"/>
      <c r="M494" s="61"/>
      <c r="N494" s="61"/>
      <c r="O494" s="61"/>
      <c r="P494" s="61"/>
      <c r="Q494" s="61"/>
      <c r="R494" s="61"/>
      <c r="S494" s="61"/>
      <c r="T494" s="61"/>
      <c r="U494" s="61"/>
      <c r="V494" s="61"/>
      <c r="W494" s="61"/>
      <c r="X494" s="62"/>
      <c r="Y494" s="62"/>
      <c r="Z494" s="62"/>
      <c r="AA494" s="62"/>
    </row>
    <row r="495" ht="23.25" customHeight="1">
      <c r="A495" s="56">
        <f t="shared" si="1"/>
        <v>495</v>
      </c>
      <c r="B495" s="63"/>
      <c r="C495" s="64"/>
      <c r="D495" s="65"/>
      <c r="E495" s="64"/>
      <c r="F495" s="64"/>
      <c r="G495" s="64"/>
      <c r="H495" s="64"/>
      <c r="I495" s="66"/>
      <c r="J495" s="61"/>
      <c r="K495" s="61"/>
      <c r="L495" s="61"/>
      <c r="M495" s="61"/>
      <c r="N495" s="61"/>
      <c r="O495" s="61"/>
      <c r="P495" s="61"/>
      <c r="Q495" s="61"/>
      <c r="R495" s="61"/>
      <c r="S495" s="61"/>
      <c r="T495" s="61"/>
      <c r="U495" s="61"/>
      <c r="V495" s="61"/>
      <c r="W495" s="61"/>
      <c r="X495" s="62"/>
      <c r="Y495" s="62"/>
      <c r="Z495" s="62"/>
      <c r="AA495" s="62"/>
    </row>
    <row r="496" ht="23.25" customHeight="1">
      <c r="A496" s="56">
        <f t="shared" si="1"/>
        <v>496</v>
      </c>
      <c r="B496" s="63"/>
      <c r="C496" s="64"/>
      <c r="D496" s="65"/>
      <c r="E496" s="64"/>
      <c r="F496" s="64"/>
      <c r="G496" s="64"/>
      <c r="H496" s="64"/>
      <c r="I496" s="66"/>
      <c r="J496" s="61"/>
      <c r="K496" s="61"/>
      <c r="L496" s="61"/>
      <c r="M496" s="61"/>
      <c r="N496" s="61"/>
      <c r="O496" s="61"/>
      <c r="P496" s="61"/>
      <c r="Q496" s="61"/>
      <c r="R496" s="61"/>
      <c r="S496" s="61"/>
      <c r="T496" s="61"/>
      <c r="U496" s="61"/>
      <c r="V496" s="61"/>
      <c r="W496" s="61"/>
      <c r="X496" s="62"/>
      <c r="Y496" s="62"/>
      <c r="Z496" s="62"/>
      <c r="AA496" s="62"/>
    </row>
    <row r="497" ht="23.25" customHeight="1">
      <c r="A497" s="56">
        <f t="shared" si="1"/>
        <v>497</v>
      </c>
      <c r="B497" s="63"/>
      <c r="C497" s="64"/>
      <c r="D497" s="65"/>
      <c r="E497" s="64"/>
      <c r="F497" s="64"/>
      <c r="G497" s="64"/>
      <c r="H497" s="64"/>
      <c r="I497" s="66"/>
      <c r="J497" s="61"/>
      <c r="K497" s="61"/>
      <c r="L497" s="61"/>
      <c r="M497" s="61"/>
      <c r="N497" s="61"/>
      <c r="O497" s="61"/>
      <c r="P497" s="61"/>
      <c r="Q497" s="61"/>
      <c r="R497" s="61"/>
      <c r="S497" s="61"/>
      <c r="T497" s="61"/>
      <c r="U497" s="61"/>
      <c r="V497" s="61"/>
      <c r="W497" s="61"/>
      <c r="X497" s="62"/>
      <c r="Y497" s="62"/>
      <c r="Z497" s="62"/>
      <c r="AA497" s="62"/>
    </row>
    <row r="498" ht="23.25" customHeight="1">
      <c r="A498" s="56">
        <f t="shared" si="1"/>
        <v>498</v>
      </c>
      <c r="B498" s="63"/>
      <c r="C498" s="64"/>
      <c r="D498" s="65"/>
      <c r="E498" s="64"/>
      <c r="F498" s="64"/>
      <c r="G498" s="64"/>
      <c r="H498" s="64"/>
      <c r="I498" s="66"/>
      <c r="J498" s="61"/>
      <c r="K498" s="61"/>
      <c r="L498" s="61"/>
      <c r="M498" s="61"/>
      <c r="N498" s="61"/>
      <c r="O498" s="61"/>
      <c r="P498" s="61"/>
      <c r="Q498" s="61"/>
      <c r="R498" s="61"/>
      <c r="S498" s="61"/>
      <c r="T498" s="61"/>
      <c r="U498" s="61"/>
      <c r="V498" s="61"/>
      <c r="W498" s="61"/>
      <c r="X498" s="62"/>
      <c r="Y498" s="62"/>
      <c r="Z498" s="62"/>
      <c r="AA498" s="62"/>
    </row>
    <row r="499" ht="23.25" customHeight="1">
      <c r="A499" s="56">
        <f t="shared" si="1"/>
        <v>499</v>
      </c>
      <c r="B499" s="63"/>
      <c r="C499" s="64"/>
      <c r="D499" s="65"/>
      <c r="E499" s="64"/>
      <c r="F499" s="64"/>
      <c r="G499" s="64"/>
      <c r="H499" s="64"/>
      <c r="I499" s="66"/>
      <c r="J499" s="61"/>
      <c r="K499" s="61"/>
      <c r="L499" s="61"/>
      <c r="M499" s="61"/>
      <c r="N499" s="61"/>
      <c r="O499" s="61"/>
      <c r="P499" s="61"/>
      <c r="Q499" s="61"/>
      <c r="R499" s="61"/>
      <c r="S499" s="61"/>
      <c r="T499" s="61"/>
      <c r="U499" s="61"/>
      <c r="V499" s="61"/>
      <c r="W499" s="61"/>
      <c r="X499" s="62"/>
      <c r="Y499" s="62"/>
      <c r="Z499" s="62"/>
      <c r="AA499" s="62"/>
    </row>
    <row r="500" ht="23.25" customHeight="1">
      <c r="A500" s="56">
        <f t="shared" si="1"/>
        <v>500</v>
      </c>
      <c r="B500" s="63"/>
      <c r="C500" s="64"/>
      <c r="D500" s="65"/>
      <c r="E500" s="64"/>
      <c r="F500" s="64"/>
      <c r="G500" s="64"/>
      <c r="H500" s="64"/>
      <c r="I500" s="66"/>
      <c r="J500" s="61"/>
      <c r="K500" s="61"/>
      <c r="L500" s="61"/>
      <c r="M500" s="61"/>
      <c r="N500" s="61"/>
      <c r="O500" s="61"/>
      <c r="P500" s="61"/>
      <c r="Q500" s="61"/>
      <c r="R500" s="61"/>
      <c r="S500" s="61"/>
      <c r="T500" s="61"/>
      <c r="U500" s="61"/>
      <c r="V500" s="61"/>
      <c r="W500" s="61"/>
      <c r="X500" s="62"/>
      <c r="Y500" s="62"/>
      <c r="Z500" s="62"/>
      <c r="AA500" s="62"/>
    </row>
    <row r="501" ht="23.25" customHeight="1">
      <c r="A501" s="56">
        <f t="shared" si="1"/>
        <v>501</v>
      </c>
      <c r="B501" s="63"/>
      <c r="C501" s="64"/>
      <c r="D501" s="65"/>
      <c r="E501" s="64"/>
      <c r="F501" s="64"/>
      <c r="G501" s="64"/>
      <c r="H501" s="64"/>
      <c r="I501" s="66"/>
      <c r="J501" s="61"/>
      <c r="K501" s="61"/>
      <c r="L501" s="61"/>
      <c r="M501" s="61"/>
      <c r="N501" s="61"/>
      <c r="O501" s="61"/>
      <c r="P501" s="61"/>
      <c r="Q501" s="61"/>
      <c r="R501" s="61"/>
      <c r="S501" s="61"/>
      <c r="T501" s="61"/>
      <c r="U501" s="61"/>
      <c r="V501" s="61"/>
      <c r="W501" s="61"/>
      <c r="X501" s="62"/>
      <c r="Y501" s="62"/>
      <c r="Z501" s="62"/>
      <c r="AA501" s="62"/>
    </row>
    <row r="502" ht="23.25" customHeight="1">
      <c r="A502" s="56">
        <f t="shared" si="1"/>
        <v>502</v>
      </c>
      <c r="B502" s="63"/>
      <c r="C502" s="64"/>
      <c r="D502" s="65"/>
      <c r="E502" s="64"/>
      <c r="F502" s="64"/>
      <c r="G502" s="64"/>
      <c r="H502" s="64"/>
      <c r="I502" s="66"/>
      <c r="J502" s="61"/>
      <c r="K502" s="61"/>
      <c r="L502" s="61"/>
      <c r="M502" s="61"/>
      <c r="N502" s="61"/>
      <c r="O502" s="61"/>
      <c r="P502" s="61"/>
      <c r="Q502" s="61"/>
      <c r="R502" s="61"/>
      <c r="S502" s="61"/>
      <c r="T502" s="61"/>
      <c r="U502" s="61"/>
      <c r="V502" s="61"/>
      <c r="W502" s="61"/>
      <c r="X502" s="62"/>
      <c r="Y502" s="62"/>
      <c r="Z502" s="62"/>
      <c r="AA502" s="62"/>
    </row>
    <row r="503" ht="23.25" customHeight="1">
      <c r="A503" s="56">
        <f t="shared" si="1"/>
        <v>503</v>
      </c>
      <c r="B503" s="63"/>
      <c r="C503" s="64"/>
      <c r="D503" s="65"/>
      <c r="E503" s="64"/>
      <c r="F503" s="64"/>
      <c r="G503" s="64"/>
      <c r="H503" s="64"/>
      <c r="I503" s="66"/>
      <c r="J503" s="61"/>
      <c r="K503" s="61"/>
      <c r="L503" s="61"/>
      <c r="M503" s="61"/>
      <c r="N503" s="61"/>
      <c r="O503" s="61"/>
      <c r="P503" s="61"/>
      <c r="Q503" s="61"/>
      <c r="R503" s="61"/>
      <c r="S503" s="61"/>
      <c r="T503" s="61"/>
      <c r="U503" s="61"/>
      <c r="V503" s="61"/>
      <c r="W503" s="61"/>
      <c r="X503" s="62"/>
      <c r="Y503" s="62"/>
      <c r="Z503" s="62"/>
      <c r="AA503" s="62"/>
    </row>
    <row r="504" ht="23.25" customHeight="1">
      <c r="A504" s="56">
        <f t="shared" si="1"/>
        <v>504</v>
      </c>
      <c r="B504" s="63"/>
      <c r="C504" s="64"/>
      <c r="D504" s="65"/>
      <c r="E504" s="64"/>
      <c r="F504" s="64"/>
      <c r="G504" s="64"/>
      <c r="H504" s="64"/>
      <c r="I504" s="66"/>
      <c r="J504" s="61"/>
      <c r="K504" s="61"/>
      <c r="L504" s="61"/>
      <c r="M504" s="61"/>
      <c r="N504" s="61"/>
      <c r="O504" s="61"/>
      <c r="P504" s="61"/>
      <c r="Q504" s="61"/>
      <c r="R504" s="61"/>
      <c r="S504" s="61"/>
      <c r="T504" s="61"/>
      <c r="U504" s="61"/>
      <c r="V504" s="61"/>
      <c r="W504" s="61"/>
      <c r="X504" s="62"/>
      <c r="Y504" s="62"/>
      <c r="Z504" s="62"/>
      <c r="AA504" s="62"/>
    </row>
    <row r="505" ht="23.25" customHeight="1">
      <c r="A505" s="56">
        <f t="shared" si="1"/>
        <v>505</v>
      </c>
      <c r="B505" s="63"/>
      <c r="C505" s="64"/>
      <c r="D505" s="65"/>
      <c r="E505" s="64"/>
      <c r="F505" s="64"/>
      <c r="G505" s="64"/>
      <c r="H505" s="64"/>
      <c r="I505" s="66"/>
      <c r="J505" s="61"/>
      <c r="K505" s="61"/>
      <c r="L505" s="61"/>
      <c r="M505" s="61"/>
      <c r="N505" s="61"/>
      <c r="O505" s="61"/>
      <c r="P505" s="61"/>
      <c r="Q505" s="61"/>
      <c r="R505" s="61"/>
      <c r="S505" s="61"/>
      <c r="T505" s="61"/>
      <c r="U505" s="61"/>
      <c r="V505" s="61"/>
      <c r="W505" s="61"/>
      <c r="X505" s="62"/>
      <c r="Y505" s="62"/>
      <c r="Z505" s="62"/>
      <c r="AA505" s="62"/>
    </row>
    <row r="506" ht="23.25" customHeight="1">
      <c r="A506" s="56">
        <f t="shared" si="1"/>
        <v>506</v>
      </c>
      <c r="B506" s="63"/>
      <c r="C506" s="64"/>
      <c r="D506" s="65"/>
      <c r="E506" s="64"/>
      <c r="F506" s="64"/>
      <c r="G506" s="64"/>
      <c r="H506" s="64"/>
      <c r="I506" s="66"/>
      <c r="J506" s="61"/>
      <c r="K506" s="61"/>
      <c r="L506" s="61"/>
      <c r="M506" s="61"/>
      <c r="N506" s="61"/>
      <c r="O506" s="61"/>
      <c r="P506" s="61"/>
      <c r="Q506" s="61"/>
      <c r="R506" s="61"/>
      <c r="S506" s="61"/>
      <c r="T506" s="61"/>
      <c r="U506" s="61"/>
      <c r="V506" s="61"/>
      <c r="W506" s="61"/>
      <c r="X506" s="62"/>
      <c r="Y506" s="62"/>
      <c r="Z506" s="62"/>
      <c r="AA506" s="62"/>
    </row>
    <row r="507" ht="23.25" customHeight="1">
      <c r="A507" s="56">
        <f t="shared" si="1"/>
        <v>507</v>
      </c>
      <c r="B507" s="63"/>
      <c r="C507" s="64"/>
      <c r="D507" s="65"/>
      <c r="E507" s="64"/>
      <c r="F507" s="64"/>
      <c r="G507" s="64"/>
      <c r="H507" s="64"/>
      <c r="I507" s="66"/>
      <c r="J507" s="61"/>
      <c r="K507" s="61"/>
      <c r="L507" s="61"/>
      <c r="M507" s="61"/>
      <c r="N507" s="61"/>
      <c r="O507" s="61"/>
      <c r="P507" s="61"/>
      <c r="Q507" s="61"/>
      <c r="R507" s="61"/>
      <c r="S507" s="61"/>
      <c r="T507" s="61"/>
      <c r="U507" s="61"/>
      <c r="V507" s="61"/>
      <c r="W507" s="61"/>
      <c r="X507" s="62"/>
      <c r="Y507" s="62"/>
      <c r="Z507" s="62"/>
      <c r="AA507" s="62"/>
    </row>
    <row r="508" ht="23.25" customHeight="1">
      <c r="A508" s="56">
        <f t="shared" si="1"/>
        <v>508</v>
      </c>
      <c r="B508" s="63"/>
      <c r="C508" s="64"/>
      <c r="D508" s="65"/>
      <c r="E508" s="64"/>
      <c r="F508" s="64"/>
      <c r="G508" s="64"/>
      <c r="H508" s="64"/>
      <c r="I508" s="66"/>
      <c r="J508" s="61"/>
      <c r="K508" s="61"/>
      <c r="L508" s="61"/>
      <c r="M508" s="61"/>
      <c r="N508" s="61"/>
      <c r="O508" s="61"/>
      <c r="P508" s="61"/>
      <c r="Q508" s="61"/>
      <c r="R508" s="61"/>
      <c r="S508" s="61"/>
      <c r="T508" s="61"/>
      <c r="U508" s="61"/>
      <c r="V508" s="61"/>
      <c r="W508" s="61"/>
      <c r="X508" s="62"/>
      <c r="Y508" s="62"/>
      <c r="Z508" s="62"/>
      <c r="AA508" s="62"/>
    </row>
    <row r="509" ht="23.25" customHeight="1">
      <c r="A509" s="56">
        <f t="shared" si="1"/>
        <v>509</v>
      </c>
      <c r="B509" s="63"/>
      <c r="C509" s="64"/>
      <c r="D509" s="65"/>
      <c r="E509" s="64"/>
      <c r="F509" s="64"/>
      <c r="G509" s="64"/>
      <c r="H509" s="64"/>
      <c r="I509" s="66"/>
      <c r="J509" s="61"/>
      <c r="K509" s="61"/>
      <c r="L509" s="61"/>
      <c r="M509" s="61"/>
      <c r="N509" s="61"/>
      <c r="O509" s="61"/>
      <c r="P509" s="61"/>
      <c r="Q509" s="61"/>
      <c r="R509" s="61"/>
      <c r="S509" s="61"/>
      <c r="T509" s="61"/>
      <c r="U509" s="61"/>
      <c r="V509" s="61"/>
      <c r="W509" s="61"/>
      <c r="X509" s="62"/>
      <c r="Y509" s="62"/>
      <c r="Z509" s="62"/>
      <c r="AA509" s="62"/>
    </row>
    <row r="510" ht="23.25" customHeight="1">
      <c r="A510" s="56">
        <f t="shared" si="1"/>
        <v>510</v>
      </c>
      <c r="B510" s="63"/>
      <c r="C510" s="64"/>
      <c r="D510" s="65"/>
      <c r="E510" s="64"/>
      <c r="F510" s="64"/>
      <c r="G510" s="64"/>
      <c r="H510" s="64"/>
      <c r="I510" s="66"/>
      <c r="J510" s="61"/>
      <c r="K510" s="61"/>
      <c r="L510" s="61"/>
      <c r="M510" s="61"/>
      <c r="N510" s="61"/>
      <c r="O510" s="61"/>
      <c r="P510" s="61"/>
      <c r="Q510" s="61"/>
      <c r="R510" s="61"/>
      <c r="S510" s="61"/>
      <c r="T510" s="61"/>
      <c r="U510" s="61"/>
      <c r="V510" s="61"/>
      <c r="W510" s="61"/>
      <c r="X510" s="62"/>
      <c r="Y510" s="62"/>
      <c r="Z510" s="62"/>
      <c r="AA510" s="62"/>
    </row>
    <row r="511" ht="23.25" customHeight="1">
      <c r="A511" s="56">
        <f t="shared" si="1"/>
        <v>511</v>
      </c>
      <c r="B511" s="63"/>
      <c r="C511" s="64"/>
      <c r="D511" s="65"/>
      <c r="E511" s="64"/>
      <c r="F511" s="64"/>
      <c r="G511" s="64"/>
      <c r="H511" s="64"/>
      <c r="I511" s="66"/>
      <c r="J511" s="61"/>
      <c r="K511" s="61"/>
      <c r="L511" s="61"/>
      <c r="M511" s="61"/>
      <c r="N511" s="61"/>
      <c r="O511" s="61"/>
      <c r="P511" s="61"/>
      <c r="Q511" s="61"/>
      <c r="R511" s="61"/>
      <c r="S511" s="61"/>
      <c r="T511" s="61"/>
      <c r="U511" s="61"/>
      <c r="V511" s="61"/>
      <c r="W511" s="61"/>
      <c r="X511" s="62"/>
      <c r="Y511" s="62"/>
      <c r="Z511" s="62"/>
      <c r="AA511" s="62"/>
    </row>
    <row r="512" ht="23.25" customHeight="1">
      <c r="A512" s="56">
        <f t="shared" si="1"/>
        <v>512</v>
      </c>
      <c r="B512" s="63"/>
      <c r="C512" s="64"/>
      <c r="D512" s="65"/>
      <c r="E512" s="64"/>
      <c r="F512" s="64"/>
      <c r="G512" s="64"/>
      <c r="H512" s="64"/>
      <c r="I512" s="66"/>
      <c r="J512" s="61"/>
      <c r="K512" s="61"/>
      <c r="L512" s="61"/>
      <c r="M512" s="61"/>
      <c r="N512" s="61"/>
      <c r="O512" s="61"/>
      <c r="P512" s="61"/>
      <c r="Q512" s="61"/>
      <c r="R512" s="61"/>
      <c r="S512" s="61"/>
      <c r="T512" s="61"/>
      <c r="U512" s="61"/>
      <c r="V512" s="61"/>
      <c r="W512" s="61"/>
      <c r="X512" s="62"/>
      <c r="Y512" s="62"/>
      <c r="Z512" s="62"/>
      <c r="AA512" s="62"/>
    </row>
    <row r="513" ht="23.25" customHeight="1">
      <c r="A513" s="56">
        <f t="shared" si="1"/>
        <v>513</v>
      </c>
      <c r="B513" s="63"/>
      <c r="C513" s="64"/>
      <c r="D513" s="65"/>
      <c r="E513" s="64"/>
      <c r="F513" s="64"/>
      <c r="G513" s="64"/>
      <c r="H513" s="64"/>
      <c r="I513" s="66"/>
      <c r="J513" s="61"/>
      <c r="K513" s="61"/>
      <c r="L513" s="61"/>
      <c r="M513" s="61"/>
      <c r="N513" s="61"/>
      <c r="O513" s="61"/>
      <c r="P513" s="61"/>
      <c r="Q513" s="61"/>
      <c r="R513" s="61"/>
      <c r="S513" s="61"/>
      <c r="T513" s="61"/>
      <c r="U513" s="61"/>
      <c r="V513" s="61"/>
      <c r="W513" s="61"/>
      <c r="X513" s="62"/>
      <c r="Y513" s="62"/>
      <c r="Z513" s="62"/>
      <c r="AA513" s="62"/>
    </row>
    <row r="514" ht="23.25" customHeight="1">
      <c r="A514" s="56">
        <f t="shared" si="1"/>
        <v>514</v>
      </c>
      <c r="B514" s="63"/>
      <c r="C514" s="64"/>
      <c r="D514" s="65"/>
      <c r="E514" s="64"/>
      <c r="F514" s="64"/>
      <c r="G514" s="64"/>
      <c r="H514" s="64"/>
      <c r="I514" s="66"/>
      <c r="J514" s="61"/>
      <c r="K514" s="61"/>
      <c r="L514" s="61"/>
      <c r="M514" s="61"/>
      <c r="N514" s="61"/>
      <c r="O514" s="61"/>
      <c r="P514" s="61"/>
      <c r="Q514" s="61"/>
      <c r="R514" s="61"/>
      <c r="S514" s="61"/>
      <c r="T514" s="61"/>
      <c r="U514" s="61"/>
      <c r="V514" s="61"/>
      <c r="W514" s="61"/>
      <c r="X514" s="62"/>
      <c r="Y514" s="62"/>
      <c r="Z514" s="62"/>
      <c r="AA514" s="62"/>
    </row>
    <row r="515" ht="23.25" customHeight="1">
      <c r="A515" s="56">
        <f t="shared" si="1"/>
        <v>515</v>
      </c>
      <c r="B515" s="63"/>
      <c r="C515" s="64"/>
      <c r="D515" s="65"/>
      <c r="E515" s="64"/>
      <c r="F515" s="64"/>
      <c r="G515" s="64"/>
      <c r="H515" s="64"/>
      <c r="I515" s="66"/>
      <c r="J515" s="61"/>
      <c r="K515" s="61"/>
      <c r="L515" s="61"/>
      <c r="M515" s="61"/>
      <c r="N515" s="61"/>
      <c r="O515" s="61"/>
      <c r="P515" s="61"/>
      <c r="Q515" s="61"/>
      <c r="R515" s="61"/>
      <c r="S515" s="61"/>
      <c r="T515" s="61"/>
      <c r="U515" s="61"/>
      <c r="V515" s="61"/>
      <c r="W515" s="61"/>
      <c r="X515" s="62"/>
      <c r="Y515" s="62"/>
      <c r="Z515" s="62"/>
      <c r="AA515" s="62"/>
    </row>
    <row r="516" ht="23.25" customHeight="1">
      <c r="A516" s="56">
        <f t="shared" si="1"/>
        <v>516</v>
      </c>
      <c r="B516" s="63"/>
      <c r="C516" s="64"/>
      <c r="D516" s="65"/>
      <c r="E516" s="64"/>
      <c r="F516" s="64"/>
      <c r="G516" s="64"/>
      <c r="H516" s="64"/>
      <c r="I516" s="66"/>
      <c r="J516" s="61"/>
      <c r="K516" s="61"/>
      <c r="L516" s="61"/>
      <c r="M516" s="61"/>
      <c r="N516" s="61"/>
      <c r="O516" s="61"/>
      <c r="P516" s="61"/>
      <c r="Q516" s="61"/>
      <c r="R516" s="61"/>
      <c r="S516" s="61"/>
      <c r="T516" s="61"/>
      <c r="U516" s="61"/>
      <c r="V516" s="61"/>
      <c r="W516" s="61"/>
      <c r="X516" s="62"/>
      <c r="Y516" s="62"/>
      <c r="Z516" s="62"/>
      <c r="AA516" s="62"/>
    </row>
    <row r="517" ht="23.25" customHeight="1">
      <c r="A517" s="56">
        <f t="shared" si="1"/>
        <v>517</v>
      </c>
      <c r="B517" s="63"/>
      <c r="C517" s="64"/>
      <c r="D517" s="65"/>
      <c r="E517" s="64"/>
      <c r="F517" s="64"/>
      <c r="G517" s="64"/>
      <c r="H517" s="64"/>
      <c r="I517" s="66"/>
      <c r="J517" s="61"/>
      <c r="K517" s="61"/>
      <c r="L517" s="61"/>
      <c r="M517" s="61"/>
      <c r="N517" s="61"/>
      <c r="O517" s="61"/>
      <c r="P517" s="61"/>
      <c r="Q517" s="61"/>
      <c r="R517" s="61"/>
      <c r="S517" s="61"/>
      <c r="T517" s="61"/>
      <c r="U517" s="61"/>
      <c r="V517" s="61"/>
      <c r="W517" s="61"/>
      <c r="X517" s="62"/>
      <c r="Y517" s="62"/>
      <c r="Z517" s="62"/>
      <c r="AA517" s="62"/>
    </row>
    <row r="518" ht="23.25" customHeight="1">
      <c r="A518" s="56">
        <f t="shared" si="1"/>
        <v>518</v>
      </c>
      <c r="B518" s="63"/>
      <c r="C518" s="64"/>
      <c r="D518" s="65"/>
      <c r="E518" s="64"/>
      <c r="F518" s="64"/>
      <c r="G518" s="64"/>
      <c r="H518" s="64"/>
      <c r="I518" s="66"/>
      <c r="J518" s="61"/>
      <c r="K518" s="61"/>
      <c r="L518" s="61"/>
      <c r="M518" s="61"/>
      <c r="N518" s="61"/>
      <c r="O518" s="61"/>
      <c r="P518" s="61"/>
      <c r="Q518" s="61"/>
      <c r="R518" s="61"/>
      <c r="S518" s="61"/>
      <c r="T518" s="61"/>
      <c r="U518" s="61"/>
      <c r="V518" s="61"/>
      <c r="W518" s="61"/>
      <c r="X518" s="62"/>
      <c r="Y518" s="62"/>
      <c r="Z518" s="62"/>
      <c r="AA518" s="62"/>
    </row>
    <row r="519" ht="23.25" customHeight="1">
      <c r="A519" s="56">
        <f t="shared" si="1"/>
        <v>519</v>
      </c>
      <c r="B519" s="63"/>
      <c r="C519" s="64"/>
      <c r="D519" s="65"/>
      <c r="E519" s="64"/>
      <c r="F519" s="64"/>
      <c r="G519" s="64"/>
      <c r="H519" s="64"/>
      <c r="I519" s="66"/>
      <c r="J519" s="61"/>
      <c r="K519" s="61"/>
      <c r="L519" s="61"/>
      <c r="M519" s="61"/>
      <c r="N519" s="61"/>
      <c r="O519" s="61"/>
      <c r="P519" s="61"/>
      <c r="Q519" s="61"/>
      <c r="R519" s="61"/>
      <c r="S519" s="61"/>
      <c r="T519" s="61"/>
      <c r="U519" s="61"/>
      <c r="V519" s="61"/>
      <c r="W519" s="61"/>
      <c r="X519" s="62"/>
      <c r="Y519" s="62"/>
      <c r="Z519" s="62"/>
      <c r="AA519" s="62"/>
    </row>
    <row r="520" ht="23.25" customHeight="1">
      <c r="A520" s="56">
        <f t="shared" si="1"/>
        <v>520</v>
      </c>
      <c r="B520" s="63"/>
      <c r="C520" s="64"/>
      <c r="D520" s="65"/>
      <c r="E520" s="64"/>
      <c r="F520" s="64"/>
      <c r="G520" s="64"/>
      <c r="H520" s="64"/>
      <c r="I520" s="66"/>
      <c r="J520" s="61"/>
      <c r="K520" s="61"/>
      <c r="L520" s="61"/>
      <c r="M520" s="61"/>
      <c r="N520" s="61"/>
      <c r="O520" s="61"/>
      <c r="P520" s="61"/>
      <c r="Q520" s="61"/>
      <c r="R520" s="61"/>
      <c r="S520" s="61"/>
      <c r="T520" s="61"/>
      <c r="U520" s="61"/>
      <c r="V520" s="61"/>
      <c r="W520" s="61"/>
      <c r="X520" s="62"/>
      <c r="Y520" s="62"/>
      <c r="Z520" s="62"/>
      <c r="AA520" s="62"/>
    </row>
    <row r="521" ht="23.25" customHeight="1">
      <c r="A521" s="56">
        <f t="shared" si="1"/>
        <v>521</v>
      </c>
      <c r="B521" s="63"/>
      <c r="C521" s="64"/>
      <c r="D521" s="65"/>
      <c r="E521" s="64"/>
      <c r="F521" s="64"/>
      <c r="G521" s="64"/>
      <c r="H521" s="64"/>
      <c r="I521" s="66"/>
      <c r="J521" s="61"/>
      <c r="K521" s="61"/>
      <c r="L521" s="61"/>
      <c r="M521" s="61"/>
      <c r="N521" s="61"/>
      <c r="O521" s="61"/>
      <c r="P521" s="61"/>
      <c r="Q521" s="61"/>
      <c r="R521" s="61"/>
      <c r="S521" s="61"/>
      <c r="T521" s="61"/>
      <c r="U521" s="61"/>
      <c r="V521" s="61"/>
      <c r="W521" s="61"/>
      <c r="X521" s="62"/>
      <c r="Y521" s="62"/>
      <c r="Z521" s="62"/>
      <c r="AA521" s="62"/>
    </row>
    <row r="522" ht="23.25" customHeight="1">
      <c r="A522" s="56">
        <f t="shared" si="1"/>
        <v>522</v>
      </c>
      <c r="B522" s="63"/>
      <c r="C522" s="64"/>
      <c r="D522" s="65"/>
      <c r="E522" s="64"/>
      <c r="F522" s="64"/>
      <c r="G522" s="64"/>
      <c r="H522" s="64"/>
      <c r="I522" s="66"/>
      <c r="J522" s="61"/>
      <c r="K522" s="61"/>
      <c r="L522" s="61"/>
      <c r="M522" s="61"/>
      <c r="N522" s="61"/>
      <c r="O522" s="61"/>
      <c r="P522" s="61"/>
      <c r="Q522" s="61"/>
      <c r="R522" s="61"/>
      <c r="S522" s="61"/>
      <c r="T522" s="61"/>
      <c r="U522" s="61"/>
      <c r="V522" s="61"/>
      <c r="W522" s="61"/>
      <c r="X522" s="62"/>
      <c r="Y522" s="62"/>
      <c r="Z522" s="62"/>
      <c r="AA522" s="62"/>
    </row>
    <row r="523" ht="23.25" customHeight="1">
      <c r="A523" s="56">
        <f t="shared" si="1"/>
        <v>523</v>
      </c>
      <c r="B523" s="63"/>
      <c r="C523" s="64"/>
      <c r="D523" s="65"/>
      <c r="E523" s="64"/>
      <c r="F523" s="64"/>
      <c r="G523" s="64"/>
      <c r="H523" s="64"/>
      <c r="I523" s="66"/>
      <c r="J523" s="61"/>
      <c r="K523" s="61"/>
      <c r="L523" s="61"/>
      <c r="M523" s="61"/>
      <c r="N523" s="61"/>
      <c r="O523" s="61"/>
      <c r="P523" s="61"/>
      <c r="Q523" s="61"/>
      <c r="R523" s="61"/>
      <c r="S523" s="61"/>
      <c r="T523" s="61"/>
      <c r="U523" s="61"/>
      <c r="V523" s="61"/>
      <c r="W523" s="61"/>
      <c r="X523" s="62"/>
      <c r="Y523" s="62"/>
      <c r="Z523" s="62"/>
      <c r="AA523" s="62"/>
    </row>
    <row r="524" ht="23.25" customHeight="1">
      <c r="A524" s="56">
        <f t="shared" si="1"/>
        <v>524</v>
      </c>
      <c r="B524" s="63"/>
      <c r="C524" s="64"/>
      <c r="D524" s="65"/>
      <c r="E524" s="64"/>
      <c r="F524" s="64"/>
      <c r="G524" s="64"/>
      <c r="H524" s="64"/>
      <c r="I524" s="66"/>
      <c r="J524" s="61"/>
      <c r="K524" s="61"/>
      <c r="L524" s="61"/>
      <c r="M524" s="61"/>
      <c r="N524" s="61"/>
      <c r="O524" s="61"/>
      <c r="P524" s="61"/>
      <c r="Q524" s="61"/>
      <c r="R524" s="61"/>
      <c r="S524" s="61"/>
      <c r="T524" s="61"/>
      <c r="U524" s="61"/>
      <c r="V524" s="61"/>
      <c r="W524" s="61"/>
      <c r="X524" s="62"/>
      <c r="Y524" s="62"/>
      <c r="Z524" s="62"/>
      <c r="AA524" s="62"/>
    </row>
    <row r="525" ht="23.25" customHeight="1">
      <c r="A525" s="56">
        <f t="shared" si="1"/>
        <v>525</v>
      </c>
      <c r="B525" s="63"/>
      <c r="C525" s="64"/>
      <c r="D525" s="65"/>
      <c r="E525" s="64"/>
      <c r="F525" s="64"/>
      <c r="G525" s="64"/>
      <c r="H525" s="64"/>
      <c r="I525" s="66"/>
      <c r="J525" s="61"/>
      <c r="K525" s="61"/>
      <c r="L525" s="61"/>
      <c r="M525" s="61"/>
      <c r="N525" s="61"/>
      <c r="O525" s="61"/>
      <c r="P525" s="61"/>
      <c r="Q525" s="61"/>
      <c r="R525" s="61"/>
      <c r="S525" s="61"/>
      <c r="T525" s="61"/>
      <c r="U525" s="61"/>
      <c r="V525" s="61"/>
      <c r="W525" s="61"/>
      <c r="X525" s="62"/>
      <c r="Y525" s="62"/>
      <c r="Z525" s="62"/>
      <c r="AA525" s="62"/>
    </row>
    <row r="526" ht="23.25" customHeight="1">
      <c r="A526" s="56">
        <f t="shared" si="1"/>
        <v>526</v>
      </c>
      <c r="B526" s="63"/>
      <c r="C526" s="64"/>
      <c r="D526" s="65"/>
      <c r="E526" s="64"/>
      <c r="F526" s="64"/>
      <c r="G526" s="64"/>
      <c r="H526" s="64"/>
      <c r="I526" s="66"/>
      <c r="J526" s="61"/>
      <c r="K526" s="61"/>
      <c r="L526" s="61"/>
      <c r="M526" s="61"/>
      <c r="N526" s="61"/>
      <c r="O526" s="61"/>
      <c r="P526" s="61"/>
      <c r="Q526" s="61"/>
      <c r="R526" s="61"/>
      <c r="S526" s="61"/>
      <c r="T526" s="61"/>
      <c r="U526" s="61"/>
      <c r="V526" s="61"/>
      <c r="W526" s="61"/>
      <c r="X526" s="62"/>
      <c r="Y526" s="62"/>
      <c r="Z526" s="62"/>
      <c r="AA526" s="62"/>
    </row>
    <row r="527" ht="23.25" customHeight="1">
      <c r="A527" s="56">
        <f t="shared" si="1"/>
        <v>527</v>
      </c>
      <c r="B527" s="63"/>
      <c r="C527" s="64"/>
      <c r="D527" s="65"/>
      <c r="E527" s="64"/>
      <c r="F527" s="64"/>
      <c r="G527" s="64"/>
      <c r="H527" s="64"/>
      <c r="I527" s="66"/>
      <c r="J527" s="61"/>
      <c r="K527" s="61"/>
      <c r="L527" s="61"/>
      <c r="M527" s="61"/>
      <c r="N527" s="61"/>
      <c r="O527" s="61"/>
      <c r="P527" s="61"/>
      <c r="Q527" s="61"/>
      <c r="R527" s="61"/>
      <c r="S527" s="61"/>
      <c r="T527" s="61"/>
      <c r="U527" s="61"/>
      <c r="V527" s="61"/>
      <c r="W527" s="61"/>
      <c r="X527" s="62"/>
      <c r="Y527" s="62"/>
      <c r="Z527" s="62"/>
      <c r="AA527" s="62"/>
    </row>
    <row r="528" ht="23.25" customHeight="1">
      <c r="A528" s="56">
        <f t="shared" si="1"/>
        <v>528</v>
      </c>
      <c r="B528" s="63"/>
      <c r="C528" s="64"/>
      <c r="D528" s="65"/>
      <c r="E528" s="64"/>
      <c r="F528" s="64"/>
      <c r="G528" s="64"/>
      <c r="H528" s="64"/>
      <c r="I528" s="66"/>
      <c r="J528" s="61"/>
      <c r="K528" s="61"/>
      <c r="L528" s="61"/>
      <c r="M528" s="61"/>
      <c r="N528" s="61"/>
      <c r="O528" s="61"/>
      <c r="P528" s="61"/>
      <c r="Q528" s="61"/>
      <c r="R528" s="61"/>
      <c r="S528" s="61"/>
      <c r="T528" s="61"/>
      <c r="U528" s="61"/>
      <c r="V528" s="61"/>
      <c r="W528" s="61"/>
      <c r="X528" s="62"/>
      <c r="Y528" s="62"/>
      <c r="Z528" s="62"/>
      <c r="AA528" s="62"/>
    </row>
    <row r="529" ht="23.25" customHeight="1">
      <c r="A529" s="56">
        <f t="shared" si="1"/>
        <v>529</v>
      </c>
      <c r="B529" s="63"/>
      <c r="C529" s="64"/>
      <c r="D529" s="65"/>
      <c r="E529" s="64"/>
      <c r="F529" s="64"/>
      <c r="G529" s="64"/>
      <c r="H529" s="64"/>
      <c r="I529" s="66"/>
      <c r="J529" s="61"/>
      <c r="K529" s="61"/>
      <c r="L529" s="61"/>
      <c r="M529" s="61"/>
      <c r="N529" s="61"/>
      <c r="O529" s="61"/>
      <c r="P529" s="61"/>
      <c r="Q529" s="61"/>
      <c r="R529" s="61"/>
      <c r="S529" s="61"/>
      <c r="T529" s="61"/>
      <c r="U529" s="61"/>
      <c r="V529" s="61"/>
      <c r="W529" s="61"/>
      <c r="X529" s="62"/>
      <c r="Y529" s="62"/>
      <c r="Z529" s="62"/>
      <c r="AA529" s="62"/>
    </row>
    <row r="530" ht="23.25" customHeight="1">
      <c r="A530" s="56">
        <f t="shared" si="1"/>
        <v>530</v>
      </c>
      <c r="B530" s="63"/>
      <c r="C530" s="64"/>
      <c r="D530" s="65"/>
      <c r="E530" s="64"/>
      <c r="F530" s="64"/>
      <c r="G530" s="64"/>
      <c r="H530" s="64"/>
      <c r="I530" s="66"/>
      <c r="J530" s="61"/>
      <c r="K530" s="61"/>
      <c r="L530" s="61"/>
      <c r="M530" s="61"/>
      <c r="N530" s="61"/>
      <c r="O530" s="61"/>
      <c r="P530" s="61"/>
      <c r="Q530" s="61"/>
      <c r="R530" s="61"/>
      <c r="S530" s="61"/>
      <c r="T530" s="61"/>
      <c r="U530" s="61"/>
      <c r="V530" s="61"/>
      <c r="W530" s="61"/>
      <c r="X530" s="62"/>
      <c r="Y530" s="62"/>
      <c r="Z530" s="62"/>
      <c r="AA530" s="62"/>
    </row>
    <row r="531" ht="23.25" customHeight="1">
      <c r="A531" s="56">
        <f t="shared" si="1"/>
        <v>531</v>
      </c>
      <c r="B531" s="63"/>
      <c r="C531" s="64"/>
      <c r="D531" s="65"/>
      <c r="E531" s="64"/>
      <c r="F531" s="64"/>
      <c r="G531" s="64"/>
      <c r="H531" s="64"/>
      <c r="I531" s="66"/>
      <c r="J531" s="61"/>
      <c r="K531" s="61"/>
      <c r="L531" s="61"/>
      <c r="M531" s="61"/>
      <c r="N531" s="61"/>
      <c r="O531" s="61"/>
      <c r="P531" s="61"/>
      <c r="Q531" s="61"/>
      <c r="R531" s="61"/>
      <c r="S531" s="61"/>
      <c r="T531" s="61"/>
      <c r="U531" s="61"/>
      <c r="V531" s="61"/>
      <c r="W531" s="61"/>
      <c r="X531" s="62"/>
      <c r="Y531" s="62"/>
      <c r="Z531" s="62"/>
      <c r="AA531" s="62"/>
    </row>
    <row r="532" ht="23.25" customHeight="1">
      <c r="A532" s="56">
        <f t="shared" si="1"/>
        <v>532</v>
      </c>
      <c r="B532" s="63"/>
      <c r="C532" s="64"/>
      <c r="D532" s="65"/>
      <c r="E532" s="64"/>
      <c r="F532" s="64"/>
      <c r="G532" s="64"/>
      <c r="H532" s="64"/>
      <c r="I532" s="66"/>
      <c r="J532" s="61"/>
      <c r="K532" s="61"/>
      <c r="L532" s="61"/>
      <c r="M532" s="61"/>
      <c r="N532" s="61"/>
      <c r="O532" s="61"/>
      <c r="P532" s="61"/>
      <c r="Q532" s="61"/>
      <c r="R532" s="61"/>
      <c r="S532" s="61"/>
      <c r="T532" s="61"/>
      <c r="U532" s="61"/>
      <c r="V532" s="61"/>
      <c r="W532" s="61"/>
      <c r="X532" s="62"/>
      <c r="Y532" s="62"/>
      <c r="Z532" s="62"/>
      <c r="AA532" s="62"/>
    </row>
    <row r="533" ht="23.25" customHeight="1">
      <c r="A533" s="56">
        <f t="shared" si="1"/>
        <v>533</v>
      </c>
      <c r="B533" s="63"/>
      <c r="C533" s="64"/>
      <c r="D533" s="65"/>
      <c r="E533" s="64"/>
      <c r="F533" s="64"/>
      <c r="G533" s="64"/>
      <c r="H533" s="64"/>
      <c r="I533" s="66"/>
      <c r="J533" s="61"/>
      <c r="K533" s="61"/>
      <c r="L533" s="61"/>
      <c r="M533" s="61"/>
      <c r="N533" s="61"/>
      <c r="O533" s="61"/>
      <c r="P533" s="61"/>
      <c r="Q533" s="61"/>
      <c r="R533" s="61"/>
      <c r="S533" s="61"/>
      <c r="T533" s="61"/>
      <c r="U533" s="61"/>
      <c r="V533" s="61"/>
      <c r="W533" s="61"/>
      <c r="X533" s="62"/>
      <c r="Y533" s="62"/>
      <c r="Z533" s="62"/>
      <c r="AA533" s="62"/>
    </row>
    <row r="534" ht="23.25" customHeight="1">
      <c r="A534" s="56">
        <f t="shared" si="1"/>
        <v>534</v>
      </c>
      <c r="B534" s="63"/>
      <c r="C534" s="64"/>
      <c r="D534" s="65"/>
      <c r="E534" s="64"/>
      <c r="F534" s="64"/>
      <c r="G534" s="64"/>
      <c r="H534" s="64"/>
      <c r="I534" s="66"/>
      <c r="J534" s="61"/>
      <c r="K534" s="61"/>
      <c r="L534" s="61"/>
      <c r="M534" s="61"/>
      <c r="N534" s="61"/>
      <c r="O534" s="61"/>
      <c r="P534" s="61"/>
      <c r="Q534" s="61"/>
      <c r="R534" s="61"/>
      <c r="S534" s="61"/>
      <c r="T534" s="61"/>
      <c r="U534" s="61"/>
      <c r="V534" s="61"/>
      <c r="W534" s="61"/>
      <c r="X534" s="62"/>
      <c r="Y534" s="62"/>
      <c r="Z534" s="62"/>
      <c r="AA534" s="62"/>
    </row>
    <row r="535" ht="23.25" customHeight="1">
      <c r="A535" s="56">
        <f t="shared" si="1"/>
        <v>535</v>
      </c>
      <c r="B535" s="63"/>
      <c r="C535" s="64"/>
      <c r="D535" s="65"/>
      <c r="E535" s="64"/>
      <c r="F535" s="64"/>
      <c r="G535" s="64"/>
      <c r="H535" s="64"/>
      <c r="I535" s="66"/>
      <c r="J535" s="61"/>
      <c r="K535" s="61"/>
      <c r="L535" s="61"/>
      <c r="M535" s="61"/>
      <c r="N535" s="61"/>
      <c r="O535" s="61"/>
      <c r="P535" s="61"/>
      <c r="Q535" s="61"/>
      <c r="R535" s="61"/>
      <c r="S535" s="61"/>
      <c r="T535" s="61"/>
      <c r="U535" s="61"/>
      <c r="V535" s="61"/>
      <c r="W535" s="61"/>
      <c r="X535" s="62"/>
      <c r="Y535" s="62"/>
      <c r="Z535" s="62"/>
      <c r="AA535" s="62"/>
    </row>
    <row r="536" ht="23.25" customHeight="1">
      <c r="A536" s="56">
        <f t="shared" si="1"/>
        <v>536</v>
      </c>
      <c r="B536" s="63"/>
      <c r="C536" s="64"/>
      <c r="D536" s="65"/>
      <c r="E536" s="64"/>
      <c r="F536" s="64"/>
      <c r="G536" s="64"/>
      <c r="H536" s="64"/>
      <c r="I536" s="66"/>
      <c r="J536" s="61"/>
      <c r="K536" s="61"/>
      <c r="L536" s="61"/>
      <c r="M536" s="61"/>
      <c r="N536" s="61"/>
      <c r="O536" s="61"/>
      <c r="P536" s="61"/>
      <c r="Q536" s="61"/>
      <c r="R536" s="61"/>
      <c r="S536" s="61"/>
      <c r="T536" s="61"/>
      <c r="U536" s="61"/>
      <c r="V536" s="61"/>
      <c r="W536" s="61"/>
      <c r="X536" s="62"/>
      <c r="Y536" s="62"/>
      <c r="Z536" s="62"/>
      <c r="AA536" s="62"/>
    </row>
    <row r="537" ht="23.25" customHeight="1">
      <c r="A537" s="56">
        <f t="shared" si="1"/>
        <v>537</v>
      </c>
      <c r="B537" s="63"/>
      <c r="C537" s="64"/>
      <c r="D537" s="65"/>
      <c r="E537" s="64"/>
      <c r="F537" s="64"/>
      <c r="G537" s="64"/>
      <c r="H537" s="64"/>
      <c r="I537" s="66"/>
      <c r="J537" s="61"/>
      <c r="K537" s="61"/>
      <c r="L537" s="61"/>
      <c r="M537" s="61"/>
      <c r="N537" s="61"/>
      <c r="O537" s="61"/>
      <c r="P537" s="61"/>
      <c r="Q537" s="61"/>
      <c r="R537" s="61"/>
      <c r="S537" s="61"/>
      <c r="T537" s="61"/>
      <c r="U537" s="61"/>
      <c r="V537" s="61"/>
      <c r="W537" s="61"/>
      <c r="X537" s="62"/>
      <c r="Y537" s="62"/>
      <c r="Z537" s="62"/>
      <c r="AA537" s="62"/>
    </row>
    <row r="538" ht="23.25" customHeight="1">
      <c r="A538" s="56">
        <f t="shared" si="1"/>
        <v>538</v>
      </c>
      <c r="B538" s="63"/>
      <c r="C538" s="64"/>
      <c r="D538" s="65"/>
      <c r="E538" s="64"/>
      <c r="F538" s="64"/>
      <c r="G538" s="64"/>
      <c r="H538" s="64"/>
      <c r="I538" s="66"/>
      <c r="J538" s="61"/>
      <c r="K538" s="61"/>
      <c r="L538" s="61"/>
      <c r="M538" s="61"/>
      <c r="N538" s="61"/>
      <c r="O538" s="61"/>
      <c r="P538" s="61"/>
      <c r="Q538" s="61"/>
      <c r="R538" s="61"/>
      <c r="S538" s="61"/>
      <c r="T538" s="61"/>
      <c r="U538" s="61"/>
      <c r="V538" s="61"/>
      <c r="W538" s="61"/>
      <c r="X538" s="62"/>
      <c r="Y538" s="62"/>
      <c r="Z538" s="62"/>
      <c r="AA538" s="62"/>
    </row>
    <row r="539" ht="23.25" customHeight="1">
      <c r="A539" s="56">
        <f t="shared" si="1"/>
        <v>539</v>
      </c>
      <c r="B539" s="63"/>
      <c r="C539" s="64"/>
      <c r="D539" s="65"/>
      <c r="E539" s="64"/>
      <c r="F539" s="64"/>
      <c r="G539" s="64"/>
      <c r="H539" s="64"/>
      <c r="I539" s="66"/>
      <c r="J539" s="61"/>
      <c r="K539" s="61"/>
      <c r="L539" s="61"/>
      <c r="M539" s="61"/>
      <c r="N539" s="61"/>
      <c r="O539" s="61"/>
      <c r="P539" s="61"/>
      <c r="Q539" s="61"/>
      <c r="R539" s="61"/>
      <c r="S539" s="61"/>
      <c r="T539" s="61"/>
      <c r="U539" s="61"/>
      <c r="V539" s="61"/>
      <c r="W539" s="61"/>
      <c r="X539" s="62"/>
      <c r="Y539" s="62"/>
      <c r="Z539" s="62"/>
      <c r="AA539" s="62"/>
    </row>
    <row r="540" ht="23.25" customHeight="1">
      <c r="A540" s="56">
        <f t="shared" si="1"/>
        <v>540</v>
      </c>
      <c r="B540" s="63"/>
      <c r="C540" s="64"/>
      <c r="D540" s="65"/>
      <c r="E540" s="64"/>
      <c r="F540" s="64"/>
      <c r="G540" s="64"/>
      <c r="H540" s="64"/>
      <c r="I540" s="66"/>
      <c r="J540" s="61"/>
      <c r="K540" s="61"/>
      <c r="L540" s="61"/>
      <c r="M540" s="61"/>
      <c r="N540" s="61"/>
      <c r="O540" s="61"/>
      <c r="P540" s="61"/>
      <c r="Q540" s="61"/>
      <c r="R540" s="61"/>
      <c r="S540" s="61"/>
      <c r="T540" s="61"/>
      <c r="U540" s="61"/>
      <c r="V540" s="61"/>
      <c r="W540" s="61"/>
      <c r="X540" s="62"/>
      <c r="Y540" s="62"/>
      <c r="Z540" s="62"/>
      <c r="AA540" s="62"/>
    </row>
    <row r="541" ht="23.25" customHeight="1">
      <c r="A541" s="56">
        <f t="shared" si="1"/>
        <v>541</v>
      </c>
      <c r="B541" s="63"/>
      <c r="C541" s="64"/>
      <c r="D541" s="65"/>
      <c r="E541" s="64"/>
      <c r="F541" s="64"/>
      <c r="G541" s="64"/>
      <c r="H541" s="64"/>
      <c r="I541" s="66"/>
      <c r="J541" s="61"/>
      <c r="K541" s="61"/>
      <c r="L541" s="61"/>
      <c r="M541" s="61"/>
      <c r="N541" s="61"/>
      <c r="O541" s="61"/>
      <c r="P541" s="61"/>
      <c r="Q541" s="61"/>
      <c r="R541" s="61"/>
      <c r="S541" s="61"/>
      <c r="T541" s="61"/>
      <c r="U541" s="61"/>
      <c r="V541" s="61"/>
      <c r="W541" s="61"/>
      <c r="X541" s="62"/>
      <c r="Y541" s="62"/>
      <c r="Z541" s="62"/>
      <c r="AA541" s="62"/>
    </row>
    <row r="542" ht="23.25" customHeight="1">
      <c r="A542" s="56">
        <f t="shared" si="1"/>
        <v>542</v>
      </c>
      <c r="B542" s="63"/>
      <c r="C542" s="64"/>
      <c r="D542" s="65"/>
      <c r="E542" s="64"/>
      <c r="F542" s="64"/>
      <c r="G542" s="64"/>
      <c r="H542" s="64"/>
      <c r="I542" s="66"/>
      <c r="J542" s="61"/>
      <c r="K542" s="61"/>
      <c r="L542" s="61"/>
      <c r="M542" s="61"/>
      <c r="N542" s="61"/>
      <c r="O542" s="61"/>
      <c r="P542" s="61"/>
      <c r="Q542" s="61"/>
      <c r="R542" s="61"/>
      <c r="S542" s="61"/>
      <c r="T542" s="61"/>
      <c r="U542" s="61"/>
      <c r="V542" s="61"/>
      <c r="W542" s="61"/>
      <c r="X542" s="62"/>
      <c r="Y542" s="62"/>
      <c r="Z542" s="62"/>
      <c r="AA542" s="62"/>
    </row>
    <row r="543" ht="23.25" customHeight="1">
      <c r="A543" s="56">
        <f t="shared" si="1"/>
        <v>543</v>
      </c>
      <c r="B543" s="63"/>
      <c r="C543" s="64"/>
      <c r="D543" s="65"/>
      <c r="E543" s="64"/>
      <c r="F543" s="64"/>
      <c r="G543" s="64"/>
      <c r="H543" s="64"/>
      <c r="I543" s="66"/>
      <c r="J543" s="61"/>
      <c r="K543" s="61"/>
      <c r="L543" s="61"/>
      <c r="M543" s="61"/>
      <c r="N543" s="61"/>
      <c r="O543" s="61"/>
      <c r="P543" s="61"/>
      <c r="Q543" s="61"/>
      <c r="R543" s="61"/>
      <c r="S543" s="61"/>
      <c r="T543" s="61"/>
      <c r="U543" s="61"/>
      <c r="V543" s="61"/>
      <c r="W543" s="61"/>
      <c r="X543" s="62"/>
      <c r="Y543" s="62"/>
      <c r="Z543" s="62"/>
      <c r="AA543" s="62"/>
    </row>
    <row r="544" ht="23.25" customHeight="1">
      <c r="A544" s="56">
        <f t="shared" si="1"/>
        <v>544</v>
      </c>
      <c r="B544" s="63"/>
      <c r="C544" s="64"/>
      <c r="D544" s="65"/>
      <c r="E544" s="64"/>
      <c r="F544" s="64"/>
      <c r="G544" s="64"/>
      <c r="H544" s="64"/>
      <c r="I544" s="66"/>
      <c r="J544" s="61"/>
      <c r="K544" s="61"/>
      <c r="L544" s="61"/>
      <c r="M544" s="61"/>
      <c r="N544" s="61"/>
      <c r="O544" s="61"/>
      <c r="P544" s="61"/>
      <c r="Q544" s="61"/>
      <c r="R544" s="61"/>
      <c r="S544" s="61"/>
      <c r="T544" s="61"/>
      <c r="U544" s="61"/>
      <c r="V544" s="61"/>
      <c r="W544" s="61"/>
      <c r="X544" s="62"/>
      <c r="Y544" s="62"/>
      <c r="Z544" s="62"/>
      <c r="AA544" s="62"/>
    </row>
    <row r="545" ht="23.25" customHeight="1">
      <c r="A545" s="56">
        <f t="shared" si="1"/>
        <v>545</v>
      </c>
      <c r="B545" s="63"/>
      <c r="C545" s="64"/>
      <c r="D545" s="65"/>
      <c r="E545" s="64"/>
      <c r="F545" s="64"/>
      <c r="G545" s="64"/>
      <c r="H545" s="64"/>
      <c r="I545" s="66"/>
      <c r="J545" s="61"/>
      <c r="K545" s="61"/>
      <c r="L545" s="61"/>
      <c r="M545" s="61"/>
      <c r="N545" s="61"/>
      <c r="O545" s="61"/>
      <c r="P545" s="61"/>
      <c r="Q545" s="61"/>
      <c r="R545" s="61"/>
      <c r="S545" s="61"/>
      <c r="T545" s="61"/>
      <c r="U545" s="61"/>
      <c r="V545" s="61"/>
      <c r="W545" s="61"/>
      <c r="X545" s="62"/>
      <c r="Y545" s="62"/>
      <c r="Z545" s="62"/>
      <c r="AA545" s="62"/>
    </row>
    <row r="546" ht="23.25" customHeight="1">
      <c r="A546" s="56">
        <f t="shared" si="1"/>
        <v>546</v>
      </c>
      <c r="B546" s="63"/>
      <c r="C546" s="64"/>
      <c r="D546" s="65"/>
      <c r="E546" s="64"/>
      <c r="F546" s="64"/>
      <c r="G546" s="64"/>
      <c r="H546" s="64"/>
      <c r="I546" s="66"/>
      <c r="J546" s="61"/>
      <c r="K546" s="61"/>
      <c r="L546" s="61"/>
      <c r="M546" s="61"/>
      <c r="N546" s="61"/>
      <c r="O546" s="61"/>
      <c r="P546" s="61"/>
      <c r="Q546" s="61"/>
      <c r="R546" s="61"/>
      <c r="S546" s="61"/>
      <c r="T546" s="61"/>
      <c r="U546" s="61"/>
      <c r="V546" s="61"/>
      <c r="W546" s="61"/>
      <c r="X546" s="62"/>
      <c r="Y546" s="62"/>
      <c r="Z546" s="62"/>
      <c r="AA546" s="62"/>
    </row>
    <row r="547" ht="23.25" customHeight="1">
      <c r="A547" s="56">
        <f t="shared" si="1"/>
        <v>547</v>
      </c>
      <c r="B547" s="63"/>
      <c r="C547" s="64"/>
      <c r="D547" s="65"/>
      <c r="E547" s="64"/>
      <c r="F547" s="64"/>
      <c r="G547" s="64"/>
      <c r="H547" s="64"/>
      <c r="I547" s="66"/>
      <c r="J547" s="61"/>
      <c r="K547" s="61"/>
      <c r="L547" s="61"/>
      <c r="M547" s="61"/>
      <c r="N547" s="61"/>
      <c r="O547" s="61"/>
      <c r="P547" s="61"/>
      <c r="Q547" s="61"/>
      <c r="R547" s="61"/>
      <c r="S547" s="61"/>
      <c r="T547" s="61"/>
      <c r="U547" s="61"/>
      <c r="V547" s="61"/>
      <c r="W547" s="61"/>
      <c r="X547" s="62"/>
      <c r="Y547" s="62"/>
      <c r="Z547" s="62"/>
      <c r="AA547" s="62"/>
    </row>
    <row r="548" ht="23.25" customHeight="1">
      <c r="A548" s="56">
        <f t="shared" si="1"/>
        <v>548</v>
      </c>
      <c r="B548" s="63"/>
      <c r="C548" s="64"/>
      <c r="D548" s="65"/>
      <c r="E548" s="64"/>
      <c r="F548" s="64"/>
      <c r="G548" s="64"/>
      <c r="H548" s="64"/>
      <c r="I548" s="66"/>
      <c r="J548" s="61"/>
      <c r="K548" s="61"/>
      <c r="L548" s="61"/>
      <c r="M548" s="61"/>
      <c r="N548" s="61"/>
      <c r="O548" s="61"/>
      <c r="P548" s="61"/>
      <c r="Q548" s="61"/>
      <c r="R548" s="61"/>
      <c r="S548" s="61"/>
      <c r="T548" s="61"/>
      <c r="U548" s="61"/>
      <c r="V548" s="61"/>
      <c r="W548" s="61"/>
      <c r="X548" s="62"/>
      <c r="Y548" s="62"/>
      <c r="Z548" s="62"/>
      <c r="AA548" s="62"/>
    </row>
    <row r="549" ht="23.25" customHeight="1">
      <c r="A549" s="56">
        <f t="shared" si="1"/>
        <v>549</v>
      </c>
      <c r="B549" s="63"/>
      <c r="C549" s="64"/>
      <c r="D549" s="65"/>
      <c r="E549" s="64"/>
      <c r="F549" s="64"/>
      <c r="G549" s="64"/>
      <c r="H549" s="64"/>
      <c r="I549" s="66"/>
      <c r="J549" s="61"/>
      <c r="K549" s="61"/>
      <c r="L549" s="61"/>
      <c r="M549" s="61"/>
      <c r="N549" s="61"/>
      <c r="O549" s="61"/>
      <c r="P549" s="61"/>
      <c r="Q549" s="61"/>
      <c r="R549" s="61"/>
      <c r="S549" s="61"/>
      <c r="T549" s="61"/>
      <c r="U549" s="61"/>
      <c r="V549" s="61"/>
      <c r="W549" s="61"/>
      <c r="X549" s="62"/>
      <c r="Y549" s="62"/>
      <c r="Z549" s="62"/>
      <c r="AA549" s="62"/>
    </row>
    <row r="550" ht="23.25" customHeight="1">
      <c r="A550" s="56">
        <f t="shared" si="1"/>
        <v>550</v>
      </c>
      <c r="B550" s="63"/>
      <c r="C550" s="64"/>
      <c r="D550" s="65"/>
      <c r="E550" s="64"/>
      <c r="F550" s="64"/>
      <c r="G550" s="64"/>
      <c r="H550" s="64"/>
      <c r="I550" s="66"/>
      <c r="J550" s="61"/>
      <c r="K550" s="61"/>
      <c r="L550" s="61"/>
      <c r="M550" s="61"/>
      <c r="N550" s="61"/>
      <c r="O550" s="61"/>
      <c r="P550" s="61"/>
      <c r="Q550" s="61"/>
      <c r="R550" s="61"/>
      <c r="S550" s="61"/>
      <c r="T550" s="61"/>
      <c r="U550" s="61"/>
      <c r="V550" s="61"/>
      <c r="W550" s="61"/>
      <c r="X550" s="62"/>
      <c r="Y550" s="62"/>
      <c r="Z550" s="62"/>
      <c r="AA550" s="62"/>
    </row>
    <row r="551" ht="23.25" customHeight="1">
      <c r="A551" s="56">
        <f t="shared" si="1"/>
        <v>551</v>
      </c>
      <c r="B551" s="63"/>
      <c r="C551" s="64"/>
      <c r="D551" s="65"/>
      <c r="E551" s="64"/>
      <c r="F551" s="64"/>
      <c r="G551" s="64"/>
      <c r="H551" s="64"/>
      <c r="I551" s="66"/>
      <c r="J551" s="61"/>
      <c r="K551" s="61"/>
      <c r="L551" s="61"/>
      <c r="M551" s="61"/>
      <c r="N551" s="61"/>
      <c r="O551" s="61"/>
      <c r="P551" s="61"/>
      <c r="Q551" s="61"/>
      <c r="R551" s="61"/>
      <c r="S551" s="61"/>
      <c r="T551" s="61"/>
      <c r="U551" s="61"/>
      <c r="V551" s="61"/>
      <c r="W551" s="61"/>
      <c r="X551" s="62"/>
      <c r="Y551" s="62"/>
      <c r="Z551" s="62"/>
      <c r="AA551" s="62"/>
    </row>
    <row r="552" ht="23.25" customHeight="1">
      <c r="A552" s="56">
        <f t="shared" si="1"/>
        <v>552</v>
      </c>
      <c r="B552" s="63"/>
      <c r="C552" s="64"/>
      <c r="D552" s="65"/>
      <c r="E552" s="64"/>
      <c r="F552" s="64"/>
      <c r="G552" s="64"/>
      <c r="H552" s="64"/>
      <c r="I552" s="66"/>
      <c r="J552" s="61"/>
      <c r="K552" s="61"/>
      <c r="L552" s="61"/>
      <c r="M552" s="61"/>
      <c r="N552" s="61"/>
      <c r="O552" s="61"/>
      <c r="P552" s="61"/>
      <c r="Q552" s="61"/>
      <c r="R552" s="61"/>
      <c r="S552" s="61"/>
      <c r="T552" s="61"/>
      <c r="U552" s="61"/>
      <c r="V552" s="61"/>
      <c r="W552" s="61"/>
      <c r="X552" s="62"/>
      <c r="Y552" s="62"/>
      <c r="Z552" s="62"/>
      <c r="AA552" s="62"/>
    </row>
    <row r="553" ht="23.25" customHeight="1">
      <c r="A553" s="56">
        <f t="shared" si="1"/>
        <v>553</v>
      </c>
      <c r="B553" s="63"/>
      <c r="C553" s="64"/>
      <c r="D553" s="65"/>
      <c r="E553" s="64"/>
      <c r="F553" s="64"/>
      <c r="G553" s="64"/>
      <c r="H553" s="64"/>
      <c r="I553" s="66"/>
      <c r="J553" s="61"/>
      <c r="K553" s="61"/>
      <c r="L553" s="61"/>
      <c r="M553" s="61"/>
      <c r="N553" s="61"/>
      <c r="O553" s="61"/>
      <c r="P553" s="61"/>
      <c r="Q553" s="61"/>
      <c r="R553" s="61"/>
      <c r="S553" s="61"/>
      <c r="T553" s="61"/>
      <c r="U553" s="61"/>
      <c r="V553" s="61"/>
      <c r="W553" s="61"/>
      <c r="X553" s="62"/>
      <c r="Y553" s="62"/>
      <c r="Z553" s="62"/>
      <c r="AA553" s="62"/>
    </row>
    <row r="554" ht="23.25" customHeight="1">
      <c r="A554" s="56">
        <f t="shared" si="1"/>
        <v>554</v>
      </c>
      <c r="B554" s="63"/>
      <c r="C554" s="64"/>
      <c r="D554" s="65"/>
      <c r="E554" s="64"/>
      <c r="F554" s="64"/>
      <c r="G554" s="64"/>
      <c r="H554" s="64"/>
      <c r="I554" s="66"/>
      <c r="J554" s="61"/>
      <c r="K554" s="61"/>
      <c r="L554" s="61"/>
      <c r="M554" s="61"/>
      <c r="N554" s="61"/>
      <c r="O554" s="61"/>
      <c r="P554" s="61"/>
      <c r="Q554" s="61"/>
      <c r="R554" s="61"/>
      <c r="S554" s="61"/>
      <c r="T554" s="61"/>
      <c r="U554" s="61"/>
      <c r="V554" s="61"/>
      <c r="W554" s="61"/>
      <c r="X554" s="62"/>
      <c r="Y554" s="62"/>
      <c r="Z554" s="62"/>
      <c r="AA554" s="62"/>
    </row>
    <row r="555" ht="23.25" customHeight="1">
      <c r="A555" s="56">
        <f t="shared" si="1"/>
        <v>555</v>
      </c>
      <c r="B555" s="63"/>
      <c r="C555" s="64"/>
      <c r="D555" s="65"/>
      <c r="E555" s="64"/>
      <c r="F555" s="64"/>
      <c r="G555" s="64"/>
      <c r="H555" s="64"/>
      <c r="I555" s="66"/>
      <c r="J555" s="61"/>
      <c r="K555" s="61"/>
      <c r="L555" s="61"/>
      <c r="M555" s="61"/>
      <c r="N555" s="61"/>
      <c r="O555" s="61"/>
      <c r="P555" s="61"/>
      <c r="Q555" s="61"/>
      <c r="R555" s="61"/>
      <c r="S555" s="61"/>
      <c r="T555" s="61"/>
      <c r="U555" s="61"/>
      <c r="V555" s="61"/>
      <c r="W555" s="61"/>
      <c r="X555" s="62"/>
      <c r="Y555" s="62"/>
      <c r="Z555" s="62"/>
      <c r="AA555" s="62"/>
    </row>
    <row r="556" ht="23.25" customHeight="1">
      <c r="A556" s="56">
        <f t="shared" si="1"/>
        <v>556</v>
      </c>
      <c r="B556" s="63"/>
      <c r="C556" s="64"/>
      <c r="D556" s="65"/>
      <c r="E556" s="64"/>
      <c r="F556" s="64"/>
      <c r="G556" s="64"/>
      <c r="H556" s="64"/>
      <c r="I556" s="66"/>
      <c r="J556" s="61"/>
      <c r="K556" s="61"/>
      <c r="L556" s="61"/>
      <c r="M556" s="61"/>
      <c r="N556" s="61"/>
      <c r="O556" s="61"/>
      <c r="P556" s="61"/>
      <c r="Q556" s="61"/>
      <c r="R556" s="61"/>
      <c r="S556" s="61"/>
      <c r="T556" s="61"/>
      <c r="U556" s="61"/>
      <c r="V556" s="61"/>
      <c r="W556" s="61"/>
      <c r="X556" s="62"/>
      <c r="Y556" s="62"/>
      <c r="Z556" s="62"/>
      <c r="AA556" s="62"/>
    </row>
    <row r="557" ht="23.25" customHeight="1">
      <c r="A557" s="56">
        <f t="shared" si="1"/>
        <v>557</v>
      </c>
      <c r="B557" s="63"/>
      <c r="C557" s="64"/>
      <c r="D557" s="65"/>
      <c r="E557" s="64"/>
      <c r="F557" s="64"/>
      <c r="G557" s="64"/>
      <c r="H557" s="64"/>
      <c r="I557" s="66"/>
      <c r="J557" s="61"/>
      <c r="K557" s="61"/>
      <c r="L557" s="61"/>
      <c r="M557" s="61"/>
      <c r="N557" s="61"/>
      <c r="O557" s="61"/>
      <c r="P557" s="61"/>
      <c r="Q557" s="61"/>
      <c r="R557" s="61"/>
      <c r="S557" s="61"/>
      <c r="T557" s="61"/>
      <c r="U557" s="61"/>
      <c r="V557" s="61"/>
      <c r="W557" s="61"/>
      <c r="X557" s="62"/>
      <c r="Y557" s="62"/>
      <c r="Z557" s="62"/>
      <c r="AA557" s="62"/>
    </row>
    <row r="558" ht="23.25" customHeight="1">
      <c r="A558" s="56">
        <f t="shared" si="1"/>
        <v>558</v>
      </c>
      <c r="B558" s="63"/>
      <c r="C558" s="64"/>
      <c r="D558" s="65"/>
      <c r="E558" s="64"/>
      <c r="F558" s="64"/>
      <c r="G558" s="64"/>
      <c r="H558" s="64"/>
      <c r="I558" s="66"/>
      <c r="J558" s="61"/>
      <c r="K558" s="61"/>
      <c r="L558" s="61"/>
      <c r="M558" s="61"/>
      <c r="N558" s="61"/>
      <c r="O558" s="61"/>
      <c r="P558" s="61"/>
      <c r="Q558" s="61"/>
      <c r="R558" s="61"/>
      <c r="S558" s="61"/>
      <c r="T558" s="61"/>
      <c r="U558" s="61"/>
      <c r="V558" s="61"/>
      <c r="W558" s="61"/>
      <c r="X558" s="62"/>
      <c r="Y558" s="62"/>
      <c r="Z558" s="62"/>
      <c r="AA558" s="62"/>
    </row>
    <row r="559" ht="23.25" customHeight="1">
      <c r="A559" s="56">
        <f t="shared" si="1"/>
        <v>559</v>
      </c>
      <c r="B559" s="63"/>
      <c r="C559" s="64"/>
      <c r="D559" s="65"/>
      <c r="E559" s="64"/>
      <c r="F559" s="64"/>
      <c r="G559" s="64"/>
      <c r="H559" s="64"/>
      <c r="I559" s="66"/>
      <c r="J559" s="61"/>
      <c r="K559" s="61"/>
      <c r="L559" s="61"/>
      <c r="M559" s="61"/>
      <c r="N559" s="61"/>
      <c r="O559" s="61"/>
      <c r="P559" s="61"/>
      <c r="Q559" s="61"/>
      <c r="R559" s="61"/>
      <c r="S559" s="61"/>
      <c r="T559" s="61"/>
      <c r="U559" s="61"/>
      <c r="V559" s="61"/>
      <c r="W559" s="61"/>
      <c r="X559" s="62"/>
      <c r="Y559" s="62"/>
      <c r="Z559" s="62"/>
      <c r="AA559" s="62"/>
    </row>
    <row r="560" ht="23.25" customHeight="1">
      <c r="A560" s="56">
        <f t="shared" si="1"/>
        <v>560</v>
      </c>
      <c r="B560" s="63"/>
      <c r="C560" s="64"/>
      <c r="D560" s="65"/>
      <c r="E560" s="64"/>
      <c r="F560" s="64"/>
      <c r="G560" s="64"/>
      <c r="H560" s="64"/>
      <c r="I560" s="66"/>
      <c r="J560" s="61"/>
      <c r="K560" s="61"/>
      <c r="L560" s="61"/>
      <c r="M560" s="61"/>
      <c r="N560" s="61"/>
      <c r="O560" s="61"/>
      <c r="P560" s="61"/>
      <c r="Q560" s="61"/>
      <c r="R560" s="61"/>
      <c r="S560" s="61"/>
      <c r="T560" s="61"/>
      <c r="U560" s="61"/>
      <c r="V560" s="61"/>
      <c r="W560" s="61"/>
      <c r="X560" s="62"/>
      <c r="Y560" s="62"/>
      <c r="Z560" s="62"/>
      <c r="AA560" s="62"/>
    </row>
    <row r="561" ht="23.25" customHeight="1">
      <c r="A561" s="56">
        <f t="shared" si="1"/>
        <v>561</v>
      </c>
      <c r="B561" s="63"/>
      <c r="C561" s="64"/>
      <c r="D561" s="65"/>
      <c r="E561" s="64"/>
      <c r="F561" s="64"/>
      <c r="G561" s="64"/>
      <c r="H561" s="64"/>
      <c r="I561" s="66"/>
      <c r="J561" s="61"/>
      <c r="K561" s="61"/>
      <c r="L561" s="61"/>
      <c r="M561" s="61"/>
      <c r="N561" s="61"/>
      <c r="O561" s="61"/>
      <c r="P561" s="61"/>
      <c r="Q561" s="61"/>
      <c r="R561" s="61"/>
      <c r="S561" s="61"/>
      <c r="T561" s="61"/>
      <c r="U561" s="61"/>
      <c r="V561" s="61"/>
      <c r="W561" s="61"/>
      <c r="X561" s="62"/>
      <c r="Y561" s="62"/>
      <c r="Z561" s="62"/>
      <c r="AA561" s="62"/>
    </row>
    <row r="562" ht="23.25" customHeight="1">
      <c r="A562" s="56">
        <f t="shared" si="1"/>
        <v>562</v>
      </c>
      <c r="B562" s="63"/>
      <c r="C562" s="64"/>
      <c r="D562" s="65"/>
      <c r="E562" s="64"/>
      <c r="F562" s="64"/>
      <c r="G562" s="64"/>
      <c r="H562" s="64"/>
      <c r="I562" s="66"/>
      <c r="J562" s="61"/>
      <c r="K562" s="61"/>
      <c r="L562" s="61"/>
      <c r="M562" s="61"/>
      <c r="N562" s="61"/>
      <c r="O562" s="61"/>
      <c r="P562" s="61"/>
      <c r="Q562" s="61"/>
      <c r="R562" s="61"/>
      <c r="S562" s="61"/>
      <c r="T562" s="61"/>
      <c r="U562" s="61"/>
      <c r="V562" s="61"/>
      <c r="W562" s="61"/>
      <c r="X562" s="62"/>
      <c r="Y562" s="62"/>
      <c r="Z562" s="62"/>
      <c r="AA562" s="62"/>
    </row>
    <row r="563" ht="23.25" customHeight="1">
      <c r="A563" s="56">
        <f t="shared" si="1"/>
        <v>563</v>
      </c>
      <c r="B563" s="63"/>
      <c r="C563" s="64"/>
      <c r="D563" s="65"/>
      <c r="E563" s="64"/>
      <c r="F563" s="64"/>
      <c r="G563" s="64"/>
      <c r="H563" s="64"/>
      <c r="I563" s="66"/>
      <c r="J563" s="61"/>
      <c r="K563" s="61"/>
      <c r="L563" s="61"/>
      <c r="M563" s="61"/>
      <c r="N563" s="61"/>
      <c r="O563" s="61"/>
      <c r="P563" s="61"/>
      <c r="Q563" s="61"/>
      <c r="R563" s="61"/>
      <c r="S563" s="61"/>
      <c r="T563" s="61"/>
      <c r="U563" s="61"/>
      <c r="V563" s="61"/>
      <c r="W563" s="61"/>
      <c r="X563" s="62"/>
      <c r="Y563" s="62"/>
      <c r="Z563" s="62"/>
      <c r="AA563" s="62"/>
    </row>
    <row r="564" ht="23.25" customHeight="1">
      <c r="A564" s="56">
        <f t="shared" si="1"/>
        <v>564</v>
      </c>
      <c r="B564" s="63"/>
      <c r="C564" s="64"/>
      <c r="D564" s="65"/>
      <c r="E564" s="64"/>
      <c r="F564" s="64"/>
      <c r="G564" s="64"/>
      <c r="H564" s="64"/>
      <c r="I564" s="66"/>
      <c r="J564" s="61"/>
      <c r="K564" s="61"/>
      <c r="L564" s="61"/>
      <c r="M564" s="61"/>
      <c r="N564" s="61"/>
      <c r="O564" s="61"/>
      <c r="P564" s="61"/>
      <c r="Q564" s="61"/>
      <c r="R564" s="61"/>
      <c r="S564" s="61"/>
      <c r="T564" s="61"/>
      <c r="U564" s="61"/>
      <c r="V564" s="61"/>
      <c r="W564" s="61"/>
      <c r="X564" s="62"/>
      <c r="Y564" s="62"/>
      <c r="Z564" s="62"/>
      <c r="AA564" s="62"/>
    </row>
    <row r="565" ht="23.25" customHeight="1">
      <c r="A565" s="56">
        <f t="shared" si="1"/>
        <v>565</v>
      </c>
      <c r="B565" s="63"/>
      <c r="C565" s="64"/>
      <c r="D565" s="65"/>
      <c r="E565" s="64"/>
      <c r="F565" s="64"/>
      <c r="G565" s="64"/>
      <c r="H565" s="64"/>
      <c r="I565" s="66"/>
      <c r="J565" s="61"/>
      <c r="K565" s="61"/>
      <c r="L565" s="61"/>
      <c r="M565" s="61"/>
      <c r="N565" s="61"/>
      <c r="O565" s="61"/>
      <c r="P565" s="61"/>
      <c r="Q565" s="61"/>
      <c r="R565" s="61"/>
      <c r="S565" s="61"/>
      <c r="T565" s="61"/>
      <c r="U565" s="61"/>
      <c r="V565" s="61"/>
      <c r="W565" s="61"/>
      <c r="X565" s="62"/>
      <c r="Y565" s="62"/>
      <c r="Z565" s="62"/>
      <c r="AA565" s="62"/>
    </row>
    <row r="566" ht="23.25" customHeight="1">
      <c r="A566" s="56">
        <f t="shared" si="1"/>
        <v>566</v>
      </c>
      <c r="B566" s="63"/>
      <c r="C566" s="64"/>
      <c r="D566" s="65"/>
      <c r="E566" s="64"/>
      <c r="F566" s="64"/>
      <c r="G566" s="64"/>
      <c r="H566" s="64"/>
      <c r="I566" s="66"/>
      <c r="J566" s="61"/>
      <c r="K566" s="61"/>
      <c r="L566" s="61"/>
      <c r="M566" s="61"/>
      <c r="N566" s="61"/>
      <c r="O566" s="61"/>
      <c r="P566" s="61"/>
      <c r="Q566" s="61"/>
      <c r="R566" s="61"/>
      <c r="S566" s="61"/>
      <c r="T566" s="61"/>
      <c r="U566" s="61"/>
      <c r="V566" s="61"/>
      <c r="W566" s="61"/>
      <c r="X566" s="62"/>
      <c r="Y566" s="62"/>
      <c r="Z566" s="62"/>
      <c r="AA566" s="62"/>
    </row>
    <row r="567" ht="23.25" customHeight="1">
      <c r="A567" s="56">
        <f t="shared" si="1"/>
        <v>567</v>
      </c>
      <c r="B567" s="63"/>
      <c r="C567" s="64"/>
      <c r="D567" s="65"/>
      <c r="E567" s="64"/>
      <c r="F567" s="64"/>
      <c r="G567" s="64"/>
      <c r="H567" s="64"/>
      <c r="I567" s="66"/>
      <c r="J567" s="61"/>
      <c r="K567" s="61"/>
      <c r="L567" s="61"/>
      <c r="M567" s="61"/>
      <c r="N567" s="61"/>
      <c r="O567" s="61"/>
      <c r="P567" s="61"/>
      <c r="Q567" s="61"/>
      <c r="R567" s="61"/>
      <c r="S567" s="61"/>
      <c r="T567" s="61"/>
      <c r="U567" s="61"/>
      <c r="V567" s="61"/>
      <c r="W567" s="61"/>
      <c r="X567" s="62"/>
      <c r="Y567" s="62"/>
      <c r="Z567" s="62"/>
      <c r="AA567" s="62"/>
    </row>
    <row r="568" ht="23.25" customHeight="1">
      <c r="A568" s="56">
        <f t="shared" si="1"/>
        <v>568</v>
      </c>
      <c r="B568" s="63"/>
      <c r="C568" s="64"/>
      <c r="D568" s="65"/>
      <c r="E568" s="64"/>
      <c r="F568" s="64"/>
      <c r="G568" s="64"/>
      <c r="H568" s="64"/>
      <c r="I568" s="66"/>
      <c r="J568" s="61"/>
      <c r="K568" s="61"/>
      <c r="L568" s="61"/>
      <c r="M568" s="61"/>
      <c r="N568" s="61"/>
      <c r="O568" s="61"/>
      <c r="P568" s="61"/>
      <c r="Q568" s="61"/>
      <c r="R568" s="61"/>
      <c r="S568" s="61"/>
      <c r="T568" s="61"/>
      <c r="U568" s="61"/>
      <c r="V568" s="61"/>
      <c r="W568" s="61"/>
      <c r="X568" s="62"/>
      <c r="Y568" s="62"/>
      <c r="Z568" s="62"/>
      <c r="AA568" s="62"/>
    </row>
    <row r="569" ht="23.25" customHeight="1">
      <c r="A569" s="56">
        <f t="shared" si="1"/>
        <v>569</v>
      </c>
      <c r="B569" s="63"/>
      <c r="C569" s="64"/>
      <c r="D569" s="65"/>
      <c r="E569" s="64"/>
      <c r="F569" s="64"/>
      <c r="G569" s="64"/>
      <c r="H569" s="64"/>
      <c r="I569" s="66"/>
      <c r="J569" s="61"/>
      <c r="K569" s="61"/>
      <c r="L569" s="61"/>
      <c r="M569" s="61"/>
      <c r="N569" s="61"/>
      <c r="O569" s="61"/>
      <c r="P569" s="61"/>
      <c r="Q569" s="61"/>
      <c r="R569" s="61"/>
      <c r="S569" s="61"/>
      <c r="T569" s="61"/>
      <c r="U569" s="61"/>
      <c r="V569" s="61"/>
      <c r="W569" s="61"/>
      <c r="X569" s="62"/>
      <c r="Y569" s="62"/>
      <c r="Z569" s="62"/>
      <c r="AA569" s="62"/>
    </row>
    <row r="570" ht="23.25" customHeight="1">
      <c r="A570" s="56">
        <f t="shared" si="1"/>
        <v>570</v>
      </c>
      <c r="B570" s="63"/>
      <c r="C570" s="64"/>
      <c r="D570" s="65"/>
      <c r="E570" s="64"/>
      <c r="F570" s="64"/>
      <c r="G570" s="64"/>
      <c r="H570" s="64"/>
      <c r="I570" s="66"/>
      <c r="J570" s="61"/>
      <c r="K570" s="61"/>
      <c r="L570" s="61"/>
      <c r="M570" s="61"/>
      <c r="N570" s="61"/>
      <c r="O570" s="61"/>
      <c r="P570" s="61"/>
      <c r="Q570" s="61"/>
      <c r="R570" s="61"/>
      <c r="S570" s="61"/>
      <c r="T570" s="61"/>
      <c r="U570" s="61"/>
      <c r="V570" s="61"/>
      <c r="W570" s="61"/>
      <c r="X570" s="62"/>
      <c r="Y570" s="62"/>
      <c r="Z570" s="62"/>
      <c r="AA570" s="62"/>
    </row>
    <row r="571" ht="23.25" customHeight="1">
      <c r="A571" s="56">
        <f t="shared" si="1"/>
        <v>571</v>
      </c>
      <c r="B571" s="63"/>
      <c r="C571" s="64"/>
      <c r="D571" s="65"/>
      <c r="E571" s="64"/>
      <c r="F571" s="64"/>
      <c r="G571" s="64"/>
      <c r="H571" s="64"/>
      <c r="I571" s="66"/>
      <c r="J571" s="61"/>
      <c r="K571" s="61"/>
      <c r="L571" s="61"/>
      <c r="M571" s="61"/>
      <c r="N571" s="61"/>
      <c r="O571" s="61"/>
      <c r="P571" s="61"/>
      <c r="Q571" s="61"/>
      <c r="R571" s="61"/>
      <c r="S571" s="61"/>
      <c r="T571" s="61"/>
      <c r="U571" s="61"/>
      <c r="V571" s="61"/>
      <c r="W571" s="61"/>
      <c r="X571" s="62"/>
      <c r="Y571" s="62"/>
      <c r="Z571" s="62"/>
      <c r="AA571" s="62"/>
    </row>
    <row r="572" ht="23.25" customHeight="1">
      <c r="A572" s="56">
        <f t="shared" si="1"/>
        <v>572</v>
      </c>
      <c r="B572" s="63"/>
      <c r="C572" s="64"/>
      <c r="D572" s="65"/>
      <c r="E572" s="64"/>
      <c r="F572" s="64"/>
      <c r="G572" s="64"/>
      <c r="H572" s="64"/>
      <c r="I572" s="66"/>
      <c r="J572" s="61"/>
      <c r="K572" s="61"/>
      <c r="L572" s="61"/>
      <c r="M572" s="61"/>
      <c r="N572" s="61"/>
      <c r="O572" s="61"/>
      <c r="P572" s="61"/>
      <c r="Q572" s="61"/>
      <c r="R572" s="61"/>
      <c r="S572" s="61"/>
      <c r="T572" s="61"/>
      <c r="U572" s="61"/>
      <c r="V572" s="61"/>
      <c r="W572" s="61"/>
      <c r="X572" s="62"/>
      <c r="Y572" s="62"/>
      <c r="Z572" s="62"/>
      <c r="AA572" s="62"/>
    </row>
    <row r="573" ht="23.25" customHeight="1">
      <c r="A573" s="56">
        <f t="shared" si="1"/>
        <v>573</v>
      </c>
      <c r="B573" s="63"/>
      <c r="C573" s="64"/>
      <c r="D573" s="65"/>
      <c r="E573" s="64"/>
      <c r="F573" s="64"/>
      <c r="G573" s="64"/>
      <c r="H573" s="64"/>
      <c r="I573" s="66"/>
      <c r="J573" s="61"/>
      <c r="K573" s="61"/>
      <c r="L573" s="61"/>
      <c r="M573" s="61"/>
      <c r="N573" s="61"/>
      <c r="O573" s="61"/>
      <c r="P573" s="61"/>
      <c r="Q573" s="61"/>
      <c r="R573" s="61"/>
      <c r="S573" s="61"/>
      <c r="T573" s="61"/>
      <c r="U573" s="61"/>
      <c r="V573" s="61"/>
      <c r="W573" s="61"/>
      <c r="X573" s="62"/>
      <c r="Y573" s="62"/>
      <c r="Z573" s="62"/>
      <c r="AA573" s="62"/>
    </row>
    <row r="574" ht="23.25" customHeight="1">
      <c r="A574" s="56">
        <f t="shared" si="1"/>
        <v>574</v>
      </c>
      <c r="B574" s="63"/>
      <c r="C574" s="64"/>
      <c r="D574" s="65"/>
      <c r="E574" s="64"/>
      <c r="F574" s="64"/>
      <c r="G574" s="64"/>
      <c r="H574" s="64"/>
      <c r="I574" s="66"/>
      <c r="J574" s="61"/>
      <c r="K574" s="61"/>
      <c r="L574" s="61"/>
      <c r="M574" s="61"/>
      <c r="N574" s="61"/>
      <c r="O574" s="61"/>
      <c r="P574" s="61"/>
      <c r="Q574" s="61"/>
      <c r="R574" s="61"/>
      <c r="S574" s="61"/>
      <c r="T574" s="61"/>
      <c r="U574" s="61"/>
      <c r="V574" s="61"/>
      <c r="W574" s="61"/>
      <c r="X574" s="62"/>
      <c r="Y574" s="62"/>
      <c r="Z574" s="62"/>
      <c r="AA574" s="62"/>
    </row>
    <row r="575" ht="23.25" customHeight="1">
      <c r="A575" s="56">
        <f t="shared" si="1"/>
        <v>575</v>
      </c>
      <c r="B575" s="63"/>
      <c r="C575" s="64"/>
      <c r="D575" s="65"/>
      <c r="E575" s="64"/>
      <c r="F575" s="64"/>
      <c r="G575" s="64"/>
      <c r="H575" s="64"/>
      <c r="I575" s="66"/>
      <c r="J575" s="61"/>
      <c r="K575" s="61"/>
      <c r="L575" s="61"/>
      <c r="M575" s="61"/>
      <c r="N575" s="61"/>
      <c r="O575" s="61"/>
      <c r="P575" s="61"/>
      <c r="Q575" s="61"/>
      <c r="R575" s="61"/>
      <c r="S575" s="61"/>
      <c r="T575" s="61"/>
      <c r="U575" s="61"/>
      <c r="V575" s="61"/>
      <c r="W575" s="61"/>
      <c r="X575" s="62"/>
      <c r="Y575" s="62"/>
      <c r="Z575" s="62"/>
      <c r="AA575" s="62"/>
    </row>
    <row r="576" ht="23.25" customHeight="1">
      <c r="A576" s="56">
        <f t="shared" si="1"/>
        <v>576</v>
      </c>
      <c r="B576" s="63"/>
      <c r="C576" s="64"/>
      <c r="D576" s="65"/>
      <c r="E576" s="64"/>
      <c r="F576" s="64"/>
      <c r="G576" s="64"/>
      <c r="H576" s="64"/>
      <c r="I576" s="66"/>
      <c r="J576" s="61"/>
      <c r="K576" s="61"/>
      <c r="L576" s="61"/>
      <c r="M576" s="61"/>
      <c r="N576" s="61"/>
      <c r="O576" s="61"/>
      <c r="P576" s="61"/>
      <c r="Q576" s="61"/>
      <c r="R576" s="61"/>
      <c r="S576" s="61"/>
      <c r="T576" s="61"/>
      <c r="U576" s="61"/>
      <c r="V576" s="61"/>
      <c r="W576" s="61"/>
      <c r="X576" s="62"/>
      <c r="Y576" s="62"/>
      <c r="Z576" s="62"/>
      <c r="AA576" s="62"/>
    </row>
    <row r="577" ht="23.25" customHeight="1">
      <c r="A577" s="56">
        <f t="shared" si="1"/>
        <v>577</v>
      </c>
      <c r="B577" s="63"/>
      <c r="C577" s="64"/>
      <c r="D577" s="65"/>
      <c r="E577" s="64"/>
      <c r="F577" s="64"/>
      <c r="G577" s="64"/>
      <c r="H577" s="64"/>
      <c r="I577" s="66"/>
      <c r="J577" s="61"/>
      <c r="K577" s="61"/>
      <c r="L577" s="61"/>
      <c r="M577" s="61"/>
      <c r="N577" s="61"/>
      <c r="O577" s="61"/>
      <c r="P577" s="61"/>
      <c r="Q577" s="61"/>
      <c r="R577" s="61"/>
      <c r="S577" s="61"/>
      <c r="T577" s="61"/>
      <c r="U577" s="61"/>
      <c r="V577" s="61"/>
      <c r="W577" s="61"/>
      <c r="X577" s="62"/>
      <c r="Y577" s="62"/>
      <c r="Z577" s="62"/>
      <c r="AA577" s="62"/>
    </row>
    <row r="578" ht="23.25" customHeight="1">
      <c r="A578" s="56">
        <f t="shared" si="1"/>
        <v>578</v>
      </c>
      <c r="B578" s="63"/>
      <c r="C578" s="64"/>
      <c r="D578" s="65"/>
      <c r="E578" s="64"/>
      <c r="F578" s="64"/>
      <c r="G578" s="64"/>
      <c r="H578" s="64"/>
      <c r="I578" s="66"/>
      <c r="J578" s="61"/>
      <c r="K578" s="61"/>
      <c r="L578" s="61"/>
      <c r="M578" s="61"/>
      <c r="N578" s="61"/>
      <c r="O578" s="61"/>
      <c r="P578" s="61"/>
      <c r="Q578" s="61"/>
      <c r="R578" s="61"/>
      <c r="S578" s="61"/>
      <c r="T578" s="61"/>
      <c r="U578" s="61"/>
      <c r="V578" s="61"/>
      <c r="W578" s="61"/>
      <c r="X578" s="62"/>
      <c r="Y578" s="62"/>
      <c r="Z578" s="62"/>
      <c r="AA578" s="62"/>
    </row>
    <row r="579" ht="23.25" customHeight="1">
      <c r="A579" s="56">
        <f t="shared" si="1"/>
        <v>579</v>
      </c>
      <c r="B579" s="63"/>
      <c r="C579" s="64"/>
      <c r="D579" s="65"/>
      <c r="E579" s="64"/>
      <c r="F579" s="64"/>
      <c r="G579" s="64"/>
      <c r="H579" s="64"/>
      <c r="I579" s="66"/>
      <c r="J579" s="61"/>
      <c r="K579" s="61"/>
      <c r="L579" s="61"/>
      <c r="M579" s="61"/>
      <c r="N579" s="61"/>
      <c r="O579" s="61"/>
      <c r="P579" s="61"/>
      <c r="Q579" s="61"/>
      <c r="R579" s="61"/>
      <c r="S579" s="61"/>
      <c r="T579" s="61"/>
      <c r="U579" s="61"/>
      <c r="V579" s="61"/>
      <c r="W579" s="61"/>
      <c r="X579" s="62"/>
      <c r="Y579" s="62"/>
      <c r="Z579" s="62"/>
      <c r="AA579" s="62"/>
    </row>
    <row r="580" ht="23.25" customHeight="1">
      <c r="A580" s="56">
        <f t="shared" si="1"/>
        <v>580</v>
      </c>
      <c r="B580" s="63"/>
      <c r="C580" s="64"/>
      <c r="D580" s="65"/>
      <c r="E580" s="64"/>
      <c r="F580" s="64"/>
      <c r="G580" s="64"/>
      <c r="H580" s="64"/>
      <c r="I580" s="66"/>
      <c r="J580" s="61"/>
      <c r="K580" s="61"/>
      <c r="L580" s="61"/>
      <c r="M580" s="61"/>
      <c r="N580" s="61"/>
      <c r="O580" s="61"/>
      <c r="P580" s="61"/>
      <c r="Q580" s="61"/>
      <c r="R580" s="61"/>
      <c r="S580" s="61"/>
      <c r="T580" s="61"/>
      <c r="U580" s="61"/>
      <c r="V580" s="61"/>
      <c r="W580" s="61"/>
      <c r="X580" s="62"/>
      <c r="Y580" s="62"/>
      <c r="Z580" s="62"/>
      <c r="AA580" s="62"/>
    </row>
    <row r="581" ht="23.25" customHeight="1">
      <c r="A581" s="56">
        <f t="shared" si="1"/>
        <v>581</v>
      </c>
      <c r="B581" s="63"/>
      <c r="C581" s="64"/>
      <c r="D581" s="65"/>
      <c r="E581" s="64"/>
      <c r="F581" s="64"/>
      <c r="G581" s="64"/>
      <c r="H581" s="64"/>
      <c r="I581" s="66"/>
      <c r="J581" s="61"/>
      <c r="K581" s="61"/>
      <c r="L581" s="61"/>
      <c r="M581" s="61"/>
      <c r="N581" s="61"/>
      <c r="O581" s="61"/>
      <c r="P581" s="61"/>
      <c r="Q581" s="61"/>
      <c r="R581" s="61"/>
      <c r="S581" s="61"/>
      <c r="T581" s="61"/>
      <c r="U581" s="61"/>
      <c r="V581" s="61"/>
      <c r="W581" s="61"/>
      <c r="X581" s="62"/>
      <c r="Y581" s="62"/>
      <c r="Z581" s="62"/>
      <c r="AA581" s="62"/>
    </row>
    <row r="582" ht="23.25" customHeight="1">
      <c r="A582" s="56">
        <f t="shared" si="1"/>
        <v>582</v>
      </c>
      <c r="B582" s="63"/>
      <c r="C582" s="64"/>
      <c r="D582" s="65"/>
      <c r="E582" s="64"/>
      <c r="F582" s="64"/>
      <c r="G582" s="64"/>
      <c r="H582" s="64"/>
      <c r="I582" s="66"/>
      <c r="J582" s="61"/>
      <c r="K582" s="61"/>
      <c r="L582" s="61"/>
      <c r="M582" s="61"/>
      <c r="N582" s="61"/>
      <c r="O582" s="61"/>
      <c r="P582" s="61"/>
      <c r="Q582" s="61"/>
      <c r="R582" s="61"/>
      <c r="S582" s="61"/>
      <c r="T582" s="61"/>
      <c r="U582" s="61"/>
      <c r="V582" s="61"/>
      <c r="W582" s="61"/>
      <c r="X582" s="62"/>
      <c r="Y582" s="62"/>
      <c r="Z582" s="62"/>
      <c r="AA582" s="62"/>
    </row>
    <row r="583" ht="23.25" customHeight="1">
      <c r="A583" s="56">
        <f t="shared" si="1"/>
        <v>583</v>
      </c>
      <c r="B583" s="63"/>
      <c r="C583" s="64"/>
      <c r="D583" s="65"/>
      <c r="E583" s="64"/>
      <c r="F583" s="64"/>
      <c r="G583" s="64"/>
      <c r="H583" s="64"/>
      <c r="I583" s="66"/>
      <c r="J583" s="61"/>
      <c r="K583" s="61"/>
      <c r="L583" s="61"/>
      <c r="M583" s="61"/>
      <c r="N583" s="61"/>
      <c r="O583" s="61"/>
      <c r="P583" s="61"/>
      <c r="Q583" s="61"/>
      <c r="R583" s="61"/>
      <c r="S583" s="61"/>
      <c r="T583" s="61"/>
      <c r="U583" s="61"/>
      <c r="V583" s="61"/>
      <c r="W583" s="61"/>
      <c r="X583" s="62"/>
      <c r="Y583" s="62"/>
      <c r="Z583" s="62"/>
      <c r="AA583" s="62"/>
    </row>
    <row r="584" ht="23.25" customHeight="1">
      <c r="A584" s="56">
        <f t="shared" si="1"/>
        <v>584</v>
      </c>
      <c r="B584" s="63"/>
      <c r="C584" s="64"/>
      <c r="D584" s="65"/>
      <c r="E584" s="64"/>
      <c r="F584" s="64"/>
      <c r="G584" s="64"/>
      <c r="H584" s="64"/>
      <c r="I584" s="66"/>
      <c r="J584" s="61"/>
      <c r="K584" s="61"/>
      <c r="L584" s="61"/>
      <c r="M584" s="61"/>
      <c r="N584" s="61"/>
      <c r="O584" s="61"/>
      <c r="P584" s="61"/>
      <c r="Q584" s="61"/>
      <c r="R584" s="61"/>
      <c r="S584" s="61"/>
      <c r="T584" s="61"/>
      <c r="U584" s="61"/>
      <c r="V584" s="61"/>
      <c r="W584" s="61"/>
      <c r="X584" s="62"/>
      <c r="Y584" s="62"/>
      <c r="Z584" s="62"/>
      <c r="AA584" s="62"/>
    </row>
    <row r="585" ht="23.25" customHeight="1">
      <c r="A585" s="56">
        <f t="shared" si="1"/>
        <v>585</v>
      </c>
      <c r="B585" s="63"/>
      <c r="C585" s="64"/>
      <c r="D585" s="65"/>
      <c r="E585" s="64"/>
      <c r="F585" s="64"/>
      <c r="G585" s="64"/>
      <c r="H585" s="64"/>
      <c r="I585" s="66"/>
      <c r="J585" s="61"/>
      <c r="K585" s="61"/>
      <c r="L585" s="61"/>
      <c r="M585" s="61"/>
      <c r="N585" s="61"/>
      <c r="O585" s="61"/>
      <c r="P585" s="61"/>
      <c r="Q585" s="61"/>
      <c r="R585" s="61"/>
      <c r="S585" s="61"/>
      <c r="T585" s="61"/>
      <c r="U585" s="61"/>
      <c r="V585" s="61"/>
      <c r="W585" s="61"/>
      <c r="X585" s="62"/>
      <c r="Y585" s="62"/>
      <c r="Z585" s="62"/>
      <c r="AA585" s="62"/>
    </row>
    <row r="586" ht="23.25" customHeight="1">
      <c r="A586" s="56">
        <f t="shared" si="1"/>
        <v>586</v>
      </c>
      <c r="B586" s="63"/>
      <c r="C586" s="64"/>
      <c r="D586" s="65"/>
      <c r="E586" s="64"/>
      <c r="F586" s="64"/>
      <c r="G586" s="64"/>
      <c r="H586" s="64"/>
      <c r="I586" s="66"/>
      <c r="J586" s="61"/>
      <c r="K586" s="61"/>
      <c r="L586" s="61"/>
      <c r="M586" s="61"/>
      <c r="N586" s="61"/>
      <c r="O586" s="61"/>
      <c r="P586" s="61"/>
      <c r="Q586" s="61"/>
      <c r="R586" s="61"/>
      <c r="S586" s="61"/>
      <c r="T586" s="61"/>
      <c r="U586" s="61"/>
      <c r="V586" s="61"/>
      <c r="W586" s="61"/>
      <c r="X586" s="62"/>
      <c r="Y586" s="62"/>
      <c r="Z586" s="62"/>
      <c r="AA586" s="62"/>
    </row>
    <row r="587" ht="23.25" customHeight="1">
      <c r="A587" s="56">
        <f t="shared" si="1"/>
        <v>587</v>
      </c>
      <c r="B587" s="63"/>
      <c r="C587" s="64"/>
      <c r="D587" s="65"/>
      <c r="E587" s="64"/>
      <c r="F587" s="64"/>
      <c r="G587" s="64"/>
      <c r="H587" s="64"/>
      <c r="I587" s="66"/>
      <c r="J587" s="61"/>
      <c r="K587" s="61"/>
      <c r="L587" s="61"/>
      <c r="M587" s="61"/>
      <c r="N587" s="61"/>
      <c r="O587" s="61"/>
      <c r="P587" s="61"/>
      <c r="Q587" s="61"/>
      <c r="R587" s="61"/>
      <c r="S587" s="61"/>
      <c r="T587" s="61"/>
      <c r="U587" s="61"/>
      <c r="V587" s="61"/>
      <c r="W587" s="61"/>
      <c r="X587" s="62"/>
      <c r="Y587" s="62"/>
      <c r="Z587" s="62"/>
      <c r="AA587" s="62"/>
    </row>
    <row r="588" ht="23.25" customHeight="1">
      <c r="A588" s="56">
        <f t="shared" si="1"/>
        <v>588</v>
      </c>
      <c r="B588" s="63"/>
      <c r="C588" s="64"/>
      <c r="D588" s="65"/>
      <c r="E588" s="64"/>
      <c r="F588" s="64"/>
      <c r="G588" s="64"/>
      <c r="H588" s="64"/>
      <c r="I588" s="66"/>
      <c r="J588" s="61"/>
      <c r="K588" s="61"/>
      <c r="L588" s="61"/>
      <c r="M588" s="61"/>
      <c r="N588" s="61"/>
      <c r="O588" s="61"/>
      <c r="P588" s="61"/>
      <c r="Q588" s="61"/>
      <c r="R588" s="61"/>
      <c r="S588" s="61"/>
      <c r="T588" s="61"/>
      <c r="U588" s="61"/>
      <c r="V588" s="61"/>
      <c r="W588" s="61"/>
      <c r="X588" s="62"/>
      <c r="Y588" s="62"/>
      <c r="Z588" s="62"/>
      <c r="AA588" s="62"/>
    </row>
    <row r="589" ht="23.25" customHeight="1">
      <c r="A589" s="56">
        <f t="shared" si="1"/>
        <v>589</v>
      </c>
      <c r="B589" s="63"/>
      <c r="C589" s="64"/>
      <c r="D589" s="65"/>
      <c r="E589" s="64"/>
      <c r="F589" s="64"/>
      <c r="G589" s="64"/>
      <c r="H589" s="64"/>
      <c r="I589" s="66"/>
      <c r="J589" s="61"/>
      <c r="K589" s="61"/>
      <c r="L589" s="61"/>
      <c r="M589" s="61"/>
      <c r="N589" s="61"/>
      <c r="O589" s="61"/>
      <c r="P589" s="61"/>
      <c r="Q589" s="61"/>
      <c r="R589" s="61"/>
      <c r="S589" s="61"/>
      <c r="T589" s="61"/>
      <c r="U589" s="61"/>
      <c r="V589" s="61"/>
      <c r="W589" s="61"/>
      <c r="X589" s="62"/>
      <c r="Y589" s="62"/>
      <c r="Z589" s="62"/>
      <c r="AA589" s="62"/>
    </row>
    <row r="590" ht="23.25" customHeight="1">
      <c r="A590" s="56">
        <f t="shared" si="1"/>
        <v>590</v>
      </c>
      <c r="B590" s="63"/>
      <c r="C590" s="64"/>
      <c r="D590" s="65"/>
      <c r="E590" s="64"/>
      <c r="F590" s="64"/>
      <c r="G590" s="64"/>
      <c r="H590" s="64"/>
      <c r="I590" s="66"/>
      <c r="J590" s="61"/>
      <c r="K590" s="61"/>
      <c r="L590" s="61"/>
      <c r="M590" s="61"/>
      <c r="N590" s="61"/>
      <c r="O590" s="61"/>
      <c r="P590" s="61"/>
      <c r="Q590" s="61"/>
      <c r="R590" s="61"/>
      <c r="S590" s="61"/>
      <c r="T590" s="61"/>
      <c r="U590" s="61"/>
      <c r="V590" s="61"/>
      <c r="W590" s="61"/>
      <c r="X590" s="62"/>
      <c r="Y590" s="62"/>
      <c r="Z590" s="62"/>
      <c r="AA590" s="62"/>
    </row>
    <row r="591" ht="23.25" customHeight="1">
      <c r="A591" s="56">
        <f t="shared" si="1"/>
        <v>591</v>
      </c>
      <c r="B591" s="63"/>
      <c r="C591" s="64"/>
      <c r="D591" s="65"/>
      <c r="E591" s="64"/>
      <c r="F591" s="64"/>
      <c r="G591" s="64"/>
      <c r="H591" s="64"/>
      <c r="I591" s="66"/>
      <c r="J591" s="61"/>
      <c r="K591" s="61"/>
      <c r="L591" s="61"/>
      <c r="M591" s="61"/>
      <c r="N591" s="61"/>
      <c r="O591" s="61"/>
      <c r="P591" s="61"/>
      <c r="Q591" s="61"/>
      <c r="R591" s="61"/>
      <c r="S591" s="61"/>
      <c r="T591" s="61"/>
      <c r="U591" s="61"/>
      <c r="V591" s="61"/>
      <c r="W591" s="61"/>
      <c r="X591" s="62"/>
      <c r="Y591" s="62"/>
      <c r="Z591" s="62"/>
      <c r="AA591" s="62"/>
    </row>
    <row r="592" ht="23.25" customHeight="1">
      <c r="A592" s="56">
        <f t="shared" si="1"/>
        <v>592</v>
      </c>
      <c r="B592" s="63"/>
      <c r="C592" s="64"/>
      <c r="D592" s="65"/>
      <c r="E592" s="64"/>
      <c r="F592" s="64"/>
      <c r="G592" s="64"/>
      <c r="H592" s="64"/>
      <c r="I592" s="66"/>
      <c r="J592" s="61"/>
      <c r="K592" s="61"/>
      <c r="L592" s="61"/>
      <c r="M592" s="61"/>
      <c r="N592" s="61"/>
      <c r="O592" s="61"/>
      <c r="P592" s="61"/>
      <c r="Q592" s="61"/>
      <c r="R592" s="61"/>
      <c r="S592" s="61"/>
      <c r="T592" s="61"/>
      <c r="U592" s="61"/>
      <c r="V592" s="61"/>
      <c r="W592" s="61"/>
      <c r="X592" s="62"/>
      <c r="Y592" s="62"/>
      <c r="Z592" s="62"/>
      <c r="AA592" s="62"/>
    </row>
    <row r="593" ht="23.25" customHeight="1">
      <c r="A593" s="56">
        <f t="shared" si="1"/>
        <v>593</v>
      </c>
      <c r="B593" s="63"/>
      <c r="C593" s="64"/>
      <c r="D593" s="65"/>
      <c r="E593" s="64"/>
      <c r="F593" s="64"/>
      <c r="G593" s="64"/>
      <c r="H593" s="64"/>
      <c r="I593" s="66"/>
      <c r="J593" s="61"/>
      <c r="K593" s="61"/>
      <c r="L593" s="61"/>
      <c r="M593" s="61"/>
      <c r="N593" s="61"/>
      <c r="O593" s="61"/>
      <c r="P593" s="61"/>
      <c r="Q593" s="61"/>
      <c r="R593" s="61"/>
      <c r="S593" s="61"/>
      <c r="T593" s="61"/>
      <c r="U593" s="61"/>
      <c r="V593" s="61"/>
      <c r="W593" s="61"/>
      <c r="X593" s="62"/>
      <c r="Y593" s="62"/>
      <c r="Z593" s="62"/>
      <c r="AA593" s="62"/>
    </row>
    <row r="594" ht="23.25" customHeight="1">
      <c r="A594" s="56">
        <f t="shared" si="1"/>
        <v>594</v>
      </c>
      <c r="B594" s="63"/>
      <c r="C594" s="64"/>
      <c r="D594" s="65"/>
      <c r="E594" s="64"/>
      <c r="F594" s="64"/>
      <c r="G594" s="64"/>
      <c r="H594" s="64"/>
      <c r="I594" s="66"/>
      <c r="J594" s="61"/>
      <c r="K594" s="61"/>
      <c r="L594" s="61"/>
      <c r="M594" s="61"/>
      <c r="N594" s="61"/>
      <c r="O594" s="61"/>
      <c r="P594" s="61"/>
      <c r="Q594" s="61"/>
      <c r="R594" s="61"/>
      <c r="S594" s="61"/>
      <c r="T594" s="61"/>
      <c r="U594" s="61"/>
      <c r="V594" s="61"/>
      <c r="W594" s="61"/>
      <c r="X594" s="62"/>
      <c r="Y594" s="62"/>
      <c r="Z594" s="62"/>
      <c r="AA594" s="62"/>
    </row>
    <row r="595" ht="23.25" customHeight="1">
      <c r="A595" s="56">
        <f t="shared" si="1"/>
        <v>595</v>
      </c>
      <c r="B595" s="63"/>
      <c r="C595" s="64"/>
      <c r="D595" s="65"/>
      <c r="E595" s="64"/>
      <c r="F595" s="64"/>
      <c r="G595" s="64"/>
      <c r="H595" s="64"/>
      <c r="I595" s="66"/>
      <c r="J595" s="61"/>
      <c r="K595" s="61"/>
      <c r="L595" s="61"/>
      <c r="M595" s="61"/>
      <c r="N595" s="61"/>
      <c r="O595" s="61"/>
      <c r="P595" s="61"/>
      <c r="Q595" s="61"/>
      <c r="R595" s="61"/>
      <c r="S595" s="61"/>
      <c r="T595" s="61"/>
      <c r="U595" s="61"/>
      <c r="V595" s="61"/>
      <c r="W595" s="61"/>
      <c r="X595" s="62"/>
      <c r="Y595" s="62"/>
      <c r="Z595" s="62"/>
      <c r="AA595" s="62"/>
    </row>
    <row r="596" ht="23.25" customHeight="1">
      <c r="A596" s="56">
        <f t="shared" si="1"/>
        <v>596</v>
      </c>
      <c r="B596" s="63"/>
      <c r="C596" s="64"/>
      <c r="D596" s="65"/>
      <c r="E596" s="64"/>
      <c r="F596" s="64"/>
      <c r="G596" s="64"/>
      <c r="H596" s="64"/>
      <c r="I596" s="66"/>
      <c r="J596" s="61"/>
      <c r="K596" s="61"/>
      <c r="L596" s="61"/>
      <c r="M596" s="61"/>
      <c r="N596" s="61"/>
      <c r="O596" s="61"/>
      <c r="P596" s="61"/>
      <c r="Q596" s="61"/>
      <c r="R596" s="61"/>
      <c r="S596" s="61"/>
      <c r="T596" s="61"/>
      <c r="U596" s="61"/>
      <c r="V596" s="61"/>
      <c r="W596" s="61"/>
      <c r="X596" s="62"/>
      <c r="Y596" s="62"/>
      <c r="Z596" s="62"/>
      <c r="AA596" s="62"/>
    </row>
    <row r="597" ht="23.25" customHeight="1">
      <c r="A597" s="56">
        <f t="shared" si="1"/>
        <v>597</v>
      </c>
      <c r="B597" s="63"/>
      <c r="C597" s="64"/>
      <c r="D597" s="65"/>
      <c r="E597" s="64"/>
      <c r="F597" s="64"/>
      <c r="G597" s="64"/>
      <c r="H597" s="64"/>
      <c r="I597" s="66"/>
      <c r="J597" s="61"/>
      <c r="K597" s="61"/>
      <c r="L597" s="61"/>
      <c r="M597" s="61"/>
      <c r="N597" s="61"/>
      <c r="O597" s="61"/>
      <c r="P597" s="61"/>
      <c r="Q597" s="61"/>
      <c r="R597" s="61"/>
      <c r="S597" s="61"/>
      <c r="T597" s="61"/>
      <c r="U597" s="61"/>
      <c r="V597" s="61"/>
      <c r="W597" s="61"/>
      <c r="X597" s="62"/>
      <c r="Y597" s="62"/>
      <c r="Z597" s="62"/>
      <c r="AA597" s="62"/>
    </row>
    <row r="598" ht="23.25" customHeight="1">
      <c r="A598" s="56">
        <f t="shared" si="1"/>
        <v>598</v>
      </c>
      <c r="B598" s="63"/>
      <c r="C598" s="64"/>
      <c r="D598" s="65"/>
      <c r="E598" s="64"/>
      <c r="F598" s="64"/>
      <c r="G598" s="64"/>
      <c r="H598" s="64"/>
      <c r="I598" s="66"/>
      <c r="J598" s="61"/>
      <c r="K598" s="61"/>
      <c r="L598" s="61"/>
      <c r="M598" s="61"/>
      <c r="N598" s="61"/>
      <c r="O598" s="61"/>
      <c r="P598" s="61"/>
      <c r="Q598" s="61"/>
      <c r="R598" s="61"/>
      <c r="S598" s="61"/>
      <c r="T598" s="61"/>
      <c r="U598" s="61"/>
      <c r="V598" s="61"/>
      <c r="W598" s="61"/>
      <c r="X598" s="62"/>
      <c r="Y598" s="62"/>
      <c r="Z598" s="62"/>
      <c r="AA598" s="62"/>
    </row>
    <row r="599" ht="23.25" customHeight="1">
      <c r="A599" s="56">
        <f t="shared" si="1"/>
        <v>599</v>
      </c>
      <c r="B599" s="63"/>
      <c r="C599" s="64"/>
      <c r="D599" s="65"/>
      <c r="E599" s="64"/>
      <c r="F599" s="64"/>
      <c r="G599" s="64"/>
      <c r="H599" s="64"/>
      <c r="I599" s="66"/>
      <c r="J599" s="61"/>
      <c r="K599" s="61"/>
      <c r="L599" s="61"/>
      <c r="M599" s="61"/>
      <c r="N599" s="61"/>
      <c r="O599" s="61"/>
      <c r="P599" s="61"/>
      <c r="Q599" s="61"/>
      <c r="R599" s="61"/>
      <c r="S599" s="61"/>
      <c r="T599" s="61"/>
      <c r="U599" s="61"/>
      <c r="V599" s="61"/>
      <c r="W599" s="61"/>
      <c r="X599" s="62"/>
      <c r="Y599" s="62"/>
      <c r="Z599" s="62"/>
      <c r="AA599" s="62"/>
    </row>
    <row r="600" ht="23.25" customHeight="1">
      <c r="A600" s="56">
        <f t="shared" si="1"/>
        <v>600</v>
      </c>
      <c r="B600" s="63"/>
      <c r="C600" s="64"/>
      <c r="D600" s="65"/>
      <c r="E600" s="64"/>
      <c r="F600" s="64"/>
      <c r="G600" s="64"/>
      <c r="H600" s="64"/>
      <c r="I600" s="66"/>
      <c r="J600" s="61"/>
      <c r="K600" s="61"/>
      <c r="L600" s="61"/>
      <c r="M600" s="61"/>
      <c r="N600" s="61"/>
      <c r="O600" s="61"/>
      <c r="P600" s="61"/>
      <c r="Q600" s="61"/>
      <c r="R600" s="61"/>
      <c r="S600" s="61"/>
      <c r="T600" s="61"/>
      <c r="U600" s="61"/>
      <c r="V600" s="61"/>
      <c r="W600" s="61"/>
      <c r="X600" s="62"/>
      <c r="Y600" s="62"/>
      <c r="Z600" s="62"/>
      <c r="AA600" s="62"/>
    </row>
    <row r="601" ht="23.25" customHeight="1">
      <c r="A601" s="56">
        <f t="shared" si="1"/>
        <v>601</v>
      </c>
      <c r="B601" s="63"/>
      <c r="C601" s="64"/>
      <c r="D601" s="65"/>
      <c r="E601" s="64"/>
      <c r="F601" s="64"/>
      <c r="G601" s="64"/>
      <c r="H601" s="64"/>
      <c r="I601" s="66"/>
      <c r="J601" s="61"/>
      <c r="K601" s="61"/>
      <c r="L601" s="61"/>
      <c r="M601" s="61"/>
      <c r="N601" s="61"/>
      <c r="O601" s="61"/>
      <c r="P601" s="61"/>
      <c r="Q601" s="61"/>
      <c r="R601" s="61"/>
      <c r="S601" s="61"/>
      <c r="T601" s="61"/>
      <c r="U601" s="61"/>
      <c r="V601" s="61"/>
      <c r="W601" s="61"/>
      <c r="X601" s="62"/>
      <c r="Y601" s="62"/>
      <c r="Z601" s="62"/>
      <c r="AA601" s="62"/>
    </row>
    <row r="602" ht="23.25" customHeight="1">
      <c r="A602" s="56">
        <f t="shared" si="1"/>
        <v>602</v>
      </c>
      <c r="B602" s="63"/>
      <c r="C602" s="64"/>
      <c r="D602" s="65"/>
      <c r="E602" s="64"/>
      <c r="F602" s="64"/>
      <c r="G602" s="64"/>
      <c r="H602" s="64"/>
      <c r="I602" s="66"/>
      <c r="J602" s="61"/>
      <c r="K602" s="61"/>
      <c r="L602" s="61"/>
      <c r="M602" s="61"/>
      <c r="N602" s="61"/>
      <c r="O602" s="61"/>
      <c r="P602" s="61"/>
      <c r="Q602" s="61"/>
      <c r="R602" s="61"/>
      <c r="S602" s="61"/>
      <c r="T602" s="61"/>
      <c r="U602" s="61"/>
      <c r="V602" s="61"/>
      <c r="W602" s="61"/>
      <c r="X602" s="62"/>
      <c r="Y602" s="62"/>
      <c r="Z602" s="62"/>
      <c r="AA602" s="62"/>
    </row>
    <row r="603" ht="23.25" customHeight="1">
      <c r="A603" s="56">
        <f t="shared" si="1"/>
        <v>603</v>
      </c>
      <c r="B603" s="63"/>
      <c r="C603" s="64"/>
      <c r="D603" s="65"/>
      <c r="E603" s="64"/>
      <c r="F603" s="64"/>
      <c r="G603" s="64"/>
      <c r="H603" s="64"/>
      <c r="I603" s="66"/>
      <c r="J603" s="61"/>
      <c r="K603" s="61"/>
      <c r="L603" s="61"/>
      <c r="M603" s="61"/>
      <c r="N603" s="61"/>
      <c r="O603" s="61"/>
      <c r="P603" s="61"/>
      <c r="Q603" s="61"/>
      <c r="R603" s="61"/>
      <c r="S603" s="61"/>
      <c r="T603" s="61"/>
      <c r="U603" s="61"/>
      <c r="V603" s="61"/>
      <c r="W603" s="61"/>
      <c r="X603" s="62"/>
      <c r="Y603" s="62"/>
      <c r="Z603" s="62"/>
      <c r="AA603" s="62"/>
    </row>
    <row r="604" ht="23.25" customHeight="1">
      <c r="A604" s="56">
        <f t="shared" si="1"/>
        <v>604</v>
      </c>
      <c r="B604" s="63"/>
      <c r="C604" s="64"/>
      <c r="D604" s="65"/>
      <c r="E604" s="64"/>
      <c r="F604" s="64"/>
      <c r="G604" s="64"/>
      <c r="H604" s="64"/>
      <c r="I604" s="66"/>
      <c r="J604" s="61"/>
      <c r="K604" s="61"/>
      <c r="L604" s="61"/>
      <c r="M604" s="61"/>
      <c r="N604" s="61"/>
      <c r="O604" s="61"/>
      <c r="P604" s="61"/>
      <c r="Q604" s="61"/>
      <c r="R604" s="61"/>
      <c r="S604" s="61"/>
      <c r="T604" s="61"/>
      <c r="U604" s="61"/>
      <c r="V604" s="61"/>
      <c r="W604" s="61"/>
      <c r="X604" s="62"/>
      <c r="Y604" s="62"/>
      <c r="Z604" s="62"/>
      <c r="AA604" s="62"/>
    </row>
    <row r="605" ht="23.25" customHeight="1">
      <c r="A605" s="56">
        <f t="shared" si="1"/>
        <v>605</v>
      </c>
      <c r="B605" s="63"/>
      <c r="C605" s="64"/>
      <c r="D605" s="65"/>
      <c r="E605" s="64"/>
      <c r="F605" s="64"/>
      <c r="G605" s="64"/>
      <c r="H605" s="64"/>
      <c r="I605" s="66"/>
      <c r="J605" s="61"/>
      <c r="K605" s="61"/>
      <c r="L605" s="61"/>
      <c r="M605" s="61"/>
      <c r="N605" s="61"/>
      <c r="O605" s="61"/>
      <c r="P605" s="61"/>
      <c r="Q605" s="61"/>
      <c r="R605" s="61"/>
      <c r="S605" s="61"/>
      <c r="T605" s="61"/>
      <c r="U605" s="61"/>
      <c r="V605" s="61"/>
      <c r="W605" s="61"/>
      <c r="X605" s="62"/>
      <c r="Y605" s="62"/>
      <c r="Z605" s="62"/>
      <c r="AA605" s="62"/>
    </row>
    <row r="606" ht="23.25" customHeight="1">
      <c r="A606" s="56">
        <f t="shared" si="1"/>
        <v>606</v>
      </c>
      <c r="B606" s="63"/>
      <c r="C606" s="64"/>
      <c r="D606" s="65"/>
      <c r="E606" s="64"/>
      <c r="F606" s="64"/>
      <c r="G606" s="64"/>
      <c r="H606" s="64"/>
      <c r="I606" s="66"/>
      <c r="J606" s="61"/>
      <c r="K606" s="61"/>
      <c r="L606" s="61"/>
      <c r="M606" s="61"/>
      <c r="N606" s="61"/>
      <c r="O606" s="61"/>
      <c r="P606" s="61"/>
      <c r="Q606" s="61"/>
      <c r="R606" s="61"/>
      <c r="S606" s="61"/>
      <c r="T606" s="61"/>
      <c r="U606" s="61"/>
      <c r="V606" s="61"/>
      <c r="W606" s="61"/>
      <c r="X606" s="62"/>
      <c r="Y606" s="62"/>
      <c r="Z606" s="62"/>
      <c r="AA606" s="62"/>
    </row>
    <row r="607" ht="23.25" customHeight="1">
      <c r="A607" s="56">
        <f t="shared" si="1"/>
        <v>607</v>
      </c>
      <c r="B607" s="63"/>
      <c r="C607" s="64"/>
      <c r="D607" s="65"/>
      <c r="E607" s="64"/>
      <c r="F607" s="64"/>
      <c r="G607" s="64"/>
      <c r="H607" s="64"/>
      <c r="I607" s="66"/>
      <c r="J607" s="61"/>
      <c r="K607" s="61"/>
      <c r="L607" s="61"/>
      <c r="M607" s="61"/>
      <c r="N607" s="61"/>
      <c r="O607" s="61"/>
      <c r="P607" s="61"/>
      <c r="Q607" s="61"/>
      <c r="R607" s="61"/>
      <c r="S607" s="61"/>
      <c r="T607" s="61"/>
      <c r="U607" s="61"/>
      <c r="V607" s="61"/>
      <c r="W607" s="61"/>
      <c r="X607" s="62"/>
      <c r="Y607" s="62"/>
      <c r="Z607" s="62"/>
      <c r="AA607" s="62"/>
    </row>
    <row r="608" ht="23.25" customHeight="1">
      <c r="A608" s="56">
        <f t="shared" si="1"/>
        <v>608</v>
      </c>
      <c r="B608" s="63"/>
      <c r="C608" s="64"/>
      <c r="D608" s="65"/>
      <c r="E608" s="64"/>
      <c r="F608" s="64"/>
      <c r="G608" s="64"/>
      <c r="H608" s="64"/>
      <c r="I608" s="66"/>
      <c r="J608" s="61"/>
      <c r="K608" s="61"/>
      <c r="L608" s="61"/>
      <c r="M608" s="61"/>
      <c r="N608" s="61"/>
      <c r="O608" s="61"/>
      <c r="P608" s="61"/>
      <c r="Q608" s="61"/>
      <c r="R608" s="61"/>
      <c r="S608" s="61"/>
      <c r="T608" s="61"/>
      <c r="U608" s="61"/>
      <c r="V608" s="61"/>
      <c r="W608" s="61"/>
      <c r="X608" s="62"/>
      <c r="Y608" s="62"/>
      <c r="Z608" s="62"/>
      <c r="AA608" s="62"/>
    </row>
    <row r="609" ht="23.25" customHeight="1">
      <c r="A609" s="56">
        <f t="shared" si="1"/>
        <v>609</v>
      </c>
      <c r="B609" s="63"/>
      <c r="C609" s="64"/>
      <c r="D609" s="65"/>
      <c r="E609" s="64"/>
      <c r="F609" s="64"/>
      <c r="G609" s="64"/>
      <c r="H609" s="64"/>
      <c r="I609" s="66"/>
      <c r="J609" s="61"/>
      <c r="K609" s="61"/>
      <c r="L609" s="61"/>
      <c r="M609" s="61"/>
      <c r="N609" s="61"/>
      <c r="O609" s="61"/>
      <c r="P609" s="61"/>
      <c r="Q609" s="61"/>
      <c r="R609" s="61"/>
      <c r="S609" s="61"/>
      <c r="T609" s="61"/>
      <c r="U609" s="61"/>
      <c r="V609" s="61"/>
      <c r="W609" s="61"/>
      <c r="X609" s="62"/>
      <c r="Y609" s="62"/>
      <c r="Z609" s="62"/>
      <c r="AA609" s="62"/>
    </row>
    <row r="610" ht="23.25" customHeight="1">
      <c r="A610" s="56">
        <f t="shared" si="1"/>
        <v>610</v>
      </c>
      <c r="B610" s="63"/>
      <c r="C610" s="64"/>
      <c r="D610" s="65"/>
      <c r="E610" s="64"/>
      <c r="F610" s="64"/>
      <c r="G610" s="64"/>
      <c r="H610" s="64"/>
      <c r="I610" s="66"/>
      <c r="J610" s="61"/>
      <c r="K610" s="61"/>
      <c r="L610" s="61"/>
      <c r="M610" s="61"/>
      <c r="N610" s="61"/>
      <c r="O610" s="61"/>
      <c r="P610" s="61"/>
      <c r="Q610" s="61"/>
      <c r="R610" s="61"/>
      <c r="S610" s="61"/>
      <c r="T610" s="61"/>
      <c r="U610" s="61"/>
      <c r="V610" s="61"/>
      <c r="W610" s="61"/>
      <c r="X610" s="62"/>
      <c r="Y610" s="62"/>
      <c r="Z610" s="62"/>
      <c r="AA610" s="62"/>
    </row>
    <row r="611" ht="23.25" customHeight="1">
      <c r="A611" s="56">
        <f t="shared" si="1"/>
        <v>611</v>
      </c>
      <c r="B611" s="63"/>
      <c r="C611" s="64"/>
      <c r="D611" s="65"/>
      <c r="E611" s="64"/>
      <c r="F611" s="64"/>
      <c r="G611" s="64"/>
      <c r="H611" s="64"/>
      <c r="I611" s="66"/>
      <c r="J611" s="61"/>
      <c r="K611" s="61"/>
      <c r="L611" s="61"/>
      <c r="M611" s="61"/>
      <c r="N611" s="61"/>
      <c r="O611" s="61"/>
      <c r="P611" s="61"/>
      <c r="Q611" s="61"/>
      <c r="R611" s="61"/>
      <c r="S611" s="61"/>
      <c r="T611" s="61"/>
      <c r="U611" s="61"/>
      <c r="V611" s="61"/>
      <c r="W611" s="61"/>
      <c r="X611" s="62"/>
      <c r="Y611" s="62"/>
      <c r="Z611" s="62"/>
      <c r="AA611" s="62"/>
    </row>
    <row r="612" ht="23.25" customHeight="1">
      <c r="A612" s="56">
        <f t="shared" si="1"/>
        <v>612</v>
      </c>
      <c r="B612" s="63"/>
      <c r="C612" s="64"/>
      <c r="D612" s="65"/>
      <c r="E612" s="64"/>
      <c r="F612" s="64"/>
      <c r="G612" s="64"/>
      <c r="H612" s="64"/>
      <c r="I612" s="66"/>
      <c r="J612" s="61"/>
      <c r="K612" s="61"/>
      <c r="L612" s="61"/>
      <c r="M612" s="61"/>
      <c r="N612" s="61"/>
      <c r="O612" s="61"/>
      <c r="P612" s="61"/>
      <c r="Q612" s="61"/>
      <c r="R612" s="61"/>
      <c r="S612" s="61"/>
      <c r="T612" s="61"/>
      <c r="U612" s="61"/>
      <c r="V612" s="61"/>
      <c r="W612" s="61"/>
      <c r="X612" s="62"/>
      <c r="Y612" s="62"/>
      <c r="Z612" s="62"/>
      <c r="AA612" s="62"/>
    </row>
    <row r="613" ht="23.25" customHeight="1">
      <c r="A613" s="56">
        <f t="shared" si="1"/>
        <v>613</v>
      </c>
      <c r="B613" s="63"/>
      <c r="C613" s="64"/>
      <c r="D613" s="65"/>
      <c r="E613" s="64"/>
      <c r="F613" s="64"/>
      <c r="G613" s="64"/>
      <c r="H613" s="64"/>
      <c r="I613" s="66"/>
      <c r="J613" s="61"/>
      <c r="K613" s="61"/>
      <c r="L613" s="61"/>
      <c r="M613" s="61"/>
      <c r="N613" s="61"/>
      <c r="O613" s="61"/>
      <c r="P613" s="61"/>
      <c r="Q613" s="61"/>
      <c r="R613" s="61"/>
      <c r="S613" s="61"/>
      <c r="T613" s="61"/>
      <c r="U613" s="61"/>
      <c r="V613" s="61"/>
      <c r="W613" s="61"/>
      <c r="X613" s="62"/>
      <c r="Y613" s="62"/>
      <c r="Z613" s="62"/>
      <c r="AA613" s="62"/>
    </row>
    <row r="614" ht="23.25" customHeight="1">
      <c r="A614" s="56">
        <f t="shared" si="1"/>
        <v>614</v>
      </c>
      <c r="B614" s="63"/>
      <c r="C614" s="64"/>
      <c r="D614" s="65"/>
      <c r="E614" s="64"/>
      <c r="F614" s="64"/>
      <c r="G614" s="64"/>
      <c r="H614" s="64"/>
      <c r="I614" s="66"/>
      <c r="J614" s="61"/>
      <c r="K614" s="61"/>
      <c r="L614" s="61"/>
      <c r="M614" s="61"/>
      <c r="N614" s="61"/>
      <c r="O614" s="61"/>
      <c r="P614" s="61"/>
      <c r="Q614" s="61"/>
      <c r="R614" s="61"/>
      <c r="S614" s="61"/>
      <c r="T614" s="61"/>
      <c r="U614" s="61"/>
      <c r="V614" s="61"/>
      <c r="W614" s="61"/>
      <c r="X614" s="62"/>
      <c r="Y614" s="62"/>
      <c r="Z614" s="62"/>
      <c r="AA614" s="62"/>
    </row>
    <row r="615" ht="23.25" customHeight="1">
      <c r="A615" s="56">
        <f t="shared" si="1"/>
        <v>615</v>
      </c>
      <c r="B615" s="63"/>
      <c r="C615" s="64"/>
      <c r="D615" s="65"/>
      <c r="E615" s="64"/>
      <c r="F615" s="64"/>
      <c r="G615" s="64"/>
      <c r="H615" s="64"/>
      <c r="I615" s="66"/>
      <c r="J615" s="61"/>
      <c r="K615" s="61"/>
      <c r="L615" s="61"/>
      <c r="M615" s="61"/>
      <c r="N615" s="61"/>
      <c r="O615" s="61"/>
      <c r="P615" s="61"/>
      <c r="Q615" s="61"/>
      <c r="R615" s="61"/>
      <c r="S615" s="61"/>
      <c r="T615" s="61"/>
      <c r="U615" s="61"/>
      <c r="V615" s="61"/>
      <c r="W615" s="61"/>
      <c r="X615" s="62"/>
      <c r="Y615" s="62"/>
      <c r="Z615" s="62"/>
      <c r="AA615" s="62"/>
    </row>
    <row r="616" ht="23.25" customHeight="1">
      <c r="A616" s="56">
        <f t="shared" si="1"/>
        <v>616</v>
      </c>
      <c r="B616" s="63"/>
      <c r="C616" s="64"/>
      <c r="D616" s="65"/>
      <c r="E616" s="64"/>
      <c r="F616" s="64"/>
      <c r="G616" s="64"/>
      <c r="H616" s="64"/>
      <c r="I616" s="66"/>
      <c r="J616" s="61"/>
      <c r="K616" s="61"/>
      <c r="L616" s="61"/>
      <c r="M616" s="61"/>
      <c r="N616" s="61"/>
      <c r="O616" s="61"/>
      <c r="P616" s="61"/>
      <c r="Q616" s="61"/>
      <c r="R616" s="61"/>
      <c r="S616" s="61"/>
      <c r="T616" s="61"/>
      <c r="U616" s="61"/>
      <c r="V616" s="61"/>
      <c r="W616" s="61"/>
      <c r="X616" s="62"/>
      <c r="Y616" s="62"/>
      <c r="Z616" s="62"/>
      <c r="AA616" s="62"/>
    </row>
    <row r="617" ht="23.25" customHeight="1">
      <c r="A617" s="56">
        <f t="shared" si="1"/>
        <v>617</v>
      </c>
      <c r="B617" s="63"/>
      <c r="C617" s="64"/>
      <c r="D617" s="65"/>
      <c r="E617" s="64"/>
      <c r="F617" s="64"/>
      <c r="G617" s="64"/>
      <c r="H617" s="64"/>
      <c r="I617" s="66"/>
      <c r="J617" s="61"/>
      <c r="K617" s="61"/>
      <c r="L617" s="61"/>
      <c r="M617" s="61"/>
      <c r="N617" s="61"/>
      <c r="O617" s="61"/>
      <c r="P617" s="61"/>
      <c r="Q617" s="61"/>
      <c r="R617" s="61"/>
      <c r="S617" s="61"/>
      <c r="T617" s="61"/>
      <c r="U617" s="61"/>
      <c r="V617" s="61"/>
      <c r="W617" s="61"/>
      <c r="X617" s="62"/>
      <c r="Y617" s="62"/>
      <c r="Z617" s="62"/>
      <c r="AA617" s="62"/>
    </row>
    <row r="618" ht="23.25" customHeight="1">
      <c r="A618" s="56">
        <f t="shared" si="1"/>
        <v>618</v>
      </c>
      <c r="B618" s="63"/>
      <c r="C618" s="64"/>
      <c r="D618" s="65"/>
      <c r="E618" s="64"/>
      <c r="F618" s="64"/>
      <c r="G618" s="64"/>
      <c r="H618" s="64"/>
      <c r="I618" s="66"/>
      <c r="J618" s="61"/>
      <c r="K618" s="61"/>
      <c r="L618" s="61"/>
      <c r="M618" s="61"/>
      <c r="N618" s="61"/>
      <c r="O618" s="61"/>
      <c r="P618" s="61"/>
      <c r="Q618" s="61"/>
      <c r="R618" s="61"/>
      <c r="S618" s="61"/>
      <c r="T618" s="61"/>
      <c r="U618" s="61"/>
      <c r="V618" s="61"/>
      <c r="W618" s="61"/>
      <c r="X618" s="62"/>
      <c r="Y618" s="62"/>
      <c r="Z618" s="62"/>
      <c r="AA618" s="62"/>
    </row>
    <row r="619" ht="23.25" customHeight="1">
      <c r="A619" s="56">
        <f t="shared" si="1"/>
        <v>619</v>
      </c>
      <c r="B619" s="63"/>
      <c r="C619" s="64"/>
      <c r="D619" s="65"/>
      <c r="E619" s="64"/>
      <c r="F619" s="64"/>
      <c r="G619" s="64"/>
      <c r="H619" s="64"/>
      <c r="I619" s="66"/>
      <c r="J619" s="61"/>
      <c r="K619" s="61"/>
      <c r="L619" s="61"/>
      <c r="M619" s="61"/>
      <c r="N619" s="61"/>
      <c r="O619" s="61"/>
      <c r="P619" s="61"/>
      <c r="Q619" s="61"/>
      <c r="R619" s="61"/>
      <c r="S619" s="61"/>
      <c r="T619" s="61"/>
      <c r="U619" s="61"/>
      <c r="V619" s="61"/>
      <c r="W619" s="61"/>
      <c r="X619" s="62"/>
      <c r="Y619" s="62"/>
      <c r="Z619" s="62"/>
      <c r="AA619" s="62"/>
    </row>
    <row r="620" ht="23.25" customHeight="1">
      <c r="A620" s="56">
        <f t="shared" si="1"/>
        <v>620</v>
      </c>
      <c r="B620" s="63"/>
      <c r="C620" s="64"/>
      <c r="D620" s="65"/>
      <c r="E620" s="64"/>
      <c r="F620" s="64"/>
      <c r="G620" s="64"/>
      <c r="H620" s="64"/>
      <c r="I620" s="66"/>
      <c r="J620" s="61"/>
      <c r="K620" s="61"/>
      <c r="L620" s="61"/>
      <c r="M620" s="61"/>
      <c r="N620" s="61"/>
      <c r="O620" s="61"/>
      <c r="P620" s="61"/>
      <c r="Q620" s="61"/>
      <c r="R620" s="61"/>
      <c r="S620" s="61"/>
      <c r="T620" s="61"/>
      <c r="U620" s="61"/>
      <c r="V620" s="61"/>
      <c r="W620" s="61"/>
      <c r="X620" s="62"/>
      <c r="Y620" s="62"/>
      <c r="Z620" s="62"/>
      <c r="AA620" s="62"/>
    </row>
    <row r="621" ht="23.25" customHeight="1">
      <c r="A621" s="56">
        <f t="shared" si="1"/>
        <v>621</v>
      </c>
      <c r="B621" s="63"/>
      <c r="C621" s="64"/>
      <c r="D621" s="65"/>
      <c r="E621" s="64"/>
      <c r="F621" s="64"/>
      <c r="G621" s="64"/>
      <c r="H621" s="64"/>
      <c r="I621" s="66"/>
      <c r="J621" s="61"/>
      <c r="K621" s="61"/>
      <c r="L621" s="61"/>
      <c r="M621" s="61"/>
      <c r="N621" s="61"/>
      <c r="O621" s="61"/>
      <c r="P621" s="61"/>
      <c r="Q621" s="61"/>
      <c r="R621" s="61"/>
      <c r="S621" s="61"/>
      <c r="T621" s="61"/>
      <c r="U621" s="61"/>
      <c r="V621" s="61"/>
      <c r="W621" s="61"/>
      <c r="X621" s="62"/>
      <c r="Y621" s="62"/>
      <c r="Z621" s="62"/>
      <c r="AA621" s="62"/>
    </row>
    <row r="622" ht="23.25" customHeight="1">
      <c r="A622" s="56">
        <f t="shared" si="1"/>
        <v>622</v>
      </c>
      <c r="B622" s="63"/>
      <c r="C622" s="64"/>
      <c r="D622" s="65"/>
      <c r="E622" s="64"/>
      <c r="F622" s="64"/>
      <c r="G622" s="64"/>
      <c r="H622" s="64"/>
      <c r="I622" s="66"/>
      <c r="J622" s="61"/>
      <c r="K622" s="61"/>
      <c r="L622" s="61"/>
      <c r="M622" s="61"/>
      <c r="N622" s="61"/>
      <c r="O622" s="61"/>
      <c r="P622" s="61"/>
      <c r="Q622" s="61"/>
      <c r="R622" s="61"/>
      <c r="S622" s="61"/>
      <c r="T622" s="61"/>
      <c r="U622" s="61"/>
      <c r="V622" s="61"/>
      <c r="W622" s="61"/>
      <c r="X622" s="62"/>
      <c r="Y622" s="62"/>
      <c r="Z622" s="62"/>
      <c r="AA622" s="62"/>
    </row>
    <row r="623" ht="23.25" customHeight="1">
      <c r="A623" s="56">
        <f t="shared" si="1"/>
        <v>623</v>
      </c>
      <c r="B623" s="63"/>
      <c r="C623" s="64"/>
      <c r="D623" s="65"/>
      <c r="E623" s="64"/>
      <c r="F623" s="64"/>
      <c r="G623" s="64"/>
      <c r="H623" s="64"/>
      <c r="I623" s="66"/>
      <c r="J623" s="61"/>
      <c r="K623" s="61"/>
      <c r="L623" s="61"/>
      <c r="M623" s="61"/>
      <c r="N623" s="61"/>
      <c r="O623" s="61"/>
      <c r="P623" s="61"/>
      <c r="Q623" s="61"/>
      <c r="R623" s="61"/>
      <c r="S623" s="61"/>
      <c r="T623" s="61"/>
      <c r="U623" s="61"/>
      <c r="V623" s="61"/>
      <c r="W623" s="61"/>
      <c r="X623" s="62"/>
      <c r="Y623" s="62"/>
      <c r="Z623" s="62"/>
      <c r="AA623" s="62"/>
    </row>
    <row r="624" ht="23.25" customHeight="1">
      <c r="A624" s="56">
        <f t="shared" si="1"/>
        <v>624</v>
      </c>
      <c r="B624" s="63"/>
      <c r="C624" s="64"/>
      <c r="D624" s="65"/>
      <c r="E624" s="64"/>
      <c r="F624" s="64"/>
      <c r="G624" s="64"/>
      <c r="H624" s="64"/>
      <c r="I624" s="66"/>
      <c r="J624" s="61"/>
      <c r="K624" s="61"/>
      <c r="L624" s="61"/>
      <c r="M624" s="61"/>
      <c r="N624" s="61"/>
      <c r="O624" s="61"/>
      <c r="P624" s="61"/>
      <c r="Q624" s="61"/>
      <c r="R624" s="61"/>
      <c r="S624" s="61"/>
      <c r="T624" s="61"/>
      <c r="U624" s="61"/>
      <c r="V624" s="61"/>
      <c r="W624" s="61"/>
      <c r="X624" s="62"/>
      <c r="Y624" s="62"/>
      <c r="Z624" s="62"/>
      <c r="AA624" s="62"/>
    </row>
    <row r="625" ht="23.25" customHeight="1">
      <c r="A625" s="56">
        <f t="shared" si="1"/>
        <v>625</v>
      </c>
      <c r="B625" s="63"/>
      <c r="C625" s="64"/>
      <c r="D625" s="65"/>
      <c r="E625" s="64"/>
      <c r="F625" s="64"/>
      <c r="G625" s="64"/>
      <c r="H625" s="64"/>
      <c r="I625" s="66"/>
      <c r="J625" s="61"/>
      <c r="K625" s="61"/>
      <c r="L625" s="61"/>
      <c r="M625" s="61"/>
      <c r="N625" s="61"/>
      <c r="O625" s="61"/>
      <c r="P625" s="61"/>
      <c r="Q625" s="61"/>
      <c r="R625" s="61"/>
      <c r="S625" s="61"/>
      <c r="T625" s="61"/>
      <c r="U625" s="61"/>
      <c r="V625" s="61"/>
      <c r="W625" s="61"/>
      <c r="X625" s="62"/>
      <c r="Y625" s="62"/>
      <c r="Z625" s="62"/>
      <c r="AA625" s="62"/>
    </row>
    <row r="626" ht="23.25" customHeight="1">
      <c r="A626" s="56">
        <f t="shared" si="1"/>
        <v>626</v>
      </c>
      <c r="B626" s="63"/>
      <c r="C626" s="64"/>
      <c r="D626" s="65"/>
      <c r="E626" s="64"/>
      <c r="F626" s="64"/>
      <c r="G626" s="64"/>
      <c r="H626" s="64"/>
      <c r="I626" s="66"/>
      <c r="J626" s="61"/>
      <c r="K626" s="61"/>
      <c r="L626" s="61"/>
      <c r="M626" s="61"/>
      <c r="N626" s="61"/>
      <c r="O626" s="61"/>
      <c r="P626" s="61"/>
      <c r="Q626" s="61"/>
      <c r="R626" s="61"/>
      <c r="S626" s="61"/>
      <c r="T626" s="61"/>
      <c r="U626" s="61"/>
      <c r="V626" s="61"/>
      <c r="W626" s="61"/>
      <c r="X626" s="62"/>
      <c r="Y626" s="62"/>
      <c r="Z626" s="62"/>
      <c r="AA626" s="62"/>
    </row>
    <row r="627" ht="23.25" customHeight="1">
      <c r="A627" s="56">
        <f t="shared" si="1"/>
        <v>627</v>
      </c>
      <c r="B627" s="63"/>
      <c r="C627" s="64"/>
      <c r="D627" s="65"/>
      <c r="E627" s="64"/>
      <c r="F627" s="64"/>
      <c r="G627" s="64"/>
      <c r="H627" s="64"/>
      <c r="I627" s="66"/>
      <c r="J627" s="61"/>
      <c r="K627" s="61"/>
      <c r="L627" s="61"/>
      <c r="M627" s="61"/>
      <c r="N627" s="61"/>
      <c r="O627" s="61"/>
      <c r="P627" s="61"/>
      <c r="Q627" s="61"/>
      <c r="R627" s="61"/>
      <c r="S627" s="61"/>
      <c r="T627" s="61"/>
      <c r="U627" s="61"/>
      <c r="V627" s="61"/>
      <c r="W627" s="61"/>
      <c r="X627" s="62"/>
      <c r="Y627" s="62"/>
      <c r="Z627" s="62"/>
      <c r="AA627" s="62"/>
    </row>
    <row r="628" ht="23.25" customHeight="1">
      <c r="A628" s="56">
        <f t="shared" si="1"/>
        <v>628</v>
      </c>
      <c r="B628" s="63"/>
      <c r="C628" s="64"/>
      <c r="D628" s="65"/>
      <c r="E628" s="64"/>
      <c r="F628" s="64"/>
      <c r="G628" s="64"/>
      <c r="H628" s="64"/>
      <c r="I628" s="66"/>
      <c r="J628" s="61"/>
      <c r="K628" s="61"/>
      <c r="L628" s="61"/>
      <c r="M628" s="61"/>
      <c r="N628" s="61"/>
      <c r="O628" s="61"/>
      <c r="P628" s="61"/>
      <c r="Q628" s="61"/>
      <c r="R628" s="61"/>
      <c r="S628" s="61"/>
      <c r="T628" s="61"/>
      <c r="U628" s="61"/>
      <c r="V628" s="61"/>
      <c r="W628" s="61"/>
      <c r="X628" s="62"/>
      <c r="Y628" s="62"/>
      <c r="Z628" s="62"/>
      <c r="AA628" s="62"/>
    </row>
    <row r="629" ht="23.25" customHeight="1">
      <c r="A629" s="56">
        <f t="shared" si="1"/>
        <v>629</v>
      </c>
      <c r="B629" s="63"/>
      <c r="C629" s="64"/>
      <c r="D629" s="65"/>
      <c r="E629" s="64"/>
      <c r="F629" s="64"/>
      <c r="G629" s="64"/>
      <c r="H629" s="64"/>
      <c r="I629" s="66"/>
      <c r="J629" s="61"/>
      <c r="K629" s="61"/>
      <c r="L629" s="61"/>
      <c r="M629" s="61"/>
      <c r="N629" s="61"/>
      <c r="O629" s="61"/>
      <c r="P629" s="61"/>
      <c r="Q629" s="61"/>
      <c r="R629" s="61"/>
      <c r="S629" s="61"/>
      <c r="T629" s="61"/>
      <c r="U629" s="61"/>
      <c r="V629" s="61"/>
      <c r="W629" s="61"/>
      <c r="X629" s="62"/>
      <c r="Y629" s="62"/>
      <c r="Z629" s="62"/>
      <c r="AA629" s="62"/>
    </row>
    <row r="630" ht="23.25" customHeight="1">
      <c r="A630" s="56">
        <f t="shared" si="1"/>
        <v>630</v>
      </c>
      <c r="B630" s="63"/>
      <c r="C630" s="64"/>
      <c r="D630" s="65"/>
      <c r="E630" s="64"/>
      <c r="F630" s="64"/>
      <c r="G630" s="64"/>
      <c r="H630" s="64"/>
      <c r="I630" s="66"/>
      <c r="J630" s="61"/>
      <c r="K630" s="61"/>
      <c r="L630" s="61"/>
      <c r="M630" s="61"/>
      <c r="N630" s="61"/>
      <c r="O630" s="61"/>
      <c r="P630" s="61"/>
      <c r="Q630" s="61"/>
      <c r="R630" s="61"/>
      <c r="S630" s="61"/>
      <c r="T630" s="61"/>
      <c r="U630" s="61"/>
      <c r="V630" s="61"/>
      <c r="W630" s="61"/>
      <c r="X630" s="62"/>
      <c r="Y630" s="62"/>
      <c r="Z630" s="62"/>
      <c r="AA630" s="62"/>
    </row>
    <row r="631" ht="23.25" customHeight="1">
      <c r="A631" s="56">
        <f t="shared" si="1"/>
        <v>631</v>
      </c>
      <c r="B631" s="63"/>
      <c r="C631" s="64"/>
      <c r="D631" s="65"/>
      <c r="E631" s="64"/>
      <c r="F631" s="64"/>
      <c r="G631" s="64"/>
      <c r="H631" s="64"/>
      <c r="I631" s="66"/>
      <c r="J631" s="61"/>
      <c r="K631" s="61"/>
      <c r="L631" s="61"/>
      <c r="M631" s="61"/>
      <c r="N631" s="61"/>
      <c r="O631" s="61"/>
      <c r="P631" s="61"/>
      <c r="Q631" s="61"/>
      <c r="R631" s="61"/>
      <c r="S631" s="61"/>
      <c r="T631" s="61"/>
      <c r="U631" s="61"/>
      <c r="V631" s="61"/>
      <c r="W631" s="61"/>
      <c r="X631" s="62"/>
      <c r="Y631" s="62"/>
      <c r="Z631" s="62"/>
      <c r="AA631" s="62"/>
    </row>
    <row r="632" ht="23.25" customHeight="1">
      <c r="A632" s="56">
        <f t="shared" si="1"/>
        <v>632</v>
      </c>
      <c r="B632" s="63"/>
      <c r="C632" s="64"/>
      <c r="D632" s="65"/>
      <c r="E632" s="64"/>
      <c r="F632" s="64"/>
      <c r="G632" s="64"/>
      <c r="H632" s="64"/>
      <c r="I632" s="66"/>
      <c r="J632" s="61"/>
      <c r="K632" s="61"/>
      <c r="L632" s="61"/>
      <c r="M632" s="61"/>
      <c r="N632" s="61"/>
      <c r="O632" s="61"/>
      <c r="P632" s="61"/>
      <c r="Q632" s="61"/>
      <c r="R632" s="61"/>
      <c r="S632" s="61"/>
      <c r="T632" s="61"/>
      <c r="U632" s="61"/>
      <c r="V632" s="61"/>
      <c r="W632" s="61"/>
      <c r="X632" s="62"/>
      <c r="Y632" s="62"/>
      <c r="Z632" s="62"/>
      <c r="AA632" s="62"/>
    </row>
    <row r="633" ht="23.25" customHeight="1">
      <c r="A633" s="56">
        <f t="shared" si="1"/>
        <v>633</v>
      </c>
      <c r="B633" s="63"/>
      <c r="C633" s="64"/>
      <c r="D633" s="65"/>
      <c r="E633" s="64"/>
      <c r="F633" s="64"/>
      <c r="G633" s="64"/>
      <c r="H633" s="64"/>
      <c r="I633" s="66"/>
      <c r="J633" s="61"/>
      <c r="K633" s="61"/>
      <c r="L633" s="61"/>
      <c r="M633" s="61"/>
      <c r="N633" s="61"/>
      <c r="O633" s="61"/>
      <c r="P633" s="61"/>
      <c r="Q633" s="61"/>
      <c r="R633" s="61"/>
      <c r="S633" s="61"/>
      <c r="T633" s="61"/>
      <c r="U633" s="61"/>
      <c r="V633" s="61"/>
      <c r="W633" s="61"/>
      <c r="X633" s="62"/>
      <c r="Y633" s="62"/>
      <c r="Z633" s="62"/>
      <c r="AA633" s="62"/>
    </row>
    <row r="634" ht="23.25" customHeight="1">
      <c r="A634" s="56">
        <f t="shared" si="1"/>
        <v>634</v>
      </c>
      <c r="B634" s="63"/>
      <c r="C634" s="64"/>
      <c r="D634" s="65"/>
      <c r="E634" s="64"/>
      <c r="F634" s="64"/>
      <c r="G634" s="64"/>
      <c r="H634" s="64"/>
      <c r="I634" s="66"/>
      <c r="J634" s="61"/>
      <c r="K634" s="61"/>
      <c r="L634" s="61"/>
      <c r="M634" s="61"/>
      <c r="N634" s="61"/>
      <c r="O634" s="61"/>
      <c r="P634" s="61"/>
      <c r="Q634" s="61"/>
      <c r="R634" s="61"/>
      <c r="S634" s="61"/>
      <c r="T634" s="61"/>
      <c r="U634" s="61"/>
      <c r="V634" s="61"/>
      <c r="W634" s="61"/>
      <c r="X634" s="62"/>
      <c r="Y634" s="62"/>
      <c r="Z634" s="62"/>
      <c r="AA634" s="62"/>
    </row>
    <row r="635" ht="23.25" customHeight="1">
      <c r="A635" s="56">
        <f t="shared" si="1"/>
        <v>635</v>
      </c>
      <c r="B635" s="63"/>
      <c r="C635" s="64"/>
      <c r="D635" s="65"/>
      <c r="E635" s="64"/>
      <c r="F635" s="64"/>
      <c r="G635" s="64"/>
      <c r="H635" s="64"/>
      <c r="I635" s="66"/>
      <c r="J635" s="61"/>
      <c r="K635" s="61"/>
      <c r="L635" s="61"/>
      <c r="M635" s="61"/>
      <c r="N635" s="61"/>
      <c r="O635" s="61"/>
      <c r="P635" s="61"/>
      <c r="Q635" s="61"/>
      <c r="R635" s="61"/>
      <c r="S635" s="61"/>
      <c r="T635" s="61"/>
      <c r="U635" s="61"/>
      <c r="V635" s="61"/>
      <c r="W635" s="61"/>
      <c r="X635" s="62"/>
      <c r="Y635" s="62"/>
      <c r="Z635" s="62"/>
      <c r="AA635" s="62"/>
    </row>
    <row r="636" ht="23.25" customHeight="1">
      <c r="A636" s="56">
        <f t="shared" si="1"/>
        <v>636</v>
      </c>
      <c r="B636" s="63"/>
      <c r="C636" s="64"/>
      <c r="D636" s="65"/>
      <c r="E636" s="64"/>
      <c r="F636" s="64"/>
      <c r="G636" s="64"/>
      <c r="H636" s="64"/>
      <c r="I636" s="66"/>
      <c r="J636" s="61"/>
      <c r="K636" s="61"/>
      <c r="L636" s="61"/>
      <c r="M636" s="61"/>
      <c r="N636" s="61"/>
      <c r="O636" s="61"/>
      <c r="P636" s="61"/>
      <c r="Q636" s="61"/>
      <c r="R636" s="61"/>
      <c r="S636" s="61"/>
      <c r="T636" s="61"/>
      <c r="U636" s="61"/>
      <c r="V636" s="61"/>
      <c r="W636" s="61"/>
      <c r="X636" s="62"/>
      <c r="Y636" s="62"/>
      <c r="Z636" s="62"/>
      <c r="AA636" s="62"/>
    </row>
    <row r="637" ht="23.25" customHeight="1">
      <c r="A637" s="56">
        <f t="shared" si="1"/>
        <v>637</v>
      </c>
      <c r="B637" s="63"/>
      <c r="C637" s="64"/>
      <c r="D637" s="65"/>
      <c r="E637" s="64"/>
      <c r="F637" s="64"/>
      <c r="G637" s="64"/>
      <c r="H637" s="64"/>
      <c r="I637" s="66"/>
      <c r="J637" s="61"/>
      <c r="K637" s="61"/>
      <c r="L637" s="61"/>
      <c r="M637" s="61"/>
      <c r="N637" s="61"/>
      <c r="O637" s="61"/>
      <c r="P637" s="61"/>
      <c r="Q637" s="61"/>
      <c r="R637" s="61"/>
      <c r="S637" s="61"/>
      <c r="T637" s="61"/>
      <c r="U637" s="61"/>
      <c r="V637" s="61"/>
      <c r="W637" s="61"/>
      <c r="X637" s="62"/>
      <c r="Y637" s="62"/>
      <c r="Z637" s="62"/>
      <c r="AA637" s="62"/>
    </row>
    <row r="638" ht="23.25" customHeight="1">
      <c r="A638" s="56">
        <f t="shared" si="1"/>
        <v>638</v>
      </c>
      <c r="B638" s="63"/>
      <c r="C638" s="64"/>
      <c r="D638" s="65"/>
      <c r="E638" s="64"/>
      <c r="F638" s="64"/>
      <c r="G638" s="64"/>
      <c r="H638" s="64"/>
      <c r="I638" s="66"/>
      <c r="J638" s="61"/>
      <c r="K638" s="61"/>
      <c r="L638" s="61"/>
      <c r="M638" s="61"/>
      <c r="N638" s="61"/>
      <c r="O638" s="61"/>
      <c r="P638" s="61"/>
      <c r="Q638" s="61"/>
      <c r="R638" s="61"/>
      <c r="S638" s="61"/>
      <c r="T638" s="61"/>
      <c r="U638" s="61"/>
      <c r="V638" s="61"/>
      <c r="W638" s="61"/>
      <c r="X638" s="62"/>
      <c r="Y638" s="62"/>
      <c r="Z638" s="62"/>
      <c r="AA638" s="62"/>
    </row>
    <row r="639" ht="23.25" customHeight="1">
      <c r="A639" s="56">
        <f t="shared" si="1"/>
        <v>639</v>
      </c>
      <c r="B639" s="63"/>
      <c r="C639" s="64"/>
      <c r="D639" s="65"/>
      <c r="E639" s="64"/>
      <c r="F639" s="64"/>
      <c r="G639" s="64"/>
      <c r="H639" s="64"/>
      <c r="I639" s="66"/>
      <c r="J639" s="61"/>
      <c r="K639" s="61"/>
      <c r="L639" s="61"/>
      <c r="M639" s="61"/>
      <c r="N639" s="61"/>
      <c r="O639" s="61"/>
      <c r="P639" s="61"/>
      <c r="Q639" s="61"/>
      <c r="R639" s="61"/>
      <c r="S639" s="61"/>
      <c r="T639" s="61"/>
      <c r="U639" s="61"/>
      <c r="V639" s="61"/>
      <c r="W639" s="61"/>
      <c r="X639" s="62"/>
      <c r="Y639" s="62"/>
      <c r="Z639" s="62"/>
      <c r="AA639" s="62"/>
    </row>
    <row r="640" ht="23.25" customHeight="1">
      <c r="A640" s="56">
        <f t="shared" si="1"/>
        <v>640</v>
      </c>
      <c r="B640" s="63"/>
      <c r="C640" s="64"/>
      <c r="D640" s="65"/>
      <c r="E640" s="64"/>
      <c r="F640" s="64"/>
      <c r="G640" s="64"/>
      <c r="H640" s="64"/>
      <c r="I640" s="66"/>
      <c r="J640" s="61"/>
      <c r="K640" s="61"/>
      <c r="L640" s="61"/>
      <c r="M640" s="61"/>
      <c r="N640" s="61"/>
      <c r="O640" s="61"/>
      <c r="P640" s="61"/>
      <c r="Q640" s="61"/>
      <c r="R640" s="61"/>
      <c r="S640" s="61"/>
      <c r="T640" s="61"/>
      <c r="U640" s="61"/>
      <c r="V640" s="61"/>
      <c r="W640" s="61"/>
      <c r="X640" s="62"/>
      <c r="Y640" s="62"/>
      <c r="Z640" s="62"/>
      <c r="AA640" s="62"/>
    </row>
    <row r="641" ht="23.25" customHeight="1">
      <c r="A641" s="56">
        <f t="shared" si="1"/>
        <v>641</v>
      </c>
      <c r="B641" s="63"/>
      <c r="C641" s="64"/>
      <c r="D641" s="65"/>
      <c r="E641" s="64"/>
      <c r="F641" s="64"/>
      <c r="G641" s="64"/>
      <c r="H641" s="64"/>
      <c r="I641" s="66"/>
      <c r="J641" s="61"/>
      <c r="K641" s="61"/>
      <c r="L641" s="61"/>
      <c r="M641" s="61"/>
      <c r="N641" s="61"/>
      <c r="O641" s="61"/>
      <c r="P641" s="61"/>
      <c r="Q641" s="61"/>
      <c r="R641" s="61"/>
      <c r="S641" s="61"/>
      <c r="T641" s="61"/>
      <c r="U641" s="61"/>
      <c r="V641" s="61"/>
      <c r="W641" s="61"/>
      <c r="X641" s="62"/>
      <c r="Y641" s="62"/>
      <c r="Z641" s="62"/>
      <c r="AA641" s="62"/>
    </row>
    <row r="642" ht="23.25" customHeight="1">
      <c r="A642" s="56">
        <f t="shared" si="1"/>
        <v>642</v>
      </c>
      <c r="B642" s="63"/>
      <c r="C642" s="64"/>
      <c r="D642" s="65"/>
      <c r="E642" s="64"/>
      <c r="F642" s="64"/>
      <c r="G642" s="64"/>
      <c r="H642" s="64"/>
      <c r="I642" s="66"/>
      <c r="J642" s="61"/>
      <c r="K642" s="61"/>
      <c r="L642" s="61"/>
      <c r="M642" s="61"/>
      <c r="N642" s="61"/>
      <c r="O642" s="61"/>
      <c r="P642" s="61"/>
      <c r="Q642" s="61"/>
      <c r="R642" s="61"/>
      <c r="S642" s="61"/>
      <c r="T642" s="61"/>
      <c r="U642" s="61"/>
      <c r="V642" s="61"/>
      <c r="W642" s="61"/>
      <c r="X642" s="62"/>
      <c r="Y642" s="62"/>
      <c r="Z642" s="62"/>
      <c r="AA642" s="62"/>
    </row>
    <row r="643" ht="23.25" customHeight="1">
      <c r="A643" s="56">
        <f t="shared" si="1"/>
        <v>643</v>
      </c>
      <c r="B643" s="63"/>
      <c r="C643" s="64"/>
      <c r="D643" s="65"/>
      <c r="E643" s="64"/>
      <c r="F643" s="64"/>
      <c r="G643" s="64"/>
      <c r="H643" s="64"/>
      <c r="I643" s="66"/>
      <c r="J643" s="61"/>
      <c r="K643" s="61"/>
      <c r="L643" s="61"/>
      <c r="M643" s="61"/>
      <c r="N643" s="61"/>
      <c r="O643" s="61"/>
      <c r="P643" s="61"/>
      <c r="Q643" s="61"/>
      <c r="R643" s="61"/>
      <c r="S643" s="61"/>
      <c r="T643" s="61"/>
      <c r="U643" s="61"/>
      <c r="V643" s="61"/>
      <c r="W643" s="61"/>
      <c r="X643" s="62"/>
      <c r="Y643" s="62"/>
      <c r="Z643" s="62"/>
      <c r="AA643" s="62"/>
    </row>
    <row r="644" ht="23.25" customHeight="1">
      <c r="A644" s="56">
        <f t="shared" si="1"/>
        <v>644</v>
      </c>
      <c r="B644" s="63"/>
      <c r="C644" s="64"/>
      <c r="D644" s="65"/>
      <c r="E644" s="64"/>
      <c r="F644" s="64"/>
      <c r="G644" s="64"/>
      <c r="H644" s="64"/>
      <c r="I644" s="66"/>
      <c r="J644" s="61"/>
      <c r="K644" s="61"/>
      <c r="L644" s="61"/>
      <c r="M644" s="61"/>
      <c r="N644" s="61"/>
      <c r="O644" s="61"/>
      <c r="P644" s="61"/>
      <c r="Q644" s="61"/>
      <c r="R644" s="61"/>
      <c r="S644" s="61"/>
      <c r="T644" s="61"/>
      <c r="U644" s="61"/>
      <c r="V644" s="61"/>
      <c r="W644" s="61"/>
      <c r="X644" s="62"/>
      <c r="Y644" s="62"/>
      <c r="Z644" s="62"/>
      <c r="AA644" s="62"/>
    </row>
    <row r="645" ht="23.25" customHeight="1">
      <c r="A645" s="56">
        <f t="shared" si="1"/>
        <v>645</v>
      </c>
      <c r="B645" s="63"/>
      <c r="C645" s="64"/>
      <c r="D645" s="65"/>
      <c r="E645" s="64"/>
      <c r="F645" s="64"/>
      <c r="G645" s="64"/>
      <c r="H645" s="64"/>
      <c r="I645" s="66"/>
      <c r="J645" s="61"/>
      <c r="K645" s="61"/>
      <c r="L645" s="61"/>
      <c r="M645" s="61"/>
      <c r="N645" s="61"/>
      <c r="O645" s="61"/>
      <c r="P645" s="61"/>
      <c r="Q645" s="61"/>
      <c r="R645" s="61"/>
      <c r="S645" s="61"/>
      <c r="T645" s="61"/>
      <c r="U645" s="61"/>
      <c r="V645" s="61"/>
      <c r="W645" s="61"/>
      <c r="X645" s="62"/>
      <c r="Y645" s="62"/>
      <c r="Z645" s="62"/>
      <c r="AA645" s="62"/>
    </row>
    <row r="646" ht="23.25" customHeight="1">
      <c r="A646" s="56">
        <f t="shared" si="1"/>
        <v>646</v>
      </c>
      <c r="B646" s="63"/>
      <c r="C646" s="64"/>
      <c r="D646" s="65"/>
      <c r="E646" s="64"/>
      <c r="F646" s="64"/>
      <c r="G646" s="64"/>
      <c r="H646" s="64"/>
      <c r="I646" s="66"/>
      <c r="J646" s="61"/>
      <c r="K646" s="61"/>
      <c r="L646" s="61"/>
      <c r="M646" s="61"/>
      <c r="N646" s="61"/>
      <c r="O646" s="61"/>
      <c r="P646" s="61"/>
      <c r="Q646" s="61"/>
      <c r="R646" s="61"/>
      <c r="S646" s="61"/>
      <c r="T646" s="61"/>
      <c r="U646" s="61"/>
      <c r="V646" s="61"/>
      <c r="W646" s="61"/>
      <c r="X646" s="62"/>
      <c r="Y646" s="62"/>
      <c r="Z646" s="62"/>
      <c r="AA646" s="62"/>
    </row>
    <row r="647" ht="23.25" customHeight="1">
      <c r="A647" s="56">
        <f t="shared" si="1"/>
        <v>647</v>
      </c>
      <c r="B647" s="63"/>
      <c r="C647" s="64"/>
      <c r="D647" s="65"/>
      <c r="E647" s="64"/>
      <c r="F647" s="64"/>
      <c r="G647" s="64"/>
      <c r="H647" s="64"/>
      <c r="I647" s="66"/>
      <c r="J647" s="61"/>
      <c r="K647" s="61"/>
      <c r="L647" s="61"/>
      <c r="M647" s="61"/>
      <c r="N647" s="61"/>
      <c r="O647" s="61"/>
      <c r="P647" s="61"/>
      <c r="Q647" s="61"/>
      <c r="R647" s="61"/>
      <c r="S647" s="61"/>
      <c r="T647" s="61"/>
      <c r="U647" s="61"/>
      <c r="V647" s="61"/>
      <c r="W647" s="61"/>
      <c r="X647" s="62"/>
      <c r="Y647" s="62"/>
      <c r="Z647" s="62"/>
      <c r="AA647" s="62"/>
    </row>
    <row r="648" ht="23.25" customHeight="1">
      <c r="A648" s="56">
        <f t="shared" si="1"/>
        <v>648</v>
      </c>
      <c r="B648" s="63"/>
      <c r="C648" s="64"/>
      <c r="D648" s="65"/>
      <c r="E648" s="64"/>
      <c r="F648" s="64"/>
      <c r="G648" s="64"/>
      <c r="H648" s="64"/>
      <c r="I648" s="66"/>
      <c r="J648" s="61"/>
      <c r="K648" s="61"/>
      <c r="L648" s="61"/>
      <c r="M648" s="61"/>
      <c r="N648" s="61"/>
      <c r="O648" s="61"/>
      <c r="P648" s="61"/>
      <c r="Q648" s="61"/>
      <c r="R648" s="61"/>
      <c r="S648" s="61"/>
      <c r="T648" s="61"/>
      <c r="U648" s="61"/>
      <c r="V648" s="61"/>
      <c r="W648" s="61"/>
      <c r="X648" s="62"/>
      <c r="Y648" s="62"/>
      <c r="Z648" s="62"/>
      <c r="AA648" s="62"/>
    </row>
    <row r="649" ht="23.25" customHeight="1">
      <c r="A649" s="56">
        <f t="shared" si="1"/>
        <v>649</v>
      </c>
      <c r="B649" s="63"/>
      <c r="C649" s="64"/>
      <c r="D649" s="65"/>
      <c r="E649" s="64"/>
      <c r="F649" s="64"/>
      <c r="G649" s="64"/>
      <c r="H649" s="64"/>
      <c r="I649" s="66"/>
      <c r="J649" s="61"/>
      <c r="K649" s="61"/>
      <c r="L649" s="61"/>
      <c r="M649" s="61"/>
      <c r="N649" s="61"/>
      <c r="O649" s="61"/>
      <c r="P649" s="61"/>
      <c r="Q649" s="61"/>
      <c r="R649" s="61"/>
      <c r="S649" s="61"/>
      <c r="T649" s="61"/>
      <c r="U649" s="61"/>
      <c r="V649" s="61"/>
      <c r="W649" s="61"/>
      <c r="X649" s="62"/>
      <c r="Y649" s="62"/>
      <c r="Z649" s="62"/>
      <c r="AA649" s="62"/>
    </row>
    <row r="650" ht="23.25" customHeight="1">
      <c r="A650" s="56">
        <f t="shared" si="1"/>
        <v>650</v>
      </c>
      <c r="B650" s="63"/>
      <c r="C650" s="64"/>
      <c r="D650" s="65"/>
      <c r="E650" s="64"/>
      <c r="F650" s="64"/>
      <c r="G650" s="64"/>
      <c r="H650" s="64"/>
      <c r="I650" s="66"/>
      <c r="J650" s="61"/>
      <c r="K650" s="61"/>
      <c r="L650" s="61"/>
      <c r="M650" s="61"/>
      <c r="N650" s="61"/>
      <c r="O650" s="61"/>
      <c r="P650" s="61"/>
      <c r="Q650" s="61"/>
      <c r="R650" s="61"/>
      <c r="S650" s="61"/>
      <c r="T650" s="61"/>
      <c r="U650" s="61"/>
      <c r="V650" s="61"/>
      <c r="W650" s="61"/>
      <c r="X650" s="62"/>
      <c r="Y650" s="62"/>
      <c r="Z650" s="62"/>
      <c r="AA650" s="62"/>
    </row>
    <row r="651" ht="23.25" customHeight="1">
      <c r="A651" s="56">
        <f t="shared" si="1"/>
        <v>651</v>
      </c>
      <c r="B651" s="63"/>
      <c r="C651" s="64"/>
      <c r="D651" s="65"/>
      <c r="E651" s="64"/>
      <c r="F651" s="64"/>
      <c r="G651" s="64"/>
      <c r="H651" s="64"/>
      <c r="I651" s="66"/>
      <c r="J651" s="61"/>
      <c r="K651" s="61"/>
      <c r="L651" s="61"/>
      <c r="M651" s="61"/>
      <c r="N651" s="61"/>
      <c r="O651" s="61"/>
      <c r="P651" s="61"/>
      <c r="Q651" s="61"/>
      <c r="R651" s="61"/>
      <c r="S651" s="61"/>
      <c r="T651" s="61"/>
      <c r="U651" s="61"/>
      <c r="V651" s="61"/>
      <c r="W651" s="61"/>
      <c r="X651" s="62"/>
      <c r="Y651" s="62"/>
      <c r="Z651" s="62"/>
      <c r="AA651" s="62"/>
    </row>
    <row r="652" ht="23.25" customHeight="1">
      <c r="A652" s="56">
        <f t="shared" si="1"/>
        <v>652</v>
      </c>
      <c r="B652" s="63"/>
      <c r="C652" s="64"/>
      <c r="D652" s="65"/>
      <c r="E652" s="64"/>
      <c r="F652" s="64"/>
      <c r="G652" s="64"/>
      <c r="H652" s="64"/>
      <c r="I652" s="66"/>
      <c r="J652" s="61"/>
      <c r="K652" s="61"/>
      <c r="L652" s="61"/>
      <c r="M652" s="61"/>
      <c r="N652" s="61"/>
      <c r="O652" s="61"/>
      <c r="P652" s="61"/>
      <c r="Q652" s="61"/>
      <c r="R652" s="61"/>
      <c r="S652" s="61"/>
      <c r="T652" s="61"/>
      <c r="U652" s="61"/>
      <c r="V652" s="61"/>
      <c r="W652" s="61"/>
      <c r="X652" s="62"/>
      <c r="Y652" s="62"/>
      <c r="Z652" s="62"/>
      <c r="AA652" s="62"/>
    </row>
    <row r="653" ht="23.25" customHeight="1">
      <c r="A653" s="56">
        <f t="shared" si="1"/>
        <v>653</v>
      </c>
      <c r="B653" s="63"/>
      <c r="C653" s="64"/>
      <c r="D653" s="65"/>
      <c r="E653" s="64"/>
      <c r="F653" s="64"/>
      <c r="G653" s="64"/>
      <c r="H653" s="64"/>
      <c r="I653" s="66"/>
      <c r="J653" s="61"/>
      <c r="K653" s="61"/>
      <c r="L653" s="61"/>
      <c r="M653" s="61"/>
      <c r="N653" s="61"/>
      <c r="O653" s="61"/>
      <c r="P653" s="61"/>
      <c r="Q653" s="61"/>
      <c r="R653" s="61"/>
      <c r="S653" s="61"/>
      <c r="T653" s="61"/>
      <c r="U653" s="61"/>
      <c r="V653" s="61"/>
      <c r="W653" s="61"/>
      <c r="X653" s="62"/>
      <c r="Y653" s="62"/>
      <c r="Z653" s="62"/>
      <c r="AA653" s="62"/>
    </row>
    <row r="654" ht="23.25" customHeight="1">
      <c r="A654" s="56">
        <f t="shared" si="1"/>
        <v>654</v>
      </c>
      <c r="B654" s="63"/>
      <c r="C654" s="64"/>
      <c r="D654" s="65"/>
      <c r="E654" s="64"/>
      <c r="F654" s="64"/>
      <c r="G654" s="64"/>
      <c r="H654" s="64"/>
      <c r="I654" s="66"/>
      <c r="J654" s="61"/>
      <c r="K654" s="61"/>
      <c r="L654" s="61"/>
      <c r="M654" s="61"/>
      <c r="N654" s="61"/>
      <c r="O654" s="61"/>
      <c r="P654" s="61"/>
      <c r="Q654" s="61"/>
      <c r="R654" s="61"/>
      <c r="S654" s="61"/>
      <c r="T654" s="61"/>
      <c r="U654" s="61"/>
      <c r="V654" s="61"/>
      <c r="W654" s="61"/>
      <c r="X654" s="62"/>
      <c r="Y654" s="62"/>
      <c r="Z654" s="62"/>
      <c r="AA654" s="62"/>
    </row>
    <row r="655" ht="23.25" customHeight="1">
      <c r="A655" s="56">
        <f t="shared" si="1"/>
        <v>655</v>
      </c>
      <c r="B655" s="63"/>
      <c r="C655" s="64"/>
      <c r="D655" s="65"/>
      <c r="E655" s="64"/>
      <c r="F655" s="64"/>
      <c r="G655" s="64"/>
      <c r="H655" s="64"/>
      <c r="I655" s="66"/>
      <c r="J655" s="61"/>
      <c r="K655" s="61"/>
      <c r="L655" s="61"/>
      <c r="M655" s="61"/>
      <c r="N655" s="61"/>
      <c r="O655" s="61"/>
      <c r="P655" s="61"/>
      <c r="Q655" s="61"/>
      <c r="R655" s="61"/>
      <c r="S655" s="61"/>
      <c r="T655" s="61"/>
      <c r="U655" s="61"/>
      <c r="V655" s="61"/>
      <c r="W655" s="61"/>
      <c r="X655" s="62"/>
      <c r="Y655" s="62"/>
      <c r="Z655" s="62"/>
      <c r="AA655" s="62"/>
    </row>
    <row r="656" ht="23.25" customHeight="1">
      <c r="A656" s="56">
        <f t="shared" si="1"/>
        <v>656</v>
      </c>
      <c r="B656" s="63"/>
      <c r="C656" s="64"/>
      <c r="D656" s="65"/>
      <c r="E656" s="64"/>
      <c r="F656" s="64"/>
      <c r="G656" s="64"/>
      <c r="H656" s="64"/>
      <c r="I656" s="66"/>
      <c r="J656" s="61"/>
      <c r="K656" s="61"/>
      <c r="L656" s="61"/>
      <c r="M656" s="61"/>
      <c r="N656" s="61"/>
      <c r="O656" s="61"/>
      <c r="P656" s="61"/>
      <c r="Q656" s="61"/>
      <c r="R656" s="61"/>
      <c r="S656" s="61"/>
      <c r="T656" s="61"/>
      <c r="U656" s="61"/>
      <c r="V656" s="61"/>
      <c r="W656" s="61"/>
      <c r="X656" s="62"/>
      <c r="Y656" s="62"/>
      <c r="Z656" s="62"/>
      <c r="AA656" s="62"/>
    </row>
    <row r="657" ht="23.25" customHeight="1">
      <c r="A657" s="56">
        <f t="shared" si="1"/>
        <v>657</v>
      </c>
      <c r="B657" s="63"/>
      <c r="C657" s="64"/>
      <c r="D657" s="65"/>
      <c r="E657" s="64"/>
      <c r="F657" s="64"/>
      <c r="G657" s="64"/>
      <c r="H657" s="64"/>
      <c r="I657" s="66"/>
      <c r="J657" s="61"/>
      <c r="K657" s="61"/>
      <c r="L657" s="61"/>
      <c r="M657" s="61"/>
      <c r="N657" s="61"/>
      <c r="O657" s="61"/>
      <c r="P657" s="61"/>
      <c r="Q657" s="61"/>
      <c r="R657" s="61"/>
      <c r="S657" s="61"/>
      <c r="T657" s="61"/>
      <c r="U657" s="61"/>
      <c r="V657" s="61"/>
      <c r="W657" s="61"/>
      <c r="X657" s="62"/>
      <c r="Y657" s="62"/>
      <c r="Z657" s="62"/>
      <c r="AA657" s="62"/>
    </row>
    <row r="658" ht="23.25" customHeight="1">
      <c r="A658" s="56">
        <f t="shared" si="1"/>
        <v>658</v>
      </c>
      <c r="B658" s="63"/>
      <c r="C658" s="64"/>
      <c r="D658" s="65"/>
      <c r="E658" s="64"/>
      <c r="F658" s="64"/>
      <c r="G658" s="64"/>
      <c r="H658" s="64"/>
      <c r="I658" s="66"/>
      <c r="J658" s="61"/>
      <c r="K658" s="61"/>
      <c r="L658" s="61"/>
      <c r="M658" s="61"/>
      <c r="N658" s="61"/>
      <c r="O658" s="61"/>
      <c r="P658" s="61"/>
      <c r="Q658" s="61"/>
      <c r="R658" s="61"/>
      <c r="S658" s="61"/>
      <c r="T658" s="61"/>
      <c r="U658" s="61"/>
      <c r="V658" s="61"/>
      <c r="W658" s="61"/>
      <c r="X658" s="62"/>
      <c r="Y658" s="62"/>
      <c r="Z658" s="62"/>
      <c r="AA658" s="62"/>
    </row>
    <row r="659" ht="23.25" customHeight="1">
      <c r="A659" s="56">
        <f t="shared" si="1"/>
        <v>659</v>
      </c>
      <c r="B659" s="63"/>
      <c r="C659" s="64"/>
      <c r="D659" s="65"/>
      <c r="E659" s="64"/>
      <c r="F659" s="64"/>
      <c r="G659" s="64"/>
      <c r="H659" s="64"/>
      <c r="I659" s="66"/>
      <c r="J659" s="61"/>
      <c r="K659" s="61"/>
      <c r="L659" s="61"/>
      <c r="M659" s="61"/>
      <c r="N659" s="61"/>
      <c r="O659" s="61"/>
      <c r="P659" s="61"/>
      <c r="Q659" s="61"/>
      <c r="R659" s="61"/>
      <c r="S659" s="61"/>
      <c r="T659" s="61"/>
      <c r="U659" s="61"/>
      <c r="V659" s="61"/>
      <c r="W659" s="61"/>
      <c r="X659" s="62"/>
      <c r="Y659" s="62"/>
      <c r="Z659" s="62"/>
      <c r="AA659" s="62"/>
    </row>
    <row r="660" ht="23.25" customHeight="1">
      <c r="A660" s="56">
        <f t="shared" si="1"/>
        <v>660</v>
      </c>
      <c r="B660" s="63"/>
      <c r="C660" s="64"/>
      <c r="D660" s="65"/>
      <c r="E660" s="64"/>
      <c r="F660" s="64"/>
      <c r="G660" s="64"/>
      <c r="H660" s="64"/>
      <c r="I660" s="66"/>
      <c r="J660" s="61"/>
      <c r="K660" s="61"/>
      <c r="L660" s="61"/>
      <c r="M660" s="61"/>
      <c r="N660" s="61"/>
      <c r="O660" s="61"/>
      <c r="P660" s="61"/>
      <c r="Q660" s="61"/>
      <c r="R660" s="61"/>
      <c r="S660" s="61"/>
      <c r="T660" s="61"/>
      <c r="U660" s="61"/>
      <c r="V660" s="61"/>
      <c r="W660" s="61"/>
      <c r="X660" s="62"/>
      <c r="Y660" s="62"/>
      <c r="Z660" s="62"/>
      <c r="AA660" s="62"/>
    </row>
    <row r="661" ht="23.25" customHeight="1">
      <c r="A661" s="56">
        <f t="shared" si="1"/>
        <v>661</v>
      </c>
      <c r="B661" s="63"/>
      <c r="C661" s="64"/>
      <c r="D661" s="65"/>
      <c r="E661" s="64"/>
      <c r="F661" s="64"/>
      <c r="G661" s="64"/>
      <c r="H661" s="64"/>
      <c r="I661" s="66"/>
      <c r="J661" s="61"/>
      <c r="K661" s="61"/>
      <c r="L661" s="61"/>
      <c r="M661" s="61"/>
      <c r="N661" s="61"/>
      <c r="O661" s="61"/>
      <c r="P661" s="61"/>
      <c r="Q661" s="61"/>
      <c r="R661" s="61"/>
      <c r="S661" s="61"/>
      <c r="T661" s="61"/>
      <c r="U661" s="61"/>
      <c r="V661" s="61"/>
      <c r="W661" s="61"/>
      <c r="X661" s="62"/>
      <c r="Y661" s="62"/>
      <c r="Z661" s="62"/>
      <c r="AA661" s="62"/>
    </row>
    <row r="662" ht="23.25" customHeight="1">
      <c r="A662" s="56">
        <f t="shared" si="1"/>
        <v>662</v>
      </c>
      <c r="B662" s="63"/>
      <c r="C662" s="64"/>
      <c r="D662" s="65"/>
      <c r="E662" s="64"/>
      <c r="F662" s="64"/>
      <c r="G662" s="64"/>
      <c r="H662" s="64"/>
      <c r="I662" s="66"/>
      <c r="J662" s="61"/>
      <c r="K662" s="61"/>
      <c r="L662" s="61"/>
      <c r="M662" s="61"/>
      <c r="N662" s="61"/>
      <c r="O662" s="61"/>
      <c r="P662" s="61"/>
      <c r="Q662" s="61"/>
      <c r="R662" s="61"/>
      <c r="S662" s="61"/>
      <c r="T662" s="61"/>
      <c r="U662" s="61"/>
      <c r="V662" s="61"/>
      <c r="W662" s="61"/>
      <c r="X662" s="62"/>
      <c r="Y662" s="62"/>
      <c r="Z662" s="62"/>
      <c r="AA662" s="62"/>
    </row>
    <row r="663" ht="23.25" customHeight="1">
      <c r="A663" s="56">
        <f t="shared" si="1"/>
        <v>663</v>
      </c>
      <c r="B663" s="63"/>
      <c r="C663" s="64"/>
      <c r="D663" s="65"/>
      <c r="E663" s="64"/>
      <c r="F663" s="64"/>
      <c r="G663" s="64"/>
      <c r="H663" s="64"/>
      <c r="I663" s="66"/>
      <c r="J663" s="61"/>
      <c r="K663" s="61"/>
      <c r="L663" s="61"/>
      <c r="M663" s="61"/>
      <c r="N663" s="61"/>
      <c r="O663" s="61"/>
      <c r="P663" s="61"/>
      <c r="Q663" s="61"/>
      <c r="R663" s="61"/>
      <c r="S663" s="61"/>
      <c r="T663" s="61"/>
      <c r="U663" s="61"/>
      <c r="V663" s="61"/>
      <c r="W663" s="61"/>
      <c r="X663" s="62"/>
      <c r="Y663" s="62"/>
      <c r="Z663" s="62"/>
      <c r="AA663" s="62"/>
    </row>
    <row r="664" ht="23.25" customHeight="1">
      <c r="A664" s="56">
        <f t="shared" si="1"/>
        <v>664</v>
      </c>
      <c r="B664" s="63"/>
      <c r="C664" s="64"/>
      <c r="D664" s="65"/>
      <c r="E664" s="64"/>
      <c r="F664" s="64"/>
      <c r="G664" s="64"/>
      <c r="H664" s="64"/>
      <c r="I664" s="66"/>
      <c r="J664" s="61"/>
      <c r="K664" s="61"/>
      <c r="L664" s="61"/>
      <c r="M664" s="61"/>
      <c r="N664" s="61"/>
      <c r="O664" s="61"/>
      <c r="P664" s="61"/>
      <c r="Q664" s="61"/>
      <c r="R664" s="61"/>
      <c r="S664" s="61"/>
      <c r="T664" s="61"/>
      <c r="U664" s="61"/>
      <c r="V664" s="61"/>
      <c r="W664" s="61"/>
      <c r="X664" s="62"/>
      <c r="Y664" s="62"/>
      <c r="Z664" s="62"/>
      <c r="AA664" s="62"/>
    </row>
    <row r="665" ht="23.25" customHeight="1">
      <c r="A665" s="56">
        <f t="shared" si="1"/>
        <v>665</v>
      </c>
      <c r="B665" s="63"/>
      <c r="C665" s="64"/>
      <c r="D665" s="65"/>
      <c r="E665" s="64"/>
      <c r="F665" s="64"/>
      <c r="G665" s="64"/>
      <c r="H665" s="64"/>
      <c r="I665" s="66"/>
      <c r="J665" s="61"/>
      <c r="K665" s="61"/>
      <c r="L665" s="61"/>
      <c r="M665" s="61"/>
      <c r="N665" s="61"/>
      <c r="O665" s="61"/>
      <c r="P665" s="61"/>
      <c r="Q665" s="61"/>
      <c r="R665" s="61"/>
      <c r="S665" s="61"/>
      <c r="T665" s="61"/>
      <c r="U665" s="61"/>
      <c r="V665" s="61"/>
      <c r="W665" s="61"/>
      <c r="X665" s="62"/>
      <c r="Y665" s="62"/>
      <c r="Z665" s="62"/>
      <c r="AA665" s="62"/>
    </row>
    <row r="666" ht="23.25" customHeight="1">
      <c r="A666" s="56">
        <f t="shared" si="1"/>
        <v>666</v>
      </c>
      <c r="B666" s="63"/>
      <c r="C666" s="64"/>
      <c r="D666" s="65"/>
      <c r="E666" s="64"/>
      <c r="F666" s="64"/>
      <c r="G666" s="64"/>
      <c r="H666" s="64"/>
      <c r="I666" s="66"/>
      <c r="J666" s="61"/>
      <c r="K666" s="61"/>
      <c r="L666" s="61"/>
      <c r="M666" s="61"/>
      <c r="N666" s="61"/>
      <c r="O666" s="61"/>
      <c r="P666" s="61"/>
      <c r="Q666" s="61"/>
      <c r="R666" s="61"/>
      <c r="S666" s="61"/>
      <c r="T666" s="61"/>
      <c r="U666" s="61"/>
      <c r="V666" s="61"/>
      <c r="W666" s="61"/>
      <c r="X666" s="62"/>
      <c r="Y666" s="62"/>
      <c r="Z666" s="62"/>
      <c r="AA666" s="62"/>
    </row>
    <row r="667" ht="23.25" customHeight="1">
      <c r="A667" s="56">
        <f t="shared" si="1"/>
        <v>667</v>
      </c>
      <c r="B667" s="63"/>
      <c r="C667" s="64"/>
      <c r="D667" s="65"/>
      <c r="E667" s="64"/>
      <c r="F667" s="64"/>
      <c r="G667" s="64"/>
      <c r="H667" s="64"/>
      <c r="I667" s="66"/>
      <c r="J667" s="61"/>
      <c r="K667" s="61"/>
      <c r="L667" s="61"/>
      <c r="M667" s="61"/>
      <c r="N667" s="61"/>
      <c r="O667" s="61"/>
      <c r="P667" s="61"/>
      <c r="Q667" s="61"/>
      <c r="R667" s="61"/>
      <c r="S667" s="61"/>
      <c r="T667" s="61"/>
      <c r="U667" s="61"/>
      <c r="V667" s="61"/>
      <c r="W667" s="61"/>
      <c r="X667" s="62"/>
      <c r="Y667" s="62"/>
      <c r="Z667" s="62"/>
      <c r="AA667" s="62"/>
    </row>
    <row r="668" ht="23.25" customHeight="1">
      <c r="A668" s="56">
        <f t="shared" si="1"/>
        <v>668</v>
      </c>
      <c r="B668" s="63"/>
      <c r="C668" s="64"/>
      <c r="D668" s="65"/>
      <c r="E668" s="64"/>
      <c r="F668" s="64"/>
      <c r="G668" s="64"/>
      <c r="H668" s="64"/>
      <c r="I668" s="66"/>
      <c r="J668" s="61"/>
      <c r="K668" s="61"/>
      <c r="L668" s="61"/>
      <c r="M668" s="61"/>
      <c r="N668" s="61"/>
      <c r="O668" s="61"/>
      <c r="P668" s="61"/>
      <c r="Q668" s="61"/>
      <c r="R668" s="61"/>
      <c r="S668" s="61"/>
      <c r="T668" s="61"/>
      <c r="U668" s="61"/>
      <c r="V668" s="61"/>
      <c r="W668" s="61"/>
      <c r="X668" s="62"/>
      <c r="Y668" s="62"/>
      <c r="Z668" s="62"/>
      <c r="AA668" s="62"/>
    </row>
    <row r="669" ht="23.25" customHeight="1">
      <c r="A669" s="56">
        <f t="shared" si="1"/>
        <v>669</v>
      </c>
      <c r="B669" s="63"/>
      <c r="C669" s="64"/>
      <c r="D669" s="65"/>
      <c r="E669" s="64"/>
      <c r="F669" s="64"/>
      <c r="G669" s="64"/>
      <c r="H669" s="64"/>
      <c r="I669" s="66"/>
      <c r="J669" s="61"/>
      <c r="K669" s="61"/>
      <c r="L669" s="61"/>
      <c r="M669" s="61"/>
      <c r="N669" s="61"/>
      <c r="O669" s="61"/>
      <c r="P669" s="61"/>
      <c r="Q669" s="61"/>
      <c r="R669" s="61"/>
      <c r="S669" s="61"/>
      <c r="T669" s="61"/>
      <c r="U669" s="61"/>
      <c r="V669" s="61"/>
      <c r="W669" s="61"/>
      <c r="X669" s="62"/>
      <c r="Y669" s="62"/>
      <c r="Z669" s="62"/>
      <c r="AA669" s="62"/>
    </row>
    <row r="670" ht="23.25" customHeight="1">
      <c r="A670" s="56">
        <f t="shared" si="1"/>
        <v>670</v>
      </c>
      <c r="B670" s="63"/>
      <c r="C670" s="64"/>
      <c r="D670" s="65"/>
      <c r="E670" s="64"/>
      <c r="F670" s="64"/>
      <c r="G670" s="64"/>
      <c r="H670" s="64"/>
      <c r="I670" s="66"/>
      <c r="J670" s="61"/>
      <c r="K670" s="61"/>
      <c r="L670" s="61"/>
      <c r="M670" s="61"/>
      <c r="N670" s="61"/>
      <c r="O670" s="61"/>
      <c r="P670" s="61"/>
      <c r="Q670" s="61"/>
      <c r="R670" s="61"/>
      <c r="S670" s="61"/>
      <c r="T670" s="61"/>
      <c r="U670" s="61"/>
      <c r="V670" s="61"/>
      <c r="W670" s="61"/>
      <c r="X670" s="62"/>
      <c r="Y670" s="62"/>
      <c r="Z670" s="62"/>
      <c r="AA670" s="62"/>
    </row>
    <row r="671" ht="23.25" customHeight="1">
      <c r="A671" s="56">
        <f t="shared" si="1"/>
        <v>671</v>
      </c>
      <c r="B671" s="63"/>
      <c r="C671" s="64"/>
      <c r="D671" s="65"/>
      <c r="E671" s="64"/>
      <c r="F671" s="64"/>
      <c r="G671" s="64"/>
      <c r="H671" s="64"/>
      <c r="I671" s="66"/>
      <c r="J671" s="61"/>
      <c r="K671" s="61"/>
      <c r="L671" s="61"/>
      <c r="M671" s="61"/>
      <c r="N671" s="61"/>
      <c r="O671" s="61"/>
      <c r="P671" s="61"/>
      <c r="Q671" s="61"/>
      <c r="R671" s="61"/>
      <c r="S671" s="61"/>
      <c r="T671" s="61"/>
      <c r="U671" s="61"/>
      <c r="V671" s="61"/>
      <c r="W671" s="61"/>
      <c r="X671" s="62"/>
      <c r="Y671" s="62"/>
      <c r="Z671" s="62"/>
      <c r="AA671" s="62"/>
    </row>
    <row r="672" ht="23.25" customHeight="1">
      <c r="A672" s="56">
        <f t="shared" si="1"/>
        <v>672</v>
      </c>
      <c r="B672" s="63"/>
      <c r="C672" s="64"/>
      <c r="D672" s="65"/>
      <c r="E672" s="64"/>
      <c r="F672" s="64"/>
      <c r="G672" s="64"/>
      <c r="H672" s="64"/>
      <c r="I672" s="66"/>
      <c r="J672" s="61"/>
      <c r="K672" s="61"/>
      <c r="L672" s="61"/>
      <c r="M672" s="61"/>
      <c r="N672" s="61"/>
      <c r="O672" s="61"/>
      <c r="P672" s="61"/>
      <c r="Q672" s="61"/>
      <c r="R672" s="61"/>
      <c r="S672" s="61"/>
      <c r="T672" s="61"/>
      <c r="U672" s="61"/>
      <c r="V672" s="61"/>
      <c r="W672" s="61"/>
      <c r="X672" s="62"/>
      <c r="Y672" s="62"/>
      <c r="Z672" s="62"/>
      <c r="AA672" s="62"/>
    </row>
    <row r="673" ht="23.25" customHeight="1">
      <c r="A673" s="56">
        <f t="shared" si="1"/>
        <v>673</v>
      </c>
      <c r="B673" s="63"/>
      <c r="C673" s="64"/>
      <c r="D673" s="65"/>
      <c r="E673" s="64"/>
      <c r="F673" s="64"/>
      <c r="G673" s="64"/>
      <c r="H673" s="64"/>
      <c r="I673" s="66"/>
      <c r="J673" s="61"/>
      <c r="K673" s="61"/>
      <c r="L673" s="61"/>
      <c r="M673" s="61"/>
      <c r="N673" s="61"/>
      <c r="O673" s="61"/>
      <c r="P673" s="61"/>
      <c r="Q673" s="61"/>
      <c r="R673" s="61"/>
      <c r="S673" s="61"/>
      <c r="T673" s="61"/>
      <c r="U673" s="61"/>
      <c r="V673" s="61"/>
      <c r="W673" s="61"/>
      <c r="X673" s="62"/>
      <c r="Y673" s="62"/>
      <c r="Z673" s="62"/>
      <c r="AA673" s="62"/>
    </row>
    <row r="674" ht="23.25" customHeight="1">
      <c r="A674" s="56">
        <f t="shared" si="1"/>
        <v>674</v>
      </c>
      <c r="B674" s="63"/>
      <c r="C674" s="64"/>
      <c r="D674" s="65"/>
      <c r="E674" s="64"/>
      <c r="F674" s="64"/>
      <c r="G674" s="64"/>
      <c r="H674" s="64"/>
      <c r="I674" s="66"/>
      <c r="J674" s="61"/>
      <c r="K674" s="61"/>
      <c r="L674" s="61"/>
      <c r="M674" s="61"/>
      <c r="N674" s="61"/>
      <c r="O674" s="61"/>
      <c r="P674" s="61"/>
      <c r="Q674" s="61"/>
      <c r="R674" s="61"/>
      <c r="S674" s="61"/>
      <c r="T674" s="61"/>
      <c r="U674" s="61"/>
      <c r="V674" s="61"/>
      <c r="W674" s="61"/>
      <c r="X674" s="62"/>
      <c r="Y674" s="62"/>
      <c r="Z674" s="62"/>
      <c r="AA674" s="62"/>
    </row>
    <row r="675" ht="23.25" customHeight="1">
      <c r="A675" s="56">
        <f t="shared" si="1"/>
        <v>675</v>
      </c>
      <c r="B675" s="63"/>
      <c r="C675" s="64"/>
      <c r="D675" s="65"/>
      <c r="E675" s="64"/>
      <c r="F675" s="64"/>
      <c r="G675" s="64"/>
      <c r="H675" s="64"/>
      <c r="I675" s="66"/>
      <c r="J675" s="61"/>
      <c r="K675" s="61"/>
      <c r="L675" s="61"/>
      <c r="M675" s="61"/>
      <c r="N675" s="61"/>
      <c r="O675" s="61"/>
      <c r="P675" s="61"/>
      <c r="Q675" s="61"/>
      <c r="R675" s="61"/>
      <c r="S675" s="61"/>
      <c r="T675" s="61"/>
      <c r="U675" s="61"/>
      <c r="V675" s="61"/>
      <c r="W675" s="61"/>
      <c r="X675" s="62"/>
      <c r="Y675" s="62"/>
      <c r="Z675" s="62"/>
      <c r="AA675" s="62"/>
    </row>
    <row r="676" ht="23.25" customHeight="1">
      <c r="A676" s="56">
        <f t="shared" si="1"/>
        <v>676</v>
      </c>
      <c r="B676" s="63"/>
      <c r="C676" s="64"/>
      <c r="D676" s="65"/>
      <c r="E676" s="64"/>
      <c r="F676" s="64"/>
      <c r="G676" s="64"/>
      <c r="H676" s="64"/>
      <c r="I676" s="66"/>
      <c r="J676" s="61"/>
      <c r="K676" s="61"/>
      <c r="L676" s="61"/>
      <c r="M676" s="61"/>
      <c r="N676" s="61"/>
      <c r="O676" s="61"/>
      <c r="P676" s="61"/>
      <c r="Q676" s="61"/>
      <c r="R676" s="61"/>
      <c r="S676" s="61"/>
      <c r="T676" s="61"/>
      <c r="U676" s="61"/>
      <c r="V676" s="61"/>
      <c r="W676" s="61"/>
      <c r="X676" s="62"/>
      <c r="Y676" s="62"/>
      <c r="Z676" s="62"/>
      <c r="AA676" s="62"/>
    </row>
    <row r="677" ht="23.25" customHeight="1">
      <c r="A677" s="56">
        <f t="shared" si="1"/>
        <v>677</v>
      </c>
      <c r="B677" s="63"/>
      <c r="C677" s="64"/>
      <c r="D677" s="65"/>
      <c r="E677" s="64"/>
      <c r="F677" s="64"/>
      <c r="G677" s="64"/>
      <c r="H677" s="64"/>
      <c r="I677" s="66"/>
      <c r="J677" s="61"/>
      <c r="K677" s="61"/>
      <c r="L677" s="61"/>
      <c r="M677" s="61"/>
      <c r="N677" s="61"/>
      <c r="O677" s="61"/>
      <c r="P677" s="61"/>
      <c r="Q677" s="61"/>
      <c r="R677" s="61"/>
      <c r="S677" s="61"/>
      <c r="T677" s="61"/>
      <c r="U677" s="61"/>
      <c r="V677" s="61"/>
      <c r="W677" s="61"/>
      <c r="X677" s="62"/>
      <c r="Y677" s="62"/>
      <c r="Z677" s="62"/>
      <c r="AA677" s="62"/>
    </row>
    <row r="678" ht="23.25" customHeight="1">
      <c r="A678" s="56">
        <f t="shared" si="1"/>
        <v>678</v>
      </c>
      <c r="B678" s="63"/>
      <c r="C678" s="64"/>
      <c r="D678" s="65"/>
      <c r="E678" s="64"/>
      <c r="F678" s="64"/>
      <c r="G678" s="64"/>
      <c r="H678" s="64"/>
      <c r="I678" s="66"/>
      <c r="J678" s="61"/>
      <c r="K678" s="61"/>
      <c r="L678" s="61"/>
      <c r="M678" s="61"/>
      <c r="N678" s="61"/>
      <c r="O678" s="61"/>
      <c r="P678" s="61"/>
      <c r="Q678" s="61"/>
      <c r="R678" s="61"/>
      <c r="S678" s="61"/>
      <c r="T678" s="61"/>
      <c r="U678" s="61"/>
      <c r="V678" s="61"/>
      <c r="W678" s="61"/>
      <c r="X678" s="62"/>
      <c r="Y678" s="62"/>
      <c r="Z678" s="62"/>
      <c r="AA678" s="62"/>
    </row>
    <row r="679" ht="23.25" customHeight="1">
      <c r="A679" s="56">
        <f t="shared" si="1"/>
        <v>679</v>
      </c>
      <c r="B679" s="63"/>
      <c r="C679" s="64"/>
      <c r="D679" s="65"/>
      <c r="E679" s="64"/>
      <c r="F679" s="64"/>
      <c r="G679" s="64"/>
      <c r="H679" s="64"/>
      <c r="I679" s="66"/>
      <c r="J679" s="61"/>
      <c r="K679" s="61"/>
      <c r="L679" s="61"/>
      <c r="M679" s="61"/>
      <c r="N679" s="61"/>
      <c r="O679" s="61"/>
      <c r="P679" s="61"/>
      <c r="Q679" s="61"/>
      <c r="R679" s="61"/>
      <c r="S679" s="61"/>
      <c r="T679" s="61"/>
      <c r="U679" s="61"/>
      <c r="V679" s="61"/>
      <c r="W679" s="61"/>
      <c r="X679" s="62"/>
      <c r="Y679" s="62"/>
      <c r="Z679" s="62"/>
      <c r="AA679" s="62"/>
    </row>
    <row r="680" ht="23.25" customHeight="1">
      <c r="A680" s="56">
        <f t="shared" si="1"/>
        <v>680</v>
      </c>
      <c r="B680" s="63"/>
      <c r="C680" s="64"/>
      <c r="D680" s="65"/>
      <c r="E680" s="64"/>
      <c r="F680" s="64"/>
      <c r="G680" s="64"/>
      <c r="H680" s="64"/>
      <c r="I680" s="66"/>
      <c r="J680" s="61"/>
      <c r="K680" s="61"/>
      <c r="L680" s="61"/>
      <c r="M680" s="61"/>
      <c r="N680" s="61"/>
      <c r="O680" s="61"/>
      <c r="P680" s="61"/>
      <c r="Q680" s="61"/>
      <c r="R680" s="61"/>
      <c r="S680" s="61"/>
      <c r="T680" s="61"/>
      <c r="U680" s="61"/>
      <c r="V680" s="61"/>
      <c r="W680" s="61"/>
      <c r="X680" s="62"/>
      <c r="Y680" s="62"/>
      <c r="Z680" s="62"/>
      <c r="AA680" s="62"/>
    </row>
    <row r="681" ht="23.25" customHeight="1">
      <c r="A681" s="56">
        <f t="shared" si="1"/>
        <v>681</v>
      </c>
      <c r="B681" s="63"/>
      <c r="C681" s="64"/>
      <c r="D681" s="65"/>
      <c r="E681" s="64"/>
      <c r="F681" s="64"/>
      <c r="G681" s="64"/>
      <c r="H681" s="64"/>
      <c r="I681" s="66"/>
      <c r="J681" s="61"/>
      <c r="K681" s="61"/>
      <c r="L681" s="61"/>
      <c r="M681" s="61"/>
      <c r="N681" s="61"/>
      <c r="O681" s="61"/>
      <c r="P681" s="61"/>
      <c r="Q681" s="61"/>
      <c r="R681" s="61"/>
      <c r="S681" s="61"/>
      <c r="T681" s="61"/>
      <c r="U681" s="61"/>
      <c r="V681" s="61"/>
      <c r="W681" s="61"/>
      <c r="X681" s="62"/>
      <c r="Y681" s="62"/>
      <c r="Z681" s="62"/>
      <c r="AA681" s="62"/>
    </row>
    <row r="682" ht="23.25" customHeight="1">
      <c r="A682" s="56">
        <f t="shared" si="1"/>
        <v>682</v>
      </c>
      <c r="B682" s="63"/>
      <c r="C682" s="64"/>
      <c r="D682" s="65"/>
      <c r="E682" s="64"/>
      <c r="F682" s="64"/>
      <c r="G682" s="64"/>
      <c r="H682" s="64"/>
      <c r="I682" s="66"/>
      <c r="J682" s="61"/>
      <c r="K682" s="61"/>
      <c r="L682" s="61"/>
      <c r="M682" s="61"/>
      <c r="N682" s="61"/>
      <c r="O682" s="61"/>
      <c r="P682" s="61"/>
      <c r="Q682" s="61"/>
      <c r="R682" s="61"/>
      <c r="S682" s="61"/>
      <c r="T682" s="61"/>
      <c r="U682" s="61"/>
      <c r="V682" s="61"/>
      <c r="W682" s="61"/>
      <c r="X682" s="62"/>
      <c r="Y682" s="62"/>
      <c r="Z682" s="62"/>
      <c r="AA682" s="62"/>
    </row>
    <row r="683" ht="23.25" customHeight="1">
      <c r="A683" s="56">
        <f t="shared" si="1"/>
        <v>683</v>
      </c>
      <c r="B683" s="63"/>
      <c r="C683" s="64"/>
      <c r="D683" s="65"/>
      <c r="E683" s="64"/>
      <c r="F683" s="64"/>
      <c r="G683" s="64"/>
      <c r="H683" s="64"/>
      <c r="I683" s="66"/>
      <c r="J683" s="61"/>
      <c r="K683" s="61"/>
      <c r="L683" s="61"/>
      <c r="M683" s="61"/>
      <c r="N683" s="61"/>
      <c r="O683" s="61"/>
      <c r="P683" s="61"/>
      <c r="Q683" s="61"/>
      <c r="R683" s="61"/>
      <c r="S683" s="61"/>
      <c r="T683" s="61"/>
      <c r="U683" s="61"/>
      <c r="V683" s="61"/>
      <c r="W683" s="61"/>
      <c r="X683" s="62"/>
      <c r="Y683" s="62"/>
      <c r="Z683" s="62"/>
      <c r="AA683" s="62"/>
    </row>
    <row r="684" ht="23.25" customHeight="1">
      <c r="A684" s="56">
        <f t="shared" si="1"/>
        <v>684</v>
      </c>
      <c r="B684" s="63"/>
      <c r="C684" s="64"/>
      <c r="D684" s="65"/>
      <c r="E684" s="64"/>
      <c r="F684" s="64"/>
      <c r="G684" s="64"/>
      <c r="H684" s="64"/>
      <c r="I684" s="66"/>
      <c r="J684" s="61"/>
      <c r="K684" s="61"/>
      <c r="L684" s="61"/>
      <c r="M684" s="61"/>
      <c r="N684" s="61"/>
      <c r="O684" s="61"/>
      <c r="P684" s="61"/>
      <c r="Q684" s="61"/>
      <c r="R684" s="61"/>
      <c r="S684" s="61"/>
      <c r="T684" s="61"/>
      <c r="U684" s="61"/>
      <c r="V684" s="61"/>
      <c r="W684" s="61"/>
      <c r="X684" s="62"/>
      <c r="Y684" s="62"/>
      <c r="Z684" s="62"/>
      <c r="AA684" s="62"/>
    </row>
    <row r="685" ht="23.25" customHeight="1">
      <c r="A685" s="56">
        <f t="shared" si="1"/>
        <v>685</v>
      </c>
      <c r="B685" s="63"/>
      <c r="C685" s="64"/>
      <c r="D685" s="65"/>
      <c r="E685" s="64"/>
      <c r="F685" s="64"/>
      <c r="G685" s="64"/>
      <c r="H685" s="64"/>
      <c r="I685" s="66"/>
      <c r="J685" s="61"/>
      <c r="K685" s="61"/>
      <c r="L685" s="61"/>
      <c r="M685" s="61"/>
      <c r="N685" s="61"/>
      <c r="O685" s="61"/>
      <c r="P685" s="61"/>
      <c r="Q685" s="61"/>
      <c r="R685" s="61"/>
      <c r="S685" s="61"/>
      <c r="T685" s="61"/>
      <c r="U685" s="61"/>
      <c r="V685" s="61"/>
      <c r="W685" s="61"/>
      <c r="X685" s="62"/>
      <c r="Y685" s="62"/>
      <c r="Z685" s="62"/>
      <c r="AA685" s="62"/>
    </row>
    <row r="686" ht="23.25" customHeight="1">
      <c r="A686" s="56">
        <f t="shared" si="1"/>
        <v>686</v>
      </c>
      <c r="B686" s="63"/>
      <c r="C686" s="64"/>
      <c r="D686" s="65"/>
      <c r="E686" s="64"/>
      <c r="F686" s="64"/>
      <c r="G686" s="64"/>
      <c r="H686" s="64"/>
      <c r="I686" s="66"/>
      <c r="J686" s="61"/>
      <c r="K686" s="61"/>
      <c r="L686" s="61"/>
      <c r="M686" s="61"/>
      <c r="N686" s="61"/>
      <c r="O686" s="61"/>
      <c r="P686" s="61"/>
      <c r="Q686" s="61"/>
      <c r="R686" s="61"/>
      <c r="S686" s="61"/>
      <c r="T686" s="61"/>
      <c r="U686" s="61"/>
      <c r="V686" s="61"/>
      <c r="W686" s="61"/>
      <c r="X686" s="62"/>
      <c r="Y686" s="62"/>
      <c r="Z686" s="62"/>
      <c r="AA686" s="62"/>
    </row>
    <row r="687" ht="23.25" customHeight="1">
      <c r="A687" s="56">
        <f t="shared" si="1"/>
        <v>687</v>
      </c>
      <c r="B687" s="63"/>
      <c r="C687" s="64"/>
      <c r="D687" s="65"/>
      <c r="E687" s="64"/>
      <c r="F687" s="64"/>
      <c r="G687" s="64"/>
      <c r="H687" s="64"/>
      <c r="I687" s="66"/>
      <c r="J687" s="61"/>
      <c r="K687" s="61"/>
      <c r="L687" s="61"/>
      <c r="M687" s="61"/>
      <c r="N687" s="61"/>
      <c r="O687" s="61"/>
      <c r="P687" s="61"/>
      <c r="Q687" s="61"/>
      <c r="R687" s="61"/>
      <c r="S687" s="61"/>
      <c r="T687" s="61"/>
      <c r="U687" s="61"/>
      <c r="V687" s="61"/>
      <c r="W687" s="61"/>
      <c r="X687" s="62"/>
      <c r="Y687" s="62"/>
      <c r="Z687" s="62"/>
      <c r="AA687" s="62"/>
    </row>
    <row r="688" ht="23.25" customHeight="1">
      <c r="A688" s="56">
        <f t="shared" si="1"/>
        <v>688</v>
      </c>
      <c r="B688" s="63"/>
      <c r="C688" s="64"/>
      <c r="D688" s="65"/>
      <c r="E688" s="64"/>
      <c r="F688" s="64"/>
      <c r="G688" s="64"/>
      <c r="H688" s="64"/>
      <c r="I688" s="66"/>
      <c r="J688" s="61"/>
      <c r="K688" s="61"/>
      <c r="L688" s="61"/>
      <c r="M688" s="61"/>
      <c r="N688" s="61"/>
      <c r="O688" s="61"/>
      <c r="P688" s="61"/>
      <c r="Q688" s="61"/>
      <c r="R688" s="61"/>
      <c r="S688" s="61"/>
      <c r="T688" s="61"/>
      <c r="U688" s="61"/>
      <c r="V688" s="61"/>
      <c r="W688" s="61"/>
      <c r="X688" s="62"/>
      <c r="Y688" s="62"/>
      <c r="Z688" s="62"/>
      <c r="AA688" s="62"/>
    </row>
    <row r="689" ht="23.25" customHeight="1">
      <c r="A689" s="56">
        <f t="shared" si="1"/>
        <v>689</v>
      </c>
      <c r="B689" s="63"/>
      <c r="C689" s="64"/>
      <c r="D689" s="65"/>
      <c r="E689" s="64"/>
      <c r="F689" s="64"/>
      <c r="G689" s="64"/>
      <c r="H689" s="64"/>
      <c r="I689" s="66"/>
      <c r="J689" s="61"/>
      <c r="K689" s="61"/>
      <c r="L689" s="61"/>
      <c r="M689" s="61"/>
      <c r="N689" s="61"/>
      <c r="O689" s="61"/>
      <c r="P689" s="61"/>
      <c r="Q689" s="61"/>
      <c r="R689" s="61"/>
      <c r="S689" s="61"/>
      <c r="T689" s="61"/>
      <c r="U689" s="61"/>
      <c r="V689" s="61"/>
      <c r="W689" s="61"/>
      <c r="X689" s="62"/>
      <c r="Y689" s="62"/>
      <c r="Z689" s="62"/>
      <c r="AA689" s="62"/>
    </row>
    <row r="690" ht="23.25" customHeight="1">
      <c r="A690" s="56">
        <f t="shared" si="1"/>
        <v>690</v>
      </c>
      <c r="B690" s="63"/>
      <c r="C690" s="64"/>
      <c r="D690" s="65"/>
      <c r="E690" s="64"/>
      <c r="F690" s="64"/>
      <c r="G690" s="64"/>
      <c r="H690" s="64"/>
      <c r="I690" s="66"/>
      <c r="J690" s="61"/>
      <c r="K690" s="61"/>
      <c r="L690" s="61"/>
      <c r="M690" s="61"/>
      <c r="N690" s="61"/>
      <c r="O690" s="61"/>
      <c r="P690" s="61"/>
      <c r="Q690" s="61"/>
      <c r="R690" s="61"/>
      <c r="S690" s="61"/>
      <c r="T690" s="61"/>
      <c r="U690" s="61"/>
      <c r="V690" s="61"/>
      <c r="W690" s="61"/>
      <c r="X690" s="62"/>
      <c r="Y690" s="62"/>
      <c r="Z690" s="62"/>
      <c r="AA690" s="62"/>
    </row>
    <row r="691" ht="23.25" customHeight="1">
      <c r="A691" s="56">
        <f t="shared" si="1"/>
        <v>691</v>
      </c>
      <c r="B691" s="63"/>
      <c r="C691" s="64"/>
      <c r="D691" s="65"/>
      <c r="E691" s="64"/>
      <c r="F691" s="64"/>
      <c r="G691" s="64"/>
      <c r="H691" s="64"/>
      <c r="I691" s="66"/>
      <c r="J691" s="61"/>
      <c r="K691" s="61"/>
      <c r="L691" s="61"/>
      <c r="M691" s="61"/>
      <c r="N691" s="61"/>
      <c r="O691" s="61"/>
      <c r="P691" s="61"/>
      <c r="Q691" s="61"/>
      <c r="R691" s="61"/>
      <c r="S691" s="61"/>
      <c r="T691" s="61"/>
      <c r="U691" s="61"/>
      <c r="V691" s="61"/>
      <c r="W691" s="61"/>
      <c r="X691" s="62"/>
      <c r="Y691" s="62"/>
      <c r="Z691" s="62"/>
      <c r="AA691" s="62"/>
    </row>
    <row r="692" ht="23.25" customHeight="1">
      <c r="A692" s="56">
        <f t="shared" si="1"/>
        <v>692</v>
      </c>
      <c r="B692" s="63"/>
      <c r="C692" s="64"/>
      <c r="D692" s="65"/>
      <c r="E692" s="64"/>
      <c r="F692" s="64"/>
      <c r="G692" s="64"/>
      <c r="H692" s="64"/>
      <c r="I692" s="66"/>
      <c r="J692" s="61"/>
      <c r="K692" s="61"/>
      <c r="L692" s="61"/>
      <c r="M692" s="61"/>
      <c r="N692" s="61"/>
      <c r="O692" s="61"/>
      <c r="P692" s="61"/>
      <c r="Q692" s="61"/>
      <c r="R692" s="61"/>
      <c r="S692" s="61"/>
      <c r="T692" s="61"/>
      <c r="U692" s="61"/>
      <c r="V692" s="61"/>
      <c r="W692" s="61"/>
      <c r="X692" s="62"/>
      <c r="Y692" s="62"/>
      <c r="Z692" s="62"/>
      <c r="AA692" s="62"/>
    </row>
    <row r="693" ht="23.25" customHeight="1">
      <c r="A693" s="56">
        <f t="shared" si="1"/>
        <v>693</v>
      </c>
      <c r="B693" s="63"/>
      <c r="C693" s="64"/>
      <c r="D693" s="65"/>
      <c r="E693" s="64"/>
      <c r="F693" s="64"/>
      <c r="G693" s="64"/>
      <c r="H693" s="64"/>
      <c r="I693" s="66"/>
      <c r="J693" s="61"/>
      <c r="K693" s="61"/>
      <c r="L693" s="61"/>
      <c r="M693" s="61"/>
      <c r="N693" s="61"/>
      <c r="O693" s="61"/>
      <c r="P693" s="61"/>
      <c r="Q693" s="61"/>
      <c r="R693" s="61"/>
      <c r="S693" s="61"/>
      <c r="T693" s="61"/>
      <c r="U693" s="61"/>
      <c r="V693" s="61"/>
      <c r="W693" s="61"/>
      <c r="X693" s="62"/>
      <c r="Y693" s="62"/>
      <c r="Z693" s="62"/>
      <c r="AA693" s="62"/>
    </row>
    <row r="694" ht="23.25" customHeight="1">
      <c r="A694" s="56">
        <f t="shared" si="1"/>
        <v>694</v>
      </c>
      <c r="B694" s="63"/>
      <c r="C694" s="64"/>
      <c r="D694" s="65"/>
      <c r="E694" s="64"/>
      <c r="F694" s="64"/>
      <c r="G694" s="64"/>
      <c r="H694" s="64"/>
      <c r="I694" s="66"/>
      <c r="J694" s="61"/>
      <c r="K694" s="61"/>
      <c r="L694" s="61"/>
      <c r="M694" s="61"/>
      <c r="N694" s="61"/>
      <c r="O694" s="61"/>
      <c r="P694" s="61"/>
      <c r="Q694" s="61"/>
      <c r="R694" s="61"/>
      <c r="S694" s="61"/>
      <c r="T694" s="61"/>
      <c r="U694" s="61"/>
      <c r="V694" s="61"/>
      <c r="W694" s="61"/>
      <c r="X694" s="62"/>
      <c r="Y694" s="62"/>
      <c r="Z694" s="62"/>
      <c r="AA694" s="62"/>
    </row>
    <row r="695" ht="23.25" customHeight="1">
      <c r="A695" s="56">
        <f t="shared" si="1"/>
        <v>695</v>
      </c>
      <c r="B695" s="63"/>
      <c r="C695" s="64"/>
      <c r="D695" s="65"/>
      <c r="E695" s="64"/>
      <c r="F695" s="64"/>
      <c r="G695" s="64"/>
      <c r="H695" s="64"/>
      <c r="I695" s="66"/>
      <c r="J695" s="61"/>
      <c r="K695" s="61"/>
      <c r="L695" s="61"/>
      <c r="M695" s="61"/>
      <c r="N695" s="61"/>
      <c r="O695" s="61"/>
      <c r="P695" s="61"/>
      <c r="Q695" s="61"/>
      <c r="R695" s="61"/>
      <c r="S695" s="61"/>
      <c r="T695" s="61"/>
      <c r="U695" s="61"/>
      <c r="V695" s="61"/>
      <c r="W695" s="61"/>
      <c r="X695" s="62"/>
      <c r="Y695" s="62"/>
      <c r="Z695" s="62"/>
      <c r="AA695" s="62"/>
    </row>
    <row r="696" ht="23.25" customHeight="1">
      <c r="A696" s="56">
        <f t="shared" si="1"/>
        <v>696</v>
      </c>
      <c r="B696" s="63"/>
      <c r="C696" s="64"/>
      <c r="D696" s="65"/>
      <c r="E696" s="64"/>
      <c r="F696" s="64"/>
      <c r="G696" s="64"/>
      <c r="H696" s="64"/>
      <c r="I696" s="66"/>
      <c r="J696" s="61"/>
      <c r="K696" s="61"/>
      <c r="L696" s="61"/>
      <c r="M696" s="61"/>
      <c r="N696" s="61"/>
      <c r="O696" s="61"/>
      <c r="P696" s="61"/>
      <c r="Q696" s="61"/>
      <c r="R696" s="61"/>
      <c r="S696" s="61"/>
      <c r="T696" s="61"/>
      <c r="U696" s="61"/>
      <c r="V696" s="61"/>
      <c r="W696" s="61"/>
      <c r="X696" s="62"/>
      <c r="Y696" s="62"/>
      <c r="Z696" s="62"/>
      <c r="AA696" s="62"/>
    </row>
    <row r="697" ht="23.25" customHeight="1">
      <c r="A697" s="56">
        <f t="shared" si="1"/>
        <v>697</v>
      </c>
      <c r="B697" s="63"/>
      <c r="C697" s="64"/>
      <c r="D697" s="65"/>
      <c r="E697" s="64"/>
      <c r="F697" s="64"/>
      <c r="G697" s="64"/>
      <c r="H697" s="64"/>
      <c r="I697" s="66"/>
      <c r="J697" s="61"/>
      <c r="K697" s="61"/>
      <c r="L697" s="61"/>
      <c r="M697" s="61"/>
      <c r="N697" s="61"/>
      <c r="O697" s="61"/>
      <c r="P697" s="61"/>
      <c r="Q697" s="61"/>
      <c r="R697" s="61"/>
      <c r="S697" s="61"/>
      <c r="T697" s="61"/>
      <c r="U697" s="61"/>
      <c r="V697" s="61"/>
      <c r="W697" s="61"/>
      <c r="X697" s="62"/>
      <c r="Y697" s="62"/>
      <c r="Z697" s="62"/>
      <c r="AA697" s="62"/>
    </row>
    <row r="698" ht="23.25" customHeight="1">
      <c r="A698" s="56">
        <f t="shared" si="1"/>
        <v>698</v>
      </c>
      <c r="B698" s="63"/>
      <c r="C698" s="64"/>
      <c r="D698" s="65"/>
      <c r="E698" s="64"/>
      <c r="F698" s="64"/>
      <c r="G698" s="64"/>
      <c r="H698" s="64"/>
      <c r="I698" s="66"/>
      <c r="J698" s="61"/>
      <c r="K698" s="61"/>
      <c r="L698" s="61"/>
      <c r="M698" s="61"/>
      <c r="N698" s="61"/>
      <c r="O698" s="61"/>
      <c r="P698" s="61"/>
      <c r="Q698" s="61"/>
      <c r="R698" s="61"/>
      <c r="S698" s="61"/>
      <c r="T698" s="61"/>
      <c r="U698" s="61"/>
      <c r="V698" s="61"/>
      <c r="W698" s="61"/>
      <c r="X698" s="62"/>
      <c r="Y698" s="62"/>
      <c r="Z698" s="62"/>
      <c r="AA698" s="62"/>
    </row>
    <row r="699" ht="23.25" customHeight="1">
      <c r="A699" s="56">
        <f t="shared" si="1"/>
        <v>699</v>
      </c>
      <c r="B699" s="63"/>
      <c r="C699" s="64"/>
      <c r="D699" s="65"/>
      <c r="E699" s="64"/>
      <c r="F699" s="64"/>
      <c r="G699" s="64"/>
      <c r="H699" s="64"/>
      <c r="I699" s="66"/>
      <c r="J699" s="61"/>
      <c r="K699" s="61"/>
      <c r="L699" s="61"/>
      <c r="M699" s="61"/>
      <c r="N699" s="61"/>
      <c r="O699" s="61"/>
      <c r="P699" s="61"/>
      <c r="Q699" s="61"/>
      <c r="R699" s="61"/>
      <c r="S699" s="61"/>
      <c r="T699" s="61"/>
      <c r="U699" s="61"/>
      <c r="V699" s="61"/>
      <c r="W699" s="61"/>
      <c r="X699" s="62"/>
      <c r="Y699" s="62"/>
      <c r="Z699" s="62"/>
      <c r="AA699" s="62"/>
    </row>
    <row r="700" ht="23.25" customHeight="1">
      <c r="A700" s="56">
        <f t="shared" si="1"/>
        <v>700</v>
      </c>
      <c r="B700" s="63"/>
      <c r="C700" s="64"/>
      <c r="D700" s="65"/>
      <c r="E700" s="64"/>
      <c r="F700" s="64"/>
      <c r="G700" s="64"/>
      <c r="H700" s="64"/>
      <c r="I700" s="66"/>
      <c r="J700" s="61"/>
      <c r="K700" s="61"/>
      <c r="L700" s="61"/>
      <c r="M700" s="61"/>
      <c r="N700" s="61"/>
      <c r="O700" s="61"/>
      <c r="P700" s="61"/>
      <c r="Q700" s="61"/>
      <c r="R700" s="61"/>
      <c r="S700" s="61"/>
      <c r="T700" s="61"/>
      <c r="U700" s="61"/>
      <c r="V700" s="61"/>
      <c r="W700" s="61"/>
      <c r="X700" s="62"/>
      <c r="Y700" s="62"/>
      <c r="Z700" s="62"/>
      <c r="AA700" s="62"/>
    </row>
    <row r="701" ht="23.25" customHeight="1">
      <c r="A701" s="56">
        <f t="shared" si="1"/>
        <v>701</v>
      </c>
      <c r="B701" s="63"/>
      <c r="C701" s="64"/>
      <c r="D701" s="65"/>
      <c r="E701" s="64"/>
      <c r="F701" s="64"/>
      <c r="G701" s="64"/>
      <c r="H701" s="64"/>
      <c r="I701" s="66"/>
      <c r="J701" s="61"/>
      <c r="K701" s="61"/>
      <c r="L701" s="61"/>
      <c r="M701" s="61"/>
      <c r="N701" s="61"/>
      <c r="O701" s="61"/>
      <c r="P701" s="61"/>
      <c r="Q701" s="61"/>
      <c r="R701" s="61"/>
      <c r="S701" s="61"/>
      <c r="T701" s="61"/>
      <c r="U701" s="61"/>
      <c r="V701" s="61"/>
      <c r="W701" s="61"/>
      <c r="X701" s="62"/>
      <c r="Y701" s="62"/>
      <c r="Z701" s="62"/>
      <c r="AA701" s="62"/>
    </row>
    <row r="702" ht="23.25" customHeight="1">
      <c r="A702" s="56">
        <f t="shared" si="1"/>
        <v>702</v>
      </c>
      <c r="B702" s="63"/>
      <c r="C702" s="64"/>
      <c r="D702" s="65"/>
      <c r="E702" s="64"/>
      <c r="F702" s="64"/>
      <c r="G702" s="64"/>
      <c r="H702" s="64"/>
      <c r="I702" s="66"/>
      <c r="J702" s="61"/>
      <c r="K702" s="61"/>
      <c r="L702" s="61"/>
      <c r="M702" s="61"/>
      <c r="N702" s="61"/>
      <c r="O702" s="61"/>
      <c r="P702" s="61"/>
      <c r="Q702" s="61"/>
      <c r="R702" s="61"/>
      <c r="S702" s="61"/>
      <c r="T702" s="61"/>
      <c r="U702" s="61"/>
      <c r="V702" s="61"/>
      <c r="W702" s="61"/>
      <c r="X702" s="62"/>
      <c r="Y702" s="62"/>
      <c r="Z702" s="62"/>
      <c r="AA702" s="62"/>
    </row>
    <row r="703" ht="23.25" customHeight="1">
      <c r="A703" s="56">
        <f t="shared" si="1"/>
        <v>703</v>
      </c>
      <c r="B703" s="63"/>
      <c r="C703" s="64"/>
      <c r="D703" s="65"/>
      <c r="E703" s="64"/>
      <c r="F703" s="64"/>
      <c r="G703" s="64"/>
      <c r="H703" s="64"/>
      <c r="I703" s="66"/>
      <c r="J703" s="61"/>
      <c r="K703" s="61"/>
      <c r="L703" s="61"/>
      <c r="M703" s="61"/>
      <c r="N703" s="61"/>
      <c r="O703" s="61"/>
      <c r="P703" s="61"/>
      <c r="Q703" s="61"/>
      <c r="R703" s="61"/>
      <c r="S703" s="61"/>
      <c r="T703" s="61"/>
      <c r="U703" s="61"/>
      <c r="V703" s="61"/>
      <c r="W703" s="61"/>
      <c r="X703" s="62"/>
      <c r="Y703" s="62"/>
      <c r="Z703" s="62"/>
      <c r="AA703" s="62"/>
    </row>
    <row r="704" ht="23.25" customHeight="1">
      <c r="A704" s="56">
        <f t="shared" si="1"/>
        <v>704</v>
      </c>
      <c r="B704" s="63"/>
      <c r="C704" s="64"/>
      <c r="D704" s="65"/>
      <c r="E704" s="64"/>
      <c r="F704" s="64"/>
      <c r="G704" s="64"/>
      <c r="H704" s="64"/>
      <c r="I704" s="66"/>
      <c r="J704" s="61"/>
      <c r="K704" s="61"/>
      <c r="L704" s="61"/>
      <c r="M704" s="61"/>
      <c r="N704" s="61"/>
      <c r="O704" s="61"/>
      <c r="P704" s="61"/>
      <c r="Q704" s="61"/>
      <c r="R704" s="61"/>
      <c r="S704" s="61"/>
      <c r="T704" s="61"/>
      <c r="U704" s="61"/>
      <c r="V704" s="61"/>
      <c r="W704" s="61"/>
      <c r="X704" s="62"/>
      <c r="Y704" s="62"/>
      <c r="Z704" s="62"/>
      <c r="AA704" s="62"/>
    </row>
    <row r="705" ht="23.25" customHeight="1">
      <c r="A705" s="56">
        <f t="shared" si="1"/>
        <v>705</v>
      </c>
      <c r="B705" s="63"/>
      <c r="C705" s="64"/>
      <c r="D705" s="65"/>
      <c r="E705" s="64"/>
      <c r="F705" s="64"/>
      <c r="G705" s="64"/>
      <c r="H705" s="64"/>
      <c r="I705" s="66"/>
      <c r="J705" s="61"/>
      <c r="K705" s="61"/>
      <c r="L705" s="61"/>
      <c r="M705" s="61"/>
      <c r="N705" s="61"/>
      <c r="O705" s="61"/>
      <c r="P705" s="61"/>
      <c r="Q705" s="61"/>
      <c r="R705" s="61"/>
      <c r="S705" s="61"/>
      <c r="T705" s="61"/>
      <c r="U705" s="61"/>
      <c r="V705" s="61"/>
      <c r="W705" s="61"/>
      <c r="X705" s="62"/>
      <c r="Y705" s="62"/>
      <c r="Z705" s="62"/>
      <c r="AA705" s="62"/>
    </row>
    <row r="706" ht="23.25" customHeight="1">
      <c r="A706" s="56">
        <f t="shared" si="1"/>
        <v>706</v>
      </c>
      <c r="B706" s="63"/>
      <c r="C706" s="64"/>
      <c r="D706" s="65"/>
      <c r="E706" s="64"/>
      <c r="F706" s="64"/>
      <c r="G706" s="64"/>
      <c r="H706" s="64"/>
      <c r="I706" s="66"/>
      <c r="J706" s="61"/>
      <c r="K706" s="61"/>
      <c r="L706" s="61"/>
      <c r="M706" s="61"/>
      <c r="N706" s="61"/>
      <c r="O706" s="61"/>
      <c r="P706" s="61"/>
      <c r="Q706" s="61"/>
      <c r="R706" s="61"/>
      <c r="S706" s="61"/>
      <c r="T706" s="61"/>
      <c r="U706" s="61"/>
      <c r="V706" s="61"/>
      <c r="W706" s="61"/>
      <c r="X706" s="62"/>
      <c r="Y706" s="62"/>
      <c r="Z706" s="62"/>
      <c r="AA706" s="62"/>
    </row>
    <row r="707" ht="23.25" customHeight="1">
      <c r="A707" s="56">
        <f t="shared" si="1"/>
        <v>707</v>
      </c>
      <c r="B707" s="63"/>
      <c r="C707" s="64"/>
      <c r="D707" s="65"/>
      <c r="E707" s="64"/>
      <c r="F707" s="64"/>
      <c r="G707" s="64"/>
      <c r="H707" s="64"/>
      <c r="I707" s="66"/>
      <c r="J707" s="61"/>
      <c r="K707" s="61"/>
      <c r="L707" s="61"/>
      <c r="M707" s="61"/>
      <c r="N707" s="61"/>
      <c r="O707" s="61"/>
      <c r="P707" s="61"/>
      <c r="Q707" s="61"/>
      <c r="R707" s="61"/>
      <c r="S707" s="61"/>
      <c r="T707" s="61"/>
      <c r="U707" s="61"/>
      <c r="V707" s="61"/>
      <c r="W707" s="61"/>
      <c r="X707" s="62"/>
      <c r="Y707" s="62"/>
      <c r="Z707" s="62"/>
      <c r="AA707" s="62"/>
    </row>
    <row r="708" ht="23.25" customHeight="1">
      <c r="A708" s="56">
        <f t="shared" si="1"/>
        <v>708</v>
      </c>
      <c r="B708" s="63"/>
      <c r="C708" s="64"/>
      <c r="D708" s="65"/>
      <c r="E708" s="64"/>
      <c r="F708" s="64"/>
      <c r="G708" s="64"/>
      <c r="H708" s="64"/>
      <c r="I708" s="66"/>
      <c r="J708" s="61"/>
      <c r="K708" s="61"/>
      <c r="L708" s="61"/>
      <c r="M708" s="61"/>
      <c r="N708" s="61"/>
      <c r="O708" s="61"/>
      <c r="P708" s="61"/>
      <c r="Q708" s="61"/>
      <c r="R708" s="61"/>
      <c r="S708" s="61"/>
      <c r="T708" s="61"/>
      <c r="U708" s="61"/>
      <c r="V708" s="61"/>
      <c r="W708" s="61"/>
      <c r="X708" s="62"/>
      <c r="Y708" s="62"/>
      <c r="Z708" s="62"/>
      <c r="AA708" s="62"/>
    </row>
    <row r="709" ht="23.25" customHeight="1">
      <c r="A709" s="56">
        <f t="shared" si="1"/>
        <v>709</v>
      </c>
      <c r="B709" s="63"/>
      <c r="C709" s="64"/>
      <c r="D709" s="65"/>
      <c r="E709" s="64"/>
      <c r="F709" s="64"/>
      <c r="G709" s="64"/>
      <c r="H709" s="64"/>
      <c r="I709" s="66"/>
      <c r="J709" s="61"/>
      <c r="K709" s="61"/>
      <c r="L709" s="61"/>
      <c r="M709" s="61"/>
      <c r="N709" s="61"/>
      <c r="O709" s="61"/>
      <c r="P709" s="61"/>
      <c r="Q709" s="61"/>
      <c r="R709" s="61"/>
      <c r="S709" s="61"/>
      <c r="T709" s="61"/>
      <c r="U709" s="61"/>
      <c r="V709" s="61"/>
      <c r="W709" s="61"/>
      <c r="X709" s="62"/>
      <c r="Y709" s="62"/>
      <c r="Z709" s="62"/>
      <c r="AA709" s="62"/>
    </row>
    <row r="710" ht="23.25" customHeight="1">
      <c r="A710" s="56">
        <f t="shared" si="1"/>
        <v>710</v>
      </c>
      <c r="B710" s="63"/>
      <c r="C710" s="64"/>
      <c r="D710" s="65"/>
      <c r="E710" s="64"/>
      <c r="F710" s="64"/>
      <c r="G710" s="64"/>
      <c r="H710" s="64"/>
      <c r="I710" s="66"/>
      <c r="J710" s="61"/>
      <c r="K710" s="61"/>
      <c r="L710" s="61"/>
      <c r="M710" s="61"/>
      <c r="N710" s="61"/>
      <c r="O710" s="61"/>
      <c r="P710" s="61"/>
      <c r="Q710" s="61"/>
      <c r="R710" s="61"/>
      <c r="S710" s="61"/>
      <c r="T710" s="61"/>
      <c r="U710" s="61"/>
      <c r="V710" s="61"/>
      <c r="W710" s="61"/>
      <c r="X710" s="62"/>
      <c r="Y710" s="62"/>
      <c r="Z710" s="62"/>
      <c r="AA710" s="62"/>
    </row>
    <row r="711" ht="23.25" customHeight="1">
      <c r="A711" s="56">
        <f t="shared" si="1"/>
        <v>711</v>
      </c>
      <c r="B711" s="63"/>
      <c r="C711" s="64"/>
      <c r="D711" s="65"/>
      <c r="E711" s="64"/>
      <c r="F711" s="64"/>
      <c r="G711" s="64"/>
      <c r="H711" s="64"/>
      <c r="I711" s="66"/>
      <c r="J711" s="61"/>
      <c r="K711" s="61"/>
      <c r="L711" s="61"/>
      <c r="M711" s="61"/>
      <c r="N711" s="61"/>
      <c r="O711" s="61"/>
      <c r="P711" s="61"/>
      <c r="Q711" s="61"/>
      <c r="R711" s="61"/>
      <c r="S711" s="61"/>
      <c r="T711" s="61"/>
      <c r="U711" s="61"/>
      <c r="V711" s="61"/>
      <c r="W711" s="61"/>
      <c r="X711" s="62"/>
      <c r="Y711" s="62"/>
      <c r="Z711" s="62"/>
      <c r="AA711" s="62"/>
    </row>
    <row r="712" ht="23.25" customHeight="1">
      <c r="A712" s="56">
        <f t="shared" si="1"/>
        <v>712</v>
      </c>
      <c r="B712" s="63"/>
      <c r="C712" s="64"/>
      <c r="D712" s="65"/>
      <c r="E712" s="64"/>
      <c r="F712" s="64"/>
      <c r="G712" s="64"/>
      <c r="H712" s="64"/>
      <c r="I712" s="66"/>
      <c r="J712" s="61"/>
      <c r="K712" s="61"/>
      <c r="L712" s="61"/>
      <c r="M712" s="61"/>
      <c r="N712" s="61"/>
      <c r="O712" s="61"/>
      <c r="P712" s="61"/>
      <c r="Q712" s="61"/>
      <c r="R712" s="61"/>
      <c r="S712" s="61"/>
      <c r="T712" s="61"/>
      <c r="U712" s="61"/>
      <c r="V712" s="61"/>
      <c r="W712" s="61"/>
      <c r="X712" s="62"/>
      <c r="Y712" s="62"/>
      <c r="Z712" s="62"/>
      <c r="AA712" s="62"/>
    </row>
    <row r="713" ht="23.25" customHeight="1">
      <c r="A713" s="56">
        <f t="shared" si="1"/>
        <v>713</v>
      </c>
      <c r="B713" s="63"/>
      <c r="C713" s="64"/>
      <c r="D713" s="65"/>
      <c r="E713" s="64"/>
      <c r="F713" s="64"/>
      <c r="G713" s="64"/>
      <c r="H713" s="64"/>
      <c r="I713" s="66"/>
      <c r="J713" s="61"/>
      <c r="K713" s="61"/>
      <c r="L713" s="61"/>
      <c r="M713" s="61"/>
      <c r="N713" s="61"/>
      <c r="O713" s="61"/>
      <c r="P713" s="61"/>
      <c r="Q713" s="61"/>
      <c r="R713" s="61"/>
      <c r="S713" s="61"/>
      <c r="T713" s="61"/>
      <c r="U713" s="61"/>
      <c r="V713" s="61"/>
      <c r="W713" s="61"/>
      <c r="X713" s="62"/>
      <c r="Y713" s="62"/>
      <c r="Z713" s="62"/>
      <c r="AA713" s="62"/>
    </row>
    <row r="714" ht="23.25" customHeight="1">
      <c r="A714" s="56">
        <f t="shared" si="1"/>
        <v>714</v>
      </c>
      <c r="B714" s="63"/>
      <c r="C714" s="64"/>
      <c r="D714" s="65"/>
      <c r="E714" s="64"/>
      <c r="F714" s="64"/>
      <c r="G714" s="64"/>
      <c r="H714" s="64"/>
      <c r="I714" s="66"/>
      <c r="J714" s="61"/>
      <c r="K714" s="61"/>
      <c r="L714" s="61"/>
      <c r="M714" s="61"/>
      <c r="N714" s="61"/>
      <c r="O714" s="61"/>
      <c r="P714" s="61"/>
      <c r="Q714" s="61"/>
      <c r="R714" s="61"/>
      <c r="S714" s="61"/>
      <c r="T714" s="61"/>
      <c r="U714" s="61"/>
      <c r="V714" s="61"/>
      <c r="W714" s="61"/>
      <c r="X714" s="62"/>
      <c r="Y714" s="62"/>
      <c r="Z714" s="62"/>
      <c r="AA714" s="62"/>
    </row>
    <row r="715" ht="23.25" customHeight="1">
      <c r="A715" s="56">
        <f t="shared" si="1"/>
        <v>715</v>
      </c>
      <c r="B715" s="63"/>
      <c r="C715" s="64"/>
      <c r="D715" s="65"/>
      <c r="E715" s="64"/>
      <c r="F715" s="64"/>
      <c r="G715" s="64"/>
      <c r="H715" s="64"/>
      <c r="I715" s="66"/>
      <c r="J715" s="61"/>
      <c r="K715" s="61"/>
      <c r="L715" s="61"/>
      <c r="M715" s="61"/>
      <c r="N715" s="61"/>
      <c r="O715" s="61"/>
      <c r="P715" s="61"/>
      <c r="Q715" s="61"/>
      <c r="R715" s="61"/>
      <c r="S715" s="61"/>
      <c r="T715" s="61"/>
      <c r="U715" s="61"/>
      <c r="V715" s="61"/>
      <c r="W715" s="61"/>
      <c r="X715" s="62"/>
      <c r="Y715" s="62"/>
      <c r="Z715" s="62"/>
      <c r="AA715" s="62"/>
    </row>
    <row r="716" ht="23.25" customHeight="1">
      <c r="A716" s="56">
        <f t="shared" si="1"/>
        <v>716</v>
      </c>
      <c r="B716" s="63"/>
      <c r="C716" s="64"/>
      <c r="D716" s="65"/>
      <c r="E716" s="64"/>
      <c r="F716" s="64"/>
      <c r="G716" s="64"/>
      <c r="H716" s="64"/>
      <c r="I716" s="66"/>
      <c r="J716" s="61"/>
      <c r="K716" s="61"/>
      <c r="L716" s="61"/>
      <c r="M716" s="61"/>
      <c r="N716" s="61"/>
      <c r="O716" s="61"/>
      <c r="P716" s="61"/>
      <c r="Q716" s="61"/>
      <c r="R716" s="61"/>
      <c r="S716" s="61"/>
      <c r="T716" s="61"/>
      <c r="U716" s="61"/>
      <c r="V716" s="61"/>
      <c r="W716" s="61"/>
      <c r="X716" s="62"/>
      <c r="Y716" s="62"/>
      <c r="Z716" s="62"/>
      <c r="AA716" s="62"/>
    </row>
    <row r="717" ht="23.25" customHeight="1">
      <c r="A717" s="56">
        <f t="shared" si="1"/>
        <v>717</v>
      </c>
      <c r="B717" s="63"/>
      <c r="C717" s="64"/>
      <c r="D717" s="65"/>
      <c r="E717" s="64"/>
      <c r="F717" s="64"/>
      <c r="G717" s="64"/>
      <c r="H717" s="64"/>
      <c r="I717" s="66"/>
      <c r="J717" s="61"/>
      <c r="K717" s="61"/>
      <c r="L717" s="61"/>
      <c r="M717" s="61"/>
      <c r="N717" s="61"/>
      <c r="O717" s="61"/>
      <c r="P717" s="61"/>
      <c r="Q717" s="61"/>
      <c r="R717" s="61"/>
      <c r="S717" s="61"/>
      <c r="T717" s="61"/>
      <c r="U717" s="61"/>
      <c r="V717" s="61"/>
      <c r="W717" s="61"/>
      <c r="X717" s="62"/>
      <c r="Y717" s="62"/>
      <c r="Z717" s="62"/>
      <c r="AA717" s="62"/>
    </row>
    <row r="718" ht="23.25" customHeight="1">
      <c r="A718" s="56">
        <f t="shared" si="1"/>
        <v>718</v>
      </c>
      <c r="B718" s="63"/>
      <c r="C718" s="64"/>
      <c r="D718" s="65"/>
      <c r="E718" s="64"/>
      <c r="F718" s="64"/>
      <c r="G718" s="64"/>
      <c r="H718" s="64"/>
      <c r="I718" s="66"/>
      <c r="J718" s="61"/>
      <c r="K718" s="61"/>
      <c r="L718" s="61"/>
      <c r="M718" s="61"/>
      <c r="N718" s="61"/>
      <c r="O718" s="61"/>
      <c r="P718" s="61"/>
      <c r="Q718" s="61"/>
      <c r="R718" s="61"/>
      <c r="S718" s="61"/>
      <c r="T718" s="61"/>
      <c r="U718" s="61"/>
      <c r="V718" s="61"/>
      <c r="W718" s="61"/>
      <c r="X718" s="62"/>
      <c r="Y718" s="62"/>
      <c r="Z718" s="62"/>
      <c r="AA718" s="62"/>
    </row>
    <row r="719" ht="23.25" customHeight="1">
      <c r="A719" s="56">
        <f t="shared" si="1"/>
        <v>719</v>
      </c>
      <c r="B719" s="63"/>
      <c r="C719" s="64"/>
      <c r="D719" s="65"/>
      <c r="E719" s="64"/>
      <c r="F719" s="64"/>
      <c r="G719" s="64"/>
      <c r="H719" s="64"/>
      <c r="I719" s="66"/>
      <c r="J719" s="61"/>
      <c r="K719" s="61"/>
      <c r="L719" s="61"/>
      <c r="M719" s="61"/>
      <c r="N719" s="61"/>
      <c r="O719" s="61"/>
      <c r="P719" s="61"/>
      <c r="Q719" s="61"/>
      <c r="R719" s="61"/>
      <c r="S719" s="61"/>
      <c r="T719" s="61"/>
      <c r="U719" s="61"/>
      <c r="V719" s="61"/>
      <c r="W719" s="61"/>
      <c r="X719" s="62"/>
      <c r="Y719" s="62"/>
      <c r="Z719" s="62"/>
      <c r="AA719" s="62"/>
    </row>
    <row r="720" ht="23.25" customHeight="1">
      <c r="A720" s="56">
        <f t="shared" si="1"/>
        <v>720</v>
      </c>
      <c r="B720" s="63"/>
      <c r="C720" s="64"/>
      <c r="D720" s="65"/>
      <c r="E720" s="64"/>
      <c r="F720" s="64"/>
      <c r="G720" s="64"/>
      <c r="H720" s="64"/>
      <c r="I720" s="66"/>
      <c r="J720" s="61"/>
      <c r="K720" s="61"/>
      <c r="L720" s="61"/>
      <c r="M720" s="61"/>
      <c r="N720" s="61"/>
      <c r="O720" s="61"/>
      <c r="P720" s="61"/>
      <c r="Q720" s="61"/>
      <c r="R720" s="61"/>
      <c r="S720" s="61"/>
      <c r="T720" s="61"/>
      <c r="U720" s="61"/>
      <c r="V720" s="61"/>
      <c r="W720" s="61"/>
      <c r="X720" s="62"/>
      <c r="Y720" s="62"/>
      <c r="Z720" s="62"/>
      <c r="AA720" s="62"/>
    </row>
    <row r="721" ht="23.25" customHeight="1">
      <c r="A721" s="56">
        <f t="shared" si="1"/>
        <v>721</v>
      </c>
      <c r="B721" s="63"/>
      <c r="C721" s="64"/>
      <c r="D721" s="65"/>
      <c r="E721" s="64"/>
      <c r="F721" s="64"/>
      <c r="G721" s="64"/>
      <c r="H721" s="64"/>
      <c r="I721" s="66"/>
      <c r="J721" s="61"/>
      <c r="K721" s="61"/>
      <c r="L721" s="61"/>
      <c r="M721" s="61"/>
      <c r="N721" s="61"/>
      <c r="O721" s="61"/>
      <c r="P721" s="61"/>
      <c r="Q721" s="61"/>
      <c r="R721" s="61"/>
      <c r="S721" s="61"/>
      <c r="T721" s="61"/>
      <c r="U721" s="61"/>
      <c r="V721" s="61"/>
      <c r="W721" s="61"/>
      <c r="X721" s="62"/>
      <c r="Y721" s="62"/>
      <c r="Z721" s="62"/>
      <c r="AA721" s="62"/>
    </row>
    <row r="722" ht="23.25" customHeight="1">
      <c r="A722" s="56">
        <f t="shared" si="1"/>
        <v>722</v>
      </c>
      <c r="B722" s="63"/>
      <c r="C722" s="64"/>
      <c r="D722" s="65"/>
      <c r="E722" s="64"/>
      <c r="F722" s="64"/>
      <c r="G722" s="64"/>
      <c r="H722" s="64"/>
      <c r="I722" s="66"/>
      <c r="J722" s="61"/>
      <c r="K722" s="61"/>
      <c r="L722" s="61"/>
      <c r="M722" s="61"/>
      <c r="N722" s="61"/>
      <c r="O722" s="61"/>
      <c r="P722" s="61"/>
      <c r="Q722" s="61"/>
      <c r="R722" s="61"/>
      <c r="S722" s="61"/>
      <c r="T722" s="61"/>
      <c r="U722" s="61"/>
      <c r="V722" s="61"/>
      <c r="W722" s="61"/>
      <c r="X722" s="62"/>
      <c r="Y722" s="62"/>
      <c r="Z722" s="62"/>
      <c r="AA722" s="62"/>
    </row>
    <row r="723" ht="23.25" customHeight="1">
      <c r="A723" s="56">
        <f t="shared" si="1"/>
        <v>723</v>
      </c>
      <c r="B723" s="63"/>
      <c r="C723" s="64"/>
      <c r="D723" s="65"/>
      <c r="E723" s="64"/>
      <c r="F723" s="64"/>
      <c r="G723" s="64"/>
      <c r="H723" s="64"/>
      <c r="I723" s="66"/>
      <c r="J723" s="61"/>
      <c r="K723" s="61"/>
      <c r="L723" s="61"/>
      <c r="M723" s="61"/>
      <c r="N723" s="61"/>
      <c r="O723" s="61"/>
      <c r="P723" s="61"/>
      <c r="Q723" s="61"/>
      <c r="R723" s="61"/>
      <c r="S723" s="61"/>
      <c r="T723" s="61"/>
      <c r="U723" s="61"/>
      <c r="V723" s="61"/>
      <c r="W723" s="61"/>
      <c r="X723" s="62"/>
      <c r="Y723" s="62"/>
      <c r="Z723" s="62"/>
      <c r="AA723" s="62"/>
    </row>
    <row r="724" ht="23.25" customHeight="1">
      <c r="A724" s="56">
        <f t="shared" si="1"/>
        <v>724</v>
      </c>
      <c r="B724" s="63"/>
      <c r="C724" s="64"/>
      <c r="D724" s="65"/>
      <c r="E724" s="64"/>
      <c r="F724" s="64"/>
      <c r="G724" s="64"/>
      <c r="H724" s="64"/>
      <c r="I724" s="66"/>
      <c r="J724" s="61"/>
      <c r="K724" s="61"/>
      <c r="L724" s="61"/>
      <c r="M724" s="61"/>
      <c r="N724" s="61"/>
      <c r="O724" s="61"/>
      <c r="P724" s="61"/>
      <c r="Q724" s="61"/>
      <c r="R724" s="61"/>
      <c r="S724" s="61"/>
      <c r="T724" s="61"/>
      <c r="U724" s="61"/>
      <c r="V724" s="61"/>
      <c r="W724" s="61"/>
      <c r="X724" s="62"/>
      <c r="Y724" s="62"/>
      <c r="Z724" s="62"/>
      <c r="AA724" s="62"/>
    </row>
    <row r="725" ht="23.25" customHeight="1">
      <c r="A725" s="56">
        <f t="shared" si="1"/>
        <v>725</v>
      </c>
      <c r="B725" s="63"/>
      <c r="C725" s="64"/>
      <c r="D725" s="65"/>
      <c r="E725" s="64"/>
      <c r="F725" s="64"/>
      <c r="G725" s="64"/>
      <c r="H725" s="64"/>
      <c r="I725" s="66"/>
      <c r="J725" s="61"/>
      <c r="K725" s="61"/>
      <c r="L725" s="61"/>
      <c r="M725" s="61"/>
      <c r="N725" s="61"/>
      <c r="O725" s="61"/>
      <c r="P725" s="61"/>
      <c r="Q725" s="61"/>
      <c r="R725" s="61"/>
      <c r="S725" s="61"/>
      <c r="T725" s="61"/>
      <c r="U725" s="61"/>
      <c r="V725" s="61"/>
      <c r="W725" s="61"/>
      <c r="X725" s="62"/>
      <c r="Y725" s="62"/>
      <c r="Z725" s="62"/>
      <c r="AA725" s="62"/>
    </row>
    <row r="726" ht="23.25" customHeight="1">
      <c r="A726" s="56">
        <f t="shared" si="1"/>
        <v>726</v>
      </c>
      <c r="B726" s="63"/>
      <c r="C726" s="64"/>
      <c r="D726" s="65"/>
      <c r="E726" s="64"/>
      <c r="F726" s="64"/>
      <c r="G726" s="64"/>
      <c r="H726" s="64"/>
      <c r="I726" s="66"/>
      <c r="J726" s="61"/>
      <c r="K726" s="61"/>
      <c r="L726" s="61"/>
      <c r="M726" s="61"/>
      <c r="N726" s="61"/>
      <c r="O726" s="61"/>
      <c r="P726" s="61"/>
      <c r="Q726" s="61"/>
      <c r="R726" s="61"/>
      <c r="S726" s="61"/>
      <c r="T726" s="61"/>
      <c r="U726" s="61"/>
      <c r="V726" s="61"/>
      <c r="W726" s="61"/>
      <c r="X726" s="62"/>
      <c r="Y726" s="62"/>
      <c r="Z726" s="62"/>
      <c r="AA726" s="62"/>
    </row>
    <row r="727" ht="23.25" customHeight="1">
      <c r="A727" s="56">
        <f t="shared" si="1"/>
        <v>727</v>
      </c>
      <c r="B727" s="63"/>
      <c r="C727" s="64"/>
      <c r="D727" s="65"/>
      <c r="E727" s="64"/>
      <c r="F727" s="64"/>
      <c r="G727" s="64"/>
      <c r="H727" s="64"/>
      <c r="I727" s="66"/>
      <c r="J727" s="61"/>
      <c r="K727" s="61"/>
      <c r="L727" s="61"/>
      <c r="M727" s="61"/>
      <c r="N727" s="61"/>
      <c r="O727" s="61"/>
      <c r="P727" s="61"/>
      <c r="Q727" s="61"/>
      <c r="R727" s="61"/>
      <c r="S727" s="61"/>
      <c r="T727" s="61"/>
      <c r="U727" s="61"/>
      <c r="V727" s="61"/>
      <c r="W727" s="61"/>
      <c r="X727" s="62"/>
      <c r="Y727" s="62"/>
      <c r="Z727" s="62"/>
      <c r="AA727" s="62"/>
    </row>
    <row r="728" ht="23.25" customHeight="1">
      <c r="A728" s="56">
        <f t="shared" si="1"/>
        <v>728</v>
      </c>
      <c r="B728" s="63"/>
      <c r="C728" s="64"/>
      <c r="D728" s="65"/>
      <c r="E728" s="64"/>
      <c r="F728" s="64"/>
      <c r="G728" s="64"/>
      <c r="H728" s="64"/>
      <c r="I728" s="66"/>
      <c r="J728" s="61"/>
      <c r="K728" s="61"/>
      <c r="L728" s="61"/>
      <c r="M728" s="61"/>
      <c r="N728" s="61"/>
      <c r="O728" s="61"/>
      <c r="P728" s="61"/>
      <c r="Q728" s="61"/>
      <c r="R728" s="61"/>
      <c r="S728" s="61"/>
      <c r="T728" s="61"/>
      <c r="U728" s="61"/>
      <c r="V728" s="61"/>
      <c r="W728" s="61"/>
      <c r="X728" s="62"/>
      <c r="Y728" s="62"/>
      <c r="Z728" s="62"/>
      <c r="AA728" s="62"/>
    </row>
    <row r="729" ht="23.25" customHeight="1">
      <c r="A729" s="56">
        <f t="shared" si="1"/>
        <v>729</v>
      </c>
      <c r="B729" s="63"/>
      <c r="C729" s="64"/>
      <c r="D729" s="65"/>
      <c r="E729" s="64"/>
      <c r="F729" s="64"/>
      <c r="G729" s="64"/>
      <c r="H729" s="64"/>
      <c r="I729" s="66"/>
      <c r="J729" s="61"/>
      <c r="K729" s="61"/>
      <c r="L729" s="61"/>
      <c r="M729" s="61"/>
      <c r="N729" s="61"/>
      <c r="O729" s="61"/>
      <c r="P729" s="61"/>
      <c r="Q729" s="61"/>
      <c r="R729" s="61"/>
      <c r="S729" s="61"/>
      <c r="T729" s="61"/>
      <c r="U729" s="61"/>
      <c r="V729" s="61"/>
      <c r="W729" s="61"/>
      <c r="X729" s="62"/>
      <c r="Y729" s="62"/>
      <c r="Z729" s="62"/>
      <c r="AA729" s="62"/>
    </row>
    <row r="730" ht="23.25" customHeight="1">
      <c r="A730" s="56">
        <f t="shared" si="1"/>
        <v>730</v>
      </c>
      <c r="B730" s="63"/>
      <c r="C730" s="64"/>
      <c r="D730" s="65"/>
      <c r="E730" s="64"/>
      <c r="F730" s="64"/>
      <c r="G730" s="64"/>
      <c r="H730" s="64"/>
      <c r="I730" s="66"/>
      <c r="J730" s="61"/>
      <c r="K730" s="61"/>
      <c r="L730" s="61"/>
      <c r="M730" s="61"/>
      <c r="N730" s="61"/>
      <c r="O730" s="61"/>
      <c r="P730" s="61"/>
      <c r="Q730" s="61"/>
      <c r="R730" s="61"/>
      <c r="S730" s="61"/>
      <c r="T730" s="61"/>
      <c r="U730" s="61"/>
      <c r="V730" s="61"/>
      <c r="W730" s="61"/>
      <c r="X730" s="62"/>
      <c r="Y730" s="62"/>
      <c r="Z730" s="62"/>
      <c r="AA730" s="62"/>
    </row>
    <row r="731" ht="23.25" customHeight="1">
      <c r="A731" s="56">
        <f t="shared" si="1"/>
        <v>731</v>
      </c>
      <c r="B731" s="63"/>
      <c r="C731" s="64"/>
      <c r="D731" s="65"/>
      <c r="E731" s="64"/>
      <c r="F731" s="64"/>
      <c r="G731" s="64"/>
      <c r="H731" s="64"/>
      <c r="I731" s="66"/>
      <c r="J731" s="61"/>
      <c r="K731" s="61"/>
      <c r="L731" s="61"/>
      <c r="M731" s="61"/>
      <c r="N731" s="61"/>
      <c r="O731" s="61"/>
      <c r="P731" s="61"/>
      <c r="Q731" s="61"/>
      <c r="R731" s="61"/>
      <c r="S731" s="61"/>
      <c r="T731" s="61"/>
      <c r="U731" s="61"/>
      <c r="V731" s="61"/>
      <c r="W731" s="61"/>
      <c r="X731" s="62"/>
      <c r="Y731" s="62"/>
      <c r="Z731" s="62"/>
      <c r="AA731" s="62"/>
    </row>
    <row r="732" ht="23.25" customHeight="1">
      <c r="A732" s="56">
        <f t="shared" si="1"/>
        <v>732</v>
      </c>
      <c r="B732" s="63"/>
      <c r="C732" s="64"/>
      <c r="D732" s="65"/>
      <c r="E732" s="64"/>
      <c r="F732" s="64"/>
      <c r="G732" s="64"/>
      <c r="H732" s="64"/>
      <c r="I732" s="66"/>
      <c r="J732" s="61"/>
      <c r="K732" s="61"/>
      <c r="L732" s="61"/>
      <c r="M732" s="61"/>
      <c r="N732" s="61"/>
      <c r="O732" s="61"/>
      <c r="P732" s="61"/>
      <c r="Q732" s="61"/>
      <c r="R732" s="61"/>
      <c r="S732" s="61"/>
      <c r="T732" s="61"/>
      <c r="U732" s="61"/>
      <c r="V732" s="61"/>
      <c r="W732" s="61"/>
      <c r="X732" s="62"/>
      <c r="Y732" s="62"/>
      <c r="Z732" s="62"/>
      <c r="AA732" s="62"/>
    </row>
    <row r="733" ht="23.25" customHeight="1">
      <c r="A733" s="56">
        <f t="shared" si="1"/>
        <v>733</v>
      </c>
      <c r="B733" s="63"/>
      <c r="C733" s="64"/>
      <c r="D733" s="65"/>
      <c r="E733" s="64"/>
      <c r="F733" s="64"/>
      <c r="G733" s="64"/>
      <c r="H733" s="64"/>
      <c r="I733" s="66"/>
      <c r="J733" s="61"/>
      <c r="K733" s="61"/>
      <c r="L733" s="61"/>
      <c r="M733" s="61"/>
      <c r="N733" s="61"/>
      <c r="O733" s="61"/>
      <c r="P733" s="61"/>
      <c r="Q733" s="61"/>
      <c r="R733" s="61"/>
      <c r="S733" s="61"/>
      <c r="T733" s="61"/>
      <c r="U733" s="61"/>
      <c r="V733" s="61"/>
      <c r="W733" s="61"/>
      <c r="X733" s="62"/>
      <c r="Y733" s="62"/>
      <c r="Z733" s="62"/>
      <c r="AA733" s="62"/>
    </row>
    <row r="734" ht="23.25" customHeight="1">
      <c r="A734" s="56">
        <f t="shared" si="1"/>
        <v>734</v>
      </c>
      <c r="B734" s="63"/>
      <c r="C734" s="64"/>
      <c r="D734" s="65"/>
      <c r="E734" s="64"/>
      <c r="F734" s="64"/>
      <c r="G734" s="64"/>
      <c r="H734" s="64"/>
      <c r="I734" s="66"/>
      <c r="J734" s="61"/>
      <c r="K734" s="61"/>
      <c r="L734" s="61"/>
      <c r="M734" s="61"/>
      <c r="N734" s="61"/>
      <c r="O734" s="61"/>
      <c r="P734" s="61"/>
      <c r="Q734" s="61"/>
      <c r="R734" s="61"/>
      <c r="S734" s="61"/>
      <c r="T734" s="61"/>
      <c r="U734" s="61"/>
      <c r="V734" s="61"/>
      <c r="W734" s="61"/>
      <c r="X734" s="62"/>
      <c r="Y734" s="62"/>
      <c r="Z734" s="62"/>
      <c r="AA734" s="62"/>
    </row>
    <row r="735" ht="23.25" customHeight="1">
      <c r="A735" s="56">
        <f t="shared" si="1"/>
        <v>735</v>
      </c>
      <c r="B735" s="63"/>
      <c r="C735" s="64"/>
      <c r="D735" s="65"/>
      <c r="E735" s="64"/>
      <c r="F735" s="64"/>
      <c r="G735" s="64"/>
      <c r="H735" s="64"/>
      <c r="I735" s="66"/>
      <c r="J735" s="61"/>
      <c r="K735" s="61"/>
      <c r="L735" s="61"/>
      <c r="M735" s="61"/>
      <c r="N735" s="61"/>
      <c r="O735" s="61"/>
      <c r="P735" s="61"/>
      <c r="Q735" s="61"/>
      <c r="R735" s="61"/>
      <c r="S735" s="61"/>
      <c r="T735" s="61"/>
      <c r="U735" s="61"/>
      <c r="V735" s="61"/>
      <c r="W735" s="61"/>
      <c r="X735" s="62"/>
      <c r="Y735" s="62"/>
      <c r="Z735" s="62"/>
      <c r="AA735" s="62"/>
    </row>
    <row r="736" ht="23.25" customHeight="1">
      <c r="A736" s="56">
        <f t="shared" si="1"/>
        <v>736</v>
      </c>
      <c r="B736" s="63"/>
      <c r="C736" s="64"/>
      <c r="D736" s="65"/>
      <c r="E736" s="64"/>
      <c r="F736" s="64"/>
      <c r="G736" s="64"/>
      <c r="H736" s="64"/>
      <c r="I736" s="66"/>
      <c r="J736" s="61"/>
      <c r="K736" s="61"/>
      <c r="L736" s="61"/>
      <c r="M736" s="61"/>
      <c r="N736" s="61"/>
      <c r="O736" s="61"/>
      <c r="P736" s="61"/>
      <c r="Q736" s="61"/>
      <c r="R736" s="61"/>
      <c r="S736" s="61"/>
      <c r="T736" s="61"/>
      <c r="U736" s="61"/>
      <c r="V736" s="61"/>
      <c r="W736" s="61"/>
      <c r="X736" s="62"/>
      <c r="Y736" s="62"/>
      <c r="Z736" s="62"/>
      <c r="AA736" s="62"/>
    </row>
    <row r="737" ht="23.25" customHeight="1">
      <c r="A737" s="56">
        <f t="shared" si="1"/>
        <v>737</v>
      </c>
      <c r="B737" s="63"/>
      <c r="C737" s="64"/>
      <c r="D737" s="65"/>
      <c r="E737" s="64"/>
      <c r="F737" s="64"/>
      <c r="G737" s="64"/>
      <c r="H737" s="64"/>
      <c r="I737" s="66"/>
      <c r="J737" s="61"/>
      <c r="K737" s="61"/>
      <c r="L737" s="61"/>
      <c r="M737" s="61"/>
      <c r="N737" s="61"/>
      <c r="O737" s="61"/>
      <c r="P737" s="61"/>
      <c r="Q737" s="61"/>
      <c r="R737" s="61"/>
      <c r="S737" s="61"/>
      <c r="T737" s="61"/>
      <c r="U737" s="61"/>
      <c r="V737" s="61"/>
      <c r="W737" s="61"/>
      <c r="X737" s="62"/>
      <c r="Y737" s="62"/>
      <c r="Z737" s="62"/>
      <c r="AA737" s="62"/>
    </row>
    <row r="738" ht="23.25" customHeight="1">
      <c r="A738" s="56">
        <f t="shared" si="1"/>
        <v>738</v>
      </c>
      <c r="B738" s="63"/>
      <c r="C738" s="64"/>
      <c r="D738" s="65"/>
      <c r="E738" s="64"/>
      <c r="F738" s="64"/>
      <c r="G738" s="64"/>
      <c r="H738" s="64"/>
      <c r="I738" s="66"/>
      <c r="J738" s="61"/>
      <c r="K738" s="61"/>
      <c r="L738" s="61"/>
      <c r="M738" s="61"/>
      <c r="N738" s="61"/>
      <c r="O738" s="61"/>
      <c r="P738" s="61"/>
      <c r="Q738" s="61"/>
      <c r="R738" s="61"/>
      <c r="S738" s="61"/>
      <c r="T738" s="61"/>
      <c r="U738" s="61"/>
      <c r="V738" s="61"/>
      <c r="W738" s="61"/>
      <c r="X738" s="62"/>
      <c r="Y738" s="62"/>
      <c r="Z738" s="62"/>
      <c r="AA738" s="62"/>
    </row>
    <row r="739" ht="23.25" customHeight="1">
      <c r="A739" s="56">
        <f t="shared" si="1"/>
        <v>739</v>
      </c>
      <c r="B739" s="63"/>
      <c r="C739" s="64"/>
      <c r="D739" s="65"/>
      <c r="E739" s="64"/>
      <c r="F739" s="64"/>
      <c r="G739" s="64"/>
      <c r="H739" s="64"/>
      <c r="I739" s="66"/>
      <c r="J739" s="61"/>
      <c r="K739" s="61"/>
      <c r="L739" s="61"/>
      <c r="M739" s="61"/>
      <c r="N739" s="61"/>
      <c r="O739" s="61"/>
      <c r="P739" s="61"/>
      <c r="Q739" s="61"/>
      <c r="R739" s="61"/>
      <c r="S739" s="61"/>
      <c r="T739" s="61"/>
      <c r="U739" s="61"/>
      <c r="V739" s="61"/>
      <c r="W739" s="61"/>
      <c r="X739" s="62"/>
      <c r="Y739" s="62"/>
      <c r="Z739" s="62"/>
      <c r="AA739" s="62"/>
    </row>
    <row r="740" ht="23.25" customHeight="1">
      <c r="A740" s="56">
        <f t="shared" si="1"/>
        <v>740</v>
      </c>
      <c r="B740" s="63"/>
      <c r="C740" s="64"/>
      <c r="D740" s="65"/>
      <c r="E740" s="64"/>
      <c r="F740" s="64"/>
      <c r="G740" s="64"/>
      <c r="H740" s="64"/>
      <c r="I740" s="66"/>
      <c r="J740" s="61"/>
      <c r="K740" s="61"/>
      <c r="L740" s="61"/>
      <c r="M740" s="61"/>
      <c r="N740" s="61"/>
      <c r="O740" s="61"/>
      <c r="P740" s="61"/>
      <c r="Q740" s="61"/>
      <c r="R740" s="61"/>
      <c r="S740" s="61"/>
      <c r="T740" s="61"/>
      <c r="U740" s="61"/>
      <c r="V740" s="61"/>
      <c r="W740" s="61"/>
      <c r="X740" s="62"/>
      <c r="Y740" s="62"/>
      <c r="Z740" s="62"/>
      <c r="AA740" s="62"/>
    </row>
    <row r="741" ht="23.25" customHeight="1">
      <c r="A741" s="56">
        <f t="shared" si="1"/>
        <v>741</v>
      </c>
      <c r="B741" s="63"/>
      <c r="C741" s="64"/>
      <c r="D741" s="65"/>
      <c r="E741" s="64"/>
      <c r="F741" s="64"/>
      <c r="G741" s="64"/>
      <c r="H741" s="64"/>
      <c r="I741" s="66"/>
      <c r="J741" s="61"/>
      <c r="K741" s="61"/>
      <c r="L741" s="61"/>
      <c r="M741" s="61"/>
      <c r="N741" s="61"/>
      <c r="O741" s="61"/>
      <c r="P741" s="61"/>
      <c r="Q741" s="61"/>
      <c r="R741" s="61"/>
      <c r="S741" s="61"/>
      <c r="T741" s="61"/>
      <c r="U741" s="61"/>
      <c r="V741" s="61"/>
      <c r="W741" s="61"/>
      <c r="X741" s="62"/>
      <c r="Y741" s="62"/>
      <c r="Z741" s="62"/>
      <c r="AA741" s="62"/>
    </row>
    <row r="742" ht="23.25" customHeight="1">
      <c r="A742" s="56">
        <f t="shared" si="1"/>
        <v>742</v>
      </c>
      <c r="B742" s="63"/>
      <c r="C742" s="64"/>
      <c r="D742" s="65"/>
      <c r="E742" s="64"/>
      <c r="F742" s="64"/>
      <c r="G742" s="64"/>
      <c r="H742" s="64"/>
      <c r="I742" s="66"/>
      <c r="J742" s="61"/>
      <c r="K742" s="61"/>
      <c r="L742" s="61"/>
      <c r="M742" s="61"/>
      <c r="N742" s="61"/>
      <c r="O742" s="61"/>
      <c r="P742" s="61"/>
      <c r="Q742" s="61"/>
      <c r="R742" s="61"/>
      <c r="S742" s="61"/>
      <c r="T742" s="61"/>
      <c r="U742" s="61"/>
      <c r="V742" s="61"/>
      <c r="W742" s="61"/>
      <c r="X742" s="62"/>
      <c r="Y742" s="62"/>
      <c r="Z742" s="62"/>
      <c r="AA742" s="62"/>
    </row>
    <row r="743" ht="23.25" customHeight="1">
      <c r="A743" s="56">
        <f t="shared" si="1"/>
        <v>743</v>
      </c>
      <c r="B743" s="63"/>
      <c r="C743" s="64"/>
      <c r="D743" s="65"/>
      <c r="E743" s="64"/>
      <c r="F743" s="64"/>
      <c r="G743" s="64"/>
      <c r="H743" s="64"/>
      <c r="I743" s="66"/>
      <c r="J743" s="61"/>
      <c r="K743" s="61"/>
      <c r="L743" s="61"/>
      <c r="M743" s="61"/>
      <c r="N743" s="61"/>
      <c r="O743" s="61"/>
      <c r="P743" s="61"/>
      <c r="Q743" s="61"/>
      <c r="R743" s="61"/>
      <c r="S743" s="61"/>
      <c r="T743" s="61"/>
      <c r="U743" s="61"/>
      <c r="V743" s="61"/>
      <c r="W743" s="61"/>
      <c r="X743" s="62"/>
      <c r="Y743" s="62"/>
      <c r="Z743" s="62"/>
      <c r="AA743" s="62"/>
    </row>
    <row r="744" ht="23.25" customHeight="1">
      <c r="A744" s="56">
        <f t="shared" si="1"/>
        <v>744</v>
      </c>
      <c r="B744" s="63"/>
      <c r="C744" s="64"/>
      <c r="D744" s="65"/>
      <c r="E744" s="64"/>
      <c r="F744" s="64"/>
      <c r="G744" s="64"/>
      <c r="H744" s="64"/>
      <c r="I744" s="66"/>
      <c r="J744" s="61"/>
      <c r="K744" s="61"/>
      <c r="L744" s="61"/>
      <c r="M744" s="61"/>
      <c r="N744" s="61"/>
      <c r="O744" s="61"/>
      <c r="P744" s="61"/>
      <c r="Q744" s="61"/>
      <c r="R744" s="61"/>
      <c r="S744" s="61"/>
      <c r="T744" s="61"/>
      <c r="U744" s="61"/>
      <c r="V744" s="61"/>
      <c r="W744" s="61"/>
      <c r="X744" s="62"/>
      <c r="Y744" s="62"/>
      <c r="Z744" s="62"/>
      <c r="AA744" s="62"/>
    </row>
    <row r="745" ht="23.25" customHeight="1">
      <c r="A745" s="56">
        <f t="shared" si="1"/>
        <v>745</v>
      </c>
      <c r="B745" s="63"/>
      <c r="C745" s="64"/>
      <c r="D745" s="65"/>
      <c r="E745" s="64"/>
      <c r="F745" s="64"/>
      <c r="G745" s="64"/>
      <c r="H745" s="64"/>
      <c r="I745" s="66"/>
      <c r="J745" s="61"/>
      <c r="K745" s="61"/>
      <c r="L745" s="61"/>
      <c r="M745" s="61"/>
      <c r="N745" s="61"/>
      <c r="O745" s="61"/>
      <c r="P745" s="61"/>
      <c r="Q745" s="61"/>
      <c r="R745" s="61"/>
      <c r="S745" s="61"/>
      <c r="T745" s="61"/>
      <c r="U745" s="61"/>
      <c r="V745" s="61"/>
      <c r="W745" s="61"/>
      <c r="X745" s="62"/>
      <c r="Y745" s="62"/>
      <c r="Z745" s="62"/>
      <c r="AA745" s="62"/>
    </row>
    <row r="746" ht="23.25" customHeight="1">
      <c r="A746" s="56">
        <f t="shared" si="1"/>
        <v>746</v>
      </c>
      <c r="B746" s="63"/>
      <c r="C746" s="64"/>
      <c r="D746" s="65"/>
      <c r="E746" s="64"/>
      <c r="F746" s="64"/>
      <c r="G746" s="64"/>
      <c r="H746" s="64"/>
      <c r="I746" s="66"/>
      <c r="J746" s="61"/>
      <c r="K746" s="61"/>
      <c r="L746" s="61"/>
      <c r="M746" s="61"/>
      <c r="N746" s="61"/>
      <c r="O746" s="61"/>
      <c r="P746" s="61"/>
      <c r="Q746" s="61"/>
      <c r="R746" s="61"/>
      <c r="S746" s="61"/>
      <c r="T746" s="61"/>
      <c r="U746" s="61"/>
      <c r="V746" s="61"/>
      <c r="W746" s="61"/>
      <c r="X746" s="62"/>
      <c r="Y746" s="62"/>
      <c r="Z746" s="62"/>
      <c r="AA746" s="62"/>
    </row>
    <row r="747" ht="23.25" customHeight="1">
      <c r="A747" s="56">
        <f t="shared" si="1"/>
        <v>747</v>
      </c>
      <c r="B747" s="63"/>
      <c r="C747" s="64"/>
      <c r="D747" s="65"/>
      <c r="E747" s="64"/>
      <c r="F747" s="64"/>
      <c r="G747" s="64"/>
      <c r="H747" s="64"/>
      <c r="I747" s="66"/>
      <c r="J747" s="61"/>
      <c r="K747" s="61"/>
      <c r="L747" s="61"/>
      <c r="M747" s="61"/>
      <c r="N747" s="61"/>
      <c r="O747" s="61"/>
      <c r="P747" s="61"/>
      <c r="Q747" s="61"/>
      <c r="R747" s="61"/>
      <c r="S747" s="61"/>
      <c r="T747" s="61"/>
      <c r="U747" s="61"/>
      <c r="V747" s="61"/>
      <c r="W747" s="61"/>
      <c r="X747" s="62"/>
      <c r="Y747" s="62"/>
      <c r="Z747" s="62"/>
      <c r="AA747" s="62"/>
    </row>
    <row r="748" ht="23.25" customHeight="1">
      <c r="A748" s="56">
        <f t="shared" si="1"/>
        <v>748</v>
      </c>
      <c r="B748" s="63"/>
      <c r="C748" s="64"/>
      <c r="D748" s="65"/>
      <c r="E748" s="64"/>
      <c r="F748" s="64"/>
      <c r="G748" s="64"/>
      <c r="H748" s="64"/>
      <c r="I748" s="66"/>
      <c r="J748" s="61"/>
      <c r="K748" s="61"/>
      <c r="L748" s="61"/>
      <c r="M748" s="61"/>
      <c r="N748" s="61"/>
      <c r="O748" s="61"/>
      <c r="P748" s="61"/>
      <c r="Q748" s="61"/>
      <c r="R748" s="61"/>
      <c r="S748" s="61"/>
      <c r="T748" s="61"/>
      <c r="U748" s="61"/>
      <c r="V748" s="61"/>
      <c r="W748" s="61"/>
      <c r="X748" s="62"/>
      <c r="Y748" s="62"/>
      <c r="Z748" s="62"/>
      <c r="AA748" s="62"/>
    </row>
    <row r="749" ht="23.25" customHeight="1">
      <c r="A749" s="56">
        <f t="shared" si="1"/>
        <v>749</v>
      </c>
      <c r="B749" s="63"/>
      <c r="C749" s="64"/>
      <c r="D749" s="65"/>
      <c r="E749" s="64"/>
      <c r="F749" s="64"/>
      <c r="G749" s="64"/>
      <c r="H749" s="64"/>
      <c r="I749" s="66"/>
      <c r="J749" s="61"/>
      <c r="K749" s="61"/>
      <c r="L749" s="61"/>
      <c r="M749" s="61"/>
      <c r="N749" s="61"/>
      <c r="O749" s="61"/>
      <c r="P749" s="61"/>
      <c r="Q749" s="61"/>
      <c r="R749" s="61"/>
      <c r="S749" s="61"/>
      <c r="T749" s="61"/>
      <c r="U749" s="61"/>
      <c r="V749" s="61"/>
      <c r="W749" s="61"/>
      <c r="X749" s="62"/>
      <c r="Y749" s="62"/>
      <c r="Z749" s="62"/>
      <c r="AA749" s="62"/>
    </row>
    <row r="750" ht="23.25" customHeight="1">
      <c r="A750" s="56">
        <f t="shared" si="1"/>
        <v>750</v>
      </c>
      <c r="B750" s="63"/>
      <c r="C750" s="64"/>
      <c r="D750" s="65"/>
      <c r="E750" s="64"/>
      <c r="F750" s="64"/>
      <c r="G750" s="64"/>
      <c r="H750" s="64"/>
      <c r="I750" s="66"/>
      <c r="J750" s="61"/>
      <c r="K750" s="61"/>
      <c r="L750" s="61"/>
      <c r="M750" s="61"/>
      <c r="N750" s="61"/>
      <c r="O750" s="61"/>
      <c r="P750" s="61"/>
      <c r="Q750" s="61"/>
      <c r="R750" s="61"/>
      <c r="S750" s="61"/>
      <c r="T750" s="61"/>
      <c r="U750" s="61"/>
      <c r="V750" s="61"/>
      <c r="W750" s="61"/>
      <c r="X750" s="62"/>
      <c r="Y750" s="62"/>
      <c r="Z750" s="62"/>
      <c r="AA750" s="62"/>
    </row>
    <row r="751" ht="23.25" customHeight="1">
      <c r="A751" s="56">
        <f t="shared" si="1"/>
        <v>751</v>
      </c>
      <c r="B751" s="63"/>
      <c r="C751" s="64"/>
      <c r="D751" s="65"/>
      <c r="E751" s="64"/>
      <c r="F751" s="64"/>
      <c r="G751" s="64"/>
      <c r="H751" s="64"/>
      <c r="I751" s="66"/>
      <c r="J751" s="61"/>
      <c r="K751" s="61"/>
      <c r="L751" s="61"/>
      <c r="M751" s="61"/>
      <c r="N751" s="61"/>
      <c r="O751" s="61"/>
      <c r="P751" s="61"/>
      <c r="Q751" s="61"/>
      <c r="R751" s="61"/>
      <c r="S751" s="61"/>
      <c r="T751" s="61"/>
      <c r="U751" s="61"/>
      <c r="V751" s="61"/>
      <c r="W751" s="61"/>
      <c r="X751" s="62"/>
      <c r="Y751" s="62"/>
      <c r="Z751" s="62"/>
      <c r="AA751" s="62"/>
    </row>
    <row r="752" ht="23.25" customHeight="1">
      <c r="A752" s="56">
        <f t="shared" si="1"/>
        <v>752</v>
      </c>
      <c r="B752" s="63"/>
      <c r="C752" s="64"/>
      <c r="D752" s="65"/>
      <c r="E752" s="64"/>
      <c r="F752" s="64"/>
      <c r="G752" s="64"/>
      <c r="H752" s="64"/>
      <c r="I752" s="66"/>
      <c r="J752" s="61"/>
      <c r="K752" s="61"/>
      <c r="L752" s="61"/>
      <c r="M752" s="61"/>
      <c r="N752" s="61"/>
      <c r="O752" s="61"/>
      <c r="P752" s="61"/>
      <c r="Q752" s="61"/>
      <c r="R752" s="61"/>
      <c r="S752" s="61"/>
      <c r="T752" s="61"/>
      <c r="U752" s="61"/>
      <c r="V752" s="61"/>
      <c r="W752" s="61"/>
      <c r="X752" s="62"/>
      <c r="Y752" s="62"/>
      <c r="Z752" s="62"/>
      <c r="AA752" s="62"/>
    </row>
    <row r="753" ht="23.25" customHeight="1">
      <c r="A753" s="56">
        <f t="shared" si="1"/>
        <v>753</v>
      </c>
      <c r="B753" s="63"/>
      <c r="C753" s="64"/>
      <c r="D753" s="65"/>
      <c r="E753" s="64"/>
      <c r="F753" s="64"/>
      <c r="G753" s="64"/>
      <c r="H753" s="64"/>
      <c r="I753" s="66"/>
      <c r="J753" s="61"/>
      <c r="K753" s="61"/>
      <c r="L753" s="61"/>
      <c r="M753" s="61"/>
      <c r="N753" s="61"/>
      <c r="O753" s="61"/>
      <c r="P753" s="61"/>
      <c r="Q753" s="61"/>
      <c r="R753" s="61"/>
      <c r="S753" s="61"/>
      <c r="T753" s="61"/>
      <c r="U753" s="61"/>
      <c r="V753" s="61"/>
      <c r="W753" s="61"/>
      <c r="X753" s="62"/>
      <c r="Y753" s="62"/>
      <c r="Z753" s="62"/>
      <c r="AA753" s="62"/>
    </row>
    <row r="754" ht="23.25" customHeight="1">
      <c r="A754" s="56">
        <f t="shared" si="1"/>
        <v>754</v>
      </c>
      <c r="B754" s="63"/>
      <c r="C754" s="64"/>
      <c r="D754" s="65"/>
      <c r="E754" s="64"/>
      <c r="F754" s="64"/>
      <c r="G754" s="64"/>
      <c r="H754" s="64"/>
      <c r="I754" s="66"/>
      <c r="J754" s="61"/>
      <c r="K754" s="61"/>
      <c r="L754" s="61"/>
      <c r="M754" s="61"/>
      <c r="N754" s="61"/>
      <c r="O754" s="61"/>
      <c r="P754" s="61"/>
      <c r="Q754" s="61"/>
      <c r="R754" s="61"/>
      <c r="S754" s="61"/>
      <c r="T754" s="61"/>
      <c r="U754" s="61"/>
      <c r="V754" s="61"/>
      <c r="W754" s="61"/>
      <c r="X754" s="62"/>
      <c r="Y754" s="62"/>
      <c r="Z754" s="62"/>
      <c r="AA754" s="62"/>
    </row>
    <row r="755" ht="23.25" customHeight="1">
      <c r="A755" s="56">
        <f t="shared" si="1"/>
        <v>755</v>
      </c>
      <c r="B755" s="63"/>
      <c r="C755" s="64"/>
      <c r="D755" s="65"/>
      <c r="E755" s="64"/>
      <c r="F755" s="64"/>
      <c r="G755" s="64"/>
      <c r="H755" s="64"/>
      <c r="I755" s="66"/>
      <c r="J755" s="61"/>
      <c r="K755" s="61"/>
      <c r="L755" s="61"/>
      <c r="M755" s="61"/>
      <c r="N755" s="61"/>
      <c r="O755" s="61"/>
      <c r="P755" s="61"/>
      <c r="Q755" s="61"/>
      <c r="R755" s="61"/>
      <c r="S755" s="61"/>
      <c r="T755" s="61"/>
      <c r="U755" s="61"/>
      <c r="V755" s="61"/>
      <c r="W755" s="61"/>
      <c r="X755" s="62"/>
      <c r="Y755" s="62"/>
      <c r="Z755" s="62"/>
      <c r="AA755" s="62"/>
    </row>
    <row r="756" ht="23.25" customHeight="1">
      <c r="A756" s="56">
        <f t="shared" si="1"/>
        <v>756</v>
      </c>
      <c r="B756" s="63"/>
      <c r="C756" s="64"/>
      <c r="D756" s="65"/>
      <c r="E756" s="64"/>
      <c r="F756" s="64"/>
      <c r="G756" s="64"/>
      <c r="H756" s="64"/>
      <c r="I756" s="66"/>
      <c r="J756" s="61"/>
      <c r="K756" s="61"/>
      <c r="L756" s="61"/>
      <c r="M756" s="61"/>
      <c r="N756" s="61"/>
      <c r="O756" s="61"/>
      <c r="P756" s="61"/>
      <c r="Q756" s="61"/>
      <c r="R756" s="61"/>
      <c r="S756" s="61"/>
      <c r="T756" s="61"/>
      <c r="U756" s="61"/>
      <c r="V756" s="61"/>
      <c r="W756" s="61"/>
      <c r="X756" s="62"/>
      <c r="Y756" s="62"/>
      <c r="Z756" s="62"/>
      <c r="AA756" s="62"/>
    </row>
    <row r="757" ht="23.25" customHeight="1">
      <c r="A757" s="56">
        <f t="shared" si="1"/>
        <v>757</v>
      </c>
      <c r="B757" s="63"/>
      <c r="C757" s="64"/>
      <c r="D757" s="65"/>
      <c r="E757" s="64"/>
      <c r="F757" s="64"/>
      <c r="G757" s="64"/>
      <c r="H757" s="64"/>
      <c r="I757" s="66"/>
      <c r="J757" s="61"/>
      <c r="K757" s="61"/>
      <c r="L757" s="61"/>
      <c r="M757" s="61"/>
      <c r="N757" s="61"/>
      <c r="O757" s="61"/>
      <c r="P757" s="61"/>
      <c r="Q757" s="61"/>
      <c r="R757" s="61"/>
      <c r="S757" s="61"/>
      <c r="T757" s="61"/>
      <c r="U757" s="61"/>
      <c r="V757" s="61"/>
      <c r="W757" s="61"/>
      <c r="X757" s="62"/>
      <c r="Y757" s="62"/>
      <c r="Z757" s="62"/>
      <c r="AA757" s="62"/>
    </row>
    <row r="758" ht="23.25" customHeight="1">
      <c r="A758" s="56">
        <f t="shared" si="1"/>
        <v>758</v>
      </c>
      <c r="B758" s="63"/>
      <c r="C758" s="64"/>
      <c r="D758" s="65"/>
      <c r="E758" s="64"/>
      <c r="F758" s="64"/>
      <c r="G758" s="64"/>
      <c r="H758" s="64"/>
      <c r="I758" s="66"/>
      <c r="J758" s="61"/>
      <c r="K758" s="61"/>
      <c r="L758" s="61"/>
      <c r="M758" s="61"/>
      <c r="N758" s="61"/>
      <c r="O758" s="61"/>
      <c r="P758" s="61"/>
      <c r="Q758" s="61"/>
      <c r="R758" s="61"/>
      <c r="S758" s="61"/>
      <c r="T758" s="61"/>
      <c r="U758" s="61"/>
      <c r="V758" s="61"/>
      <c r="W758" s="61"/>
      <c r="X758" s="62"/>
      <c r="Y758" s="62"/>
      <c r="Z758" s="62"/>
      <c r="AA758" s="62"/>
    </row>
    <row r="759" ht="23.25" customHeight="1">
      <c r="A759" s="56">
        <f t="shared" si="1"/>
        <v>759</v>
      </c>
      <c r="B759" s="63"/>
      <c r="C759" s="64"/>
      <c r="D759" s="65"/>
      <c r="E759" s="64"/>
      <c r="F759" s="64"/>
      <c r="G759" s="64"/>
      <c r="H759" s="64"/>
      <c r="I759" s="66"/>
      <c r="J759" s="61"/>
      <c r="K759" s="61"/>
      <c r="L759" s="61"/>
      <c r="M759" s="61"/>
      <c r="N759" s="61"/>
      <c r="O759" s="61"/>
      <c r="P759" s="61"/>
      <c r="Q759" s="61"/>
      <c r="R759" s="61"/>
      <c r="S759" s="61"/>
      <c r="T759" s="61"/>
      <c r="U759" s="61"/>
      <c r="V759" s="61"/>
      <c r="W759" s="61"/>
      <c r="X759" s="62"/>
      <c r="Y759" s="62"/>
      <c r="Z759" s="62"/>
      <c r="AA759" s="62"/>
    </row>
    <row r="760" ht="23.25" customHeight="1">
      <c r="A760" s="56">
        <f t="shared" si="1"/>
        <v>760</v>
      </c>
      <c r="B760" s="63"/>
      <c r="C760" s="64"/>
      <c r="D760" s="65"/>
      <c r="E760" s="64"/>
      <c r="F760" s="64"/>
      <c r="G760" s="64"/>
      <c r="H760" s="64"/>
      <c r="I760" s="66"/>
      <c r="J760" s="61"/>
      <c r="K760" s="61"/>
      <c r="L760" s="61"/>
      <c r="M760" s="61"/>
      <c r="N760" s="61"/>
      <c r="O760" s="61"/>
      <c r="P760" s="61"/>
      <c r="Q760" s="61"/>
      <c r="R760" s="61"/>
      <c r="S760" s="61"/>
      <c r="T760" s="61"/>
      <c r="U760" s="61"/>
      <c r="V760" s="61"/>
      <c r="W760" s="61"/>
      <c r="X760" s="62"/>
      <c r="Y760" s="62"/>
      <c r="Z760" s="62"/>
      <c r="AA760" s="62"/>
    </row>
    <row r="761" ht="23.25" customHeight="1">
      <c r="A761" s="56">
        <f t="shared" si="1"/>
        <v>761</v>
      </c>
      <c r="B761" s="63"/>
      <c r="C761" s="64"/>
      <c r="D761" s="65"/>
      <c r="E761" s="64"/>
      <c r="F761" s="64"/>
      <c r="G761" s="64"/>
      <c r="H761" s="64"/>
      <c r="I761" s="66"/>
      <c r="J761" s="61"/>
      <c r="K761" s="61"/>
      <c r="L761" s="61"/>
      <c r="M761" s="61"/>
      <c r="N761" s="61"/>
      <c r="O761" s="61"/>
      <c r="P761" s="61"/>
      <c r="Q761" s="61"/>
      <c r="R761" s="61"/>
      <c r="S761" s="61"/>
      <c r="T761" s="61"/>
      <c r="U761" s="61"/>
      <c r="V761" s="61"/>
      <c r="W761" s="61"/>
      <c r="X761" s="62"/>
      <c r="Y761" s="62"/>
      <c r="Z761" s="62"/>
      <c r="AA761" s="62"/>
    </row>
    <row r="762" ht="23.25" customHeight="1">
      <c r="A762" s="56">
        <f t="shared" si="1"/>
        <v>762</v>
      </c>
      <c r="B762" s="63"/>
      <c r="C762" s="64"/>
      <c r="D762" s="65"/>
      <c r="E762" s="64"/>
      <c r="F762" s="64"/>
      <c r="G762" s="64"/>
      <c r="H762" s="64"/>
      <c r="I762" s="66"/>
      <c r="J762" s="61"/>
      <c r="K762" s="61"/>
      <c r="L762" s="61"/>
      <c r="M762" s="61"/>
      <c r="N762" s="61"/>
      <c r="O762" s="61"/>
      <c r="P762" s="61"/>
      <c r="Q762" s="61"/>
      <c r="R762" s="61"/>
      <c r="S762" s="61"/>
      <c r="T762" s="61"/>
      <c r="U762" s="61"/>
      <c r="V762" s="61"/>
      <c r="W762" s="61"/>
      <c r="X762" s="62"/>
      <c r="Y762" s="62"/>
      <c r="Z762" s="62"/>
      <c r="AA762" s="62"/>
    </row>
    <row r="763" ht="23.25" customHeight="1">
      <c r="A763" s="56">
        <f t="shared" si="1"/>
        <v>763</v>
      </c>
      <c r="B763" s="63"/>
      <c r="C763" s="64"/>
      <c r="D763" s="65"/>
      <c r="E763" s="64"/>
      <c r="F763" s="64"/>
      <c r="G763" s="64"/>
      <c r="H763" s="64"/>
      <c r="I763" s="66"/>
      <c r="J763" s="61"/>
      <c r="K763" s="61"/>
      <c r="L763" s="61"/>
      <c r="M763" s="61"/>
      <c r="N763" s="61"/>
      <c r="O763" s="61"/>
      <c r="P763" s="61"/>
      <c r="Q763" s="61"/>
      <c r="R763" s="61"/>
      <c r="S763" s="61"/>
      <c r="T763" s="61"/>
      <c r="U763" s="61"/>
      <c r="V763" s="61"/>
      <c r="W763" s="61"/>
      <c r="X763" s="62"/>
      <c r="Y763" s="62"/>
      <c r="Z763" s="62"/>
      <c r="AA763" s="62"/>
    </row>
    <row r="764" ht="23.25" customHeight="1">
      <c r="A764" s="56">
        <f t="shared" si="1"/>
        <v>764</v>
      </c>
      <c r="B764" s="63"/>
      <c r="C764" s="64"/>
      <c r="D764" s="65"/>
      <c r="E764" s="64"/>
      <c r="F764" s="64"/>
      <c r="G764" s="64"/>
      <c r="H764" s="64"/>
      <c r="I764" s="66"/>
      <c r="J764" s="61"/>
      <c r="K764" s="61"/>
      <c r="L764" s="61"/>
      <c r="M764" s="61"/>
      <c r="N764" s="61"/>
      <c r="O764" s="61"/>
      <c r="P764" s="61"/>
      <c r="Q764" s="61"/>
      <c r="R764" s="61"/>
      <c r="S764" s="61"/>
      <c r="T764" s="61"/>
      <c r="U764" s="61"/>
      <c r="V764" s="61"/>
      <c r="W764" s="61"/>
      <c r="X764" s="62"/>
      <c r="Y764" s="62"/>
      <c r="Z764" s="62"/>
      <c r="AA764" s="62"/>
    </row>
    <row r="765" ht="23.25" customHeight="1">
      <c r="A765" s="56">
        <f t="shared" si="1"/>
        <v>765</v>
      </c>
      <c r="B765" s="63"/>
      <c r="C765" s="64"/>
      <c r="D765" s="65"/>
      <c r="E765" s="64"/>
      <c r="F765" s="64"/>
      <c r="G765" s="64"/>
      <c r="H765" s="64"/>
      <c r="I765" s="66"/>
      <c r="J765" s="61"/>
      <c r="K765" s="61"/>
      <c r="L765" s="61"/>
      <c r="M765" s="61"/>
      <c r="N765" s="61"/>
      <c r="O765" s="61"/>
      <c r="P765" s="61"/>
      <c r="Q765" s="61"/>
      <c r="R765" s="61"/>
      <c r="S765" s="61"/>
      <c r="T765" s="61"/>
      <c r="U765" s="61"/>
      <c r="V765" s="61"/>
      <c r="W765" s="61"/>
      <c r="X765" s="62"/>
      <c r="Y765" s="62"/>
      <c r="Z765" s="62"/>
      <c r="AA765" s="62"/>
    </row>
    <row r="766" ht="23.25" customHeight="1">
      <c r="A766" s="56">
        <f t="shared" si="1"/>
        <v>766</v>
      </c>
      <c r="B766" s="63"/>
      <c r="C766" s="64"/>
      <c r="D766" s="65"/>
      <c r="E766" s="64"/>
      <c r="F766" s="64"/>
      <c r="G766" s="64"/>
      <c r="H766" s="64"/>
      <c r="I766" s="66"/>
      <c r="J766" s="61"/>
      <c r="K766" s="61"/>
      <c r="L766" s="61"/>
      <c r="M766" s="61"/>
      <c r="N766" s="61"/>
      <c r="O766" s="61"/>
      <c r="P766" s="61"/>
      <c r="Q766" s="61"/>
      <c r="R766" s="61"/>
      <c r="S766" s="61"/>
      <c r="T766" s="61"/>
      <c r="U766" s="61"/>
      <c r="V766" s="61"/>
      <c r="W766" s="61"/>
      <c r="X766" s="62"/>
      <c r="Y766" s="62"/>
      <c r="Z766" s="62"/>
      <c r="AA766" s="62"/>
    </row>
    <row r="767" ht="23.25" customHeight="1">
      <c r="A767" s="56">
        <f t="shared" si="1"/>
        <v>767</v>
      </c>
      <c r="B767" s="63"/>
      <c r="C767" s="64"/>
      <c r="D767" s="65"/>
      <c r="E767" s="64"/>
      <c r="F767" s="64"/>
      <c r="G767" s="64"/>
      <c r="H767" s="64"/>
      <c r="I767" s="66"/>
      <c r="J767" s="61"/>
      <c r="K767" s="61"/>
      <c r="L767" s="61"/>
      <c r="M767" s="61"/>
      <c r="N767" s="61"/>
      <c r="O767" s="61"/>
      <c r="P767" s="61"/>
      <c r="Q767" s="61"/>
      <c r="R767" s="61"/>
      <c r="S767" s="61"/>
      <c r="T767" s="61"/>
      <c r="U767" s="61"/>
      <c r="V767" s="61"/>
      <c r="W767" s="61"/>
      <c r="X767" s="62"/>
      <c r="Y767" s="62"/>
      <c r="Z767" s="62"/>
      <c r="AA767" s="62"/>
    </row>
    <row r="768" ht="23.25" customHeight="1">
      <c r="A768" s="56">
        <f t="shared" si="1"/>
        <v>768</v>
      </c>
      <c r="B768" s="63"/>
      <c r="C768" s="64"/>
      <c r="D768" s="65"/>
      <c r="E768" s="64"/>
      <c r="F768" s="64"/>
      <c r="G768" s="64"/>
      <c r="H768" s="64"/>
      <c r="I768" s="66"/>
      <c r="J768" s="61"/>
      <c r="K768" s="61"/>
      <c r="L768" s="61"/>
      <c r="M768" s="61"/>
      <c r="N768" s="61"/>
      <c r="O768" s="61"/>
      <c r="P768" s="61"/>
      <c r="Q768" s="61"/>
      <c r="R768" s="61"/>
      <c r="S768" s="61"/>
      <c r="T768" s="61"/>
      <c r="U768" s="61"/>
      <c r="V768" s="61"/>
      <c r="W768" s="61"/>
      <c r="X768" s="62"/>
      <c r="Y768" s="62"/>
      <c r="Z768" s="62"/>
      <c r="AA768" s="62"/>
    </row>
    <row r="769" ht="23.25" customHeight="1">
      <c r="A769" s="56">
        <f t="shared" si="1"/>
        <v>769</v>
      </c>
      <c r="B769" s="63"/>
      <c r="C769" s="64"/>
      <c r="D769" s="65"/>
      <c r="E769" s="64"/>
      <c r="F769" s="64"/>
      <c r="G769" s="64"/>
      <c r="H769" s="64"/>
      <c r="I769" s="66"/>
      <c r="J769" s="61"/>
      <c r="K769" s="61"/>
      <c r="L769" s="61"/>
      <c r="M769" s="61"/>
      <c r="N769" s="61"/>
      <c r="O769" s="61"/>
      <c r="P769" s="61"/>
      <c r="Q769" s="61"/>
      <c r="R769" s="61"/>
      <c r="S769" s="61"/>
      <c r="T769" s="61"/>
      <c r="U769" s="61"/>
      <c r="V769" s="61"/>
      <c r="W769" s="61"/>
      <c r="X769" s="62"/>
      <c r="Y769" s="62"/>
      <c r="Z769" s="62"/>
      <c r="AA769" s="62"/>
    </row>
    <row r="770" ht="23.25" customHeight="1">
      <c r="A770" s="56">
        <f t="shared" si="1"/>
        <v>770</v>
      </c>
      <c r="B770" s="63"/>
      <c r="C770" s="64"/>
      <c r="D770" s="65"/>
      <c r="E770" s="64"/>
      <c r="F770" s="64"/>
      <c r="G770" s="64"/>
      <c r="H770" s="64"/>
      <c r="I770" s="66"/>
      <c r="J770" s="61"/>
      <c r="K770" s="61"/>
      <c r="L770" s="61"/>
      <c r="M770" s="61"/>
      <c r="N770" s="61"/>
      <c r="O770" s="61"/>
      <c r="P770" s="61"/>
      <c r="Q770" s="61"/>
      <c r="R770" s="61"/>
      <c r="S770" s="61"/>
      <c r="T770" s="61"/>
      <c r="U770" s="61"/>
      <c r="V770" s="61"/>
      <c r="W770" s="61"/>
      <c r="X770" s="62"/>
      <c r="Y770" s="62"/>
      <c r="Z770" s="62"/>
      <c r="AA770" s="62"/>
    </row>
    <row r="771" ht="23.25" customHeight="1">
      <c r="A771" s="56">
        <f t="shared" si="1"/>
        <v>771</v>
      </c>
      <c r="B771" s="63"/>
      <c r="C771" s="64"/>
      <c r="D771" s="65"/>
      <c r="E771" s="64"/>
      <c r="F771" s="64"/>
      <c r="G771" s="64"/>
      <c r="H771" s="64"/>
      <c r="I771" s="66"/>
      <c r="J771" s="61"/>
      <c r="K771" s="61"/>
      <c r="L771" s="61"/>
      <c r="M771" s="61"/>
      <c r="N771" s="61"/>
      <c r="O771" s="61"/>
      <c r="P771" s="61"/>
      <c r="Q771" s="61"/>
      <c r="R771" s="61"/>
      <c r="S771" s="61"/>
      <c r="T771" s="61"/>
      <c r="U771" s="61"/>
      <c r="V771" s="61"/>
      <c r="W771" s="61"/>
      <c r="X771" s="62"/>
      <c r="Y771" s="62"/>
      <c r="Z771" s="62"/>
      <c r="AA771" s="62"/>
    </row>
    <row r="772" ht="23.25" customHeight="1">
      <c r="A772" s="56">
        <f t="shared" si="1"/>
        <v>772</v>
      </c>
      <c r="B772" s="63"/>
      <c r="C772" s="64"/>
      <c r="D772" s="65"/>
      <c r="E772" s="64"/>
      <c r="F772" s="64"/>
      <c r="G772" s="64"/>
      <c r="H772" s="64"/>
      <c r="I772" s="66"/>
      <c r="J772" s="61"/>
      <c r="K772" s="61"/>
      <c r="L772" s="61"/>
      <c r="M772" s="61"/>
      <c r="N772" s="61"/>
      <c r="O772" s="61"/>
      <c r="P772" s="61"/>
      <c r="Q772" s="61"/>
      <c r="R772" s="61"/>
      <c r="S772" s="61"/>
      <c r="T772" s="61"/>
      <c r="U772" s="61"/>
      <c r="V772" s="61"/>
      <c r="W772" s="61"/>
      <c r="X772" s="62"/>
      <c r="Y772" s="62"/>
      <c r="Z772" s="62"/>
      <c r="AA772" s="62"/>
    </row>
    <row r="773" ht="23.25" customHeight="1">
      <c r="A773" s="56">
        <f t="shared" si="1"/>
        <v>773</v>
      </c>
      <c r="B773" s="63"/>
      <c r="C773" s="64"/>
      <c r="D773" s="65"/>
      <c r="E773" s="64"/>
      <c r="F773" s="64"/>
      <c r="G773" s="64"/>
      <c r="H773" s="64"/>
      <c r="I773" s="66"/>
      <c r="J773" s="61"/>
      <c r="K773" s="61"/>
      <c r="L773" s="61"/>
      <c r="M773" s="61"/>
      <c r="N773" s="61"/>
      <c r="O773" s="61"/>
      <c r="P773" s="61"/>
      <c r="Q773" s="61"/>
      <c r="R773" s="61"/>
      <c r="S773" s="61"/>
      <c r="T773" s="61"/>
      <c r="U773" s="61"/>
      <c r="V773" s="61"/>
      <c r="W773" s="61"/>
      <c r="X773" s="62"/>
      <c r="Y773" s="62"/>
      <c r="Z773" s="62"/>
      <c r="AA773" s="62"/>
    </row>
    <row r="774" ht="23.25" customHeight="1">
      <c r="A774" s="56">
        <f t="shared" si="1"/>
        <v>774</v>
      </c>
      <c r="B774" s="63"/>
      <c r="C774" s="64"/>
      <c r="D774" s="65"/>
      <c r="E774" s="64"/>
      <c r="F774" s="64"/>
      <c r="G774" s="64"/>
      <c r="H774" s="64"/>
      <c r="I774" s="66"/>
      <c r="J774" s="61"/>
      <c r="K774" s="61"/>
      <c r="L774" s="61"/>
      <c r="M774" s="61"/>
      <c r="N774" s="61"/>
      <c r="O774" s="61"/>
      <c r="P774" s="61"/>
      <c r="Q774" s="61"/>
      <c r="R774" s="61"/>
      <c r="S774" s="61"/>
      <c r="T774" s="61"/>
      <c r="U774" s="61"/>
      <c r="V774" s="61"/>
      <c r="W774" s="61"/>
      <c r="X774" s="62"/>
      <c r="Y774" s="62"/>
      <c r="Z774" s="62"/>
      <c r="AA774" s="62"/>
    </row>
    <row r="775" ht="23.25" customHeight="1">
      <c r="A775" s="56">
        <f t="shared" si="1"/>
        <v>775</v>
      </c>
      <c r="B775" s="63"/>
      <c r="C775" s="64"/>
      <c r="D775" s="65"/>
      <c r="E775" s="64"/>
      <c r="F775" s="64"/>
      <c r="G775" s="64"/>
      <c r="H775" s="64"/>
      <c r="I775" s="66"/>
      <c r="J775" s="61"/>
      <c r="K775" s="61"/>
      <c r="L775" s="61"/>
      <c r="M775" s="61"/>
      <c r="N775" s="61"/>
      <c r="O775" s="61"/>
      <c r="P775" s="61"/>
      <c r="Q775" s="61"/>
      <c r="R775" s="61"/>
      <c r="S775" s="61"/>
      <c r="T775" s="61"/>
      <c r="U775" s="61"/>
      <c r="V775" s="61"/>
      <c r="W775" s="61"/>
      <c r="X775" s="62"/>
      <c r="Y775" s="62"/>
      <c r="Z775" s="62"/>
      <c r="AA775" s="62"/>
    </row>
    <row r="776" ht="23.25" customHeight="1">
      <c r="A776" s="56">
        <f t="shared" si="1"/>
        <v>776</v>
      </c>
      <c r="B776" s="63"/>
      <c r="C776" s="64"/>
      <c r="D776" s="65"/>
      <c r="E776" s="64"/>
      <c r="F776" s="64"/>
      <c r="G776" s="64"/>
      <c r="H776" s="64"/>
      <c r="I776" s="66"/>
      <c r="J776" s="61"/>
      <c r="K776" s="61"/>
      <c r="L776" s="61"/>
      <c r="M776" s="61"/>
      <c r="N776" s="61"/>
      <c r="O776" s="61"/>
      <c r="P776" s="61"/>
      <c r="Q776" s="61"/>
      <c r="R776" s="61"/>
      <c r="S776" s="61"/>
      <c r="T776" s="61"/>
      <c r="U776" s="61"/>
      <c r="V776" s="61"/>
      <c r="W776" s="61"/>
      <c r="X776" s="62"/>
      <c r="Y776" s="62"/>
      <c r="Z776" s="62"/>
      <c r="AA776" s="62"/>
    </row>
    <row r="777" ht="23.25" customHeight="1">
      <c r="A777" s="56">
        <f t="shared" si="1"/>
        <v>777</v>
      </c>
      <c r="B777" s="63"/>
      <c r="C777" s="64"/>
      <c r="D777" s="65"/>
      <c r="E777" s="64"/>
      <c r="F777" s="64"/>
      <c r="G777" s="64"/>
      <c r="H777" s="64"/>
      <c r="I777" s="66"/>
      <c r="J777" s="61"/>
      <c r="K777" s="61"/>
      <c r="L777" s="61"/>
      <c r="M777" s="61"/>
      <c r="N777" s="61"/>
      <c r="O777" s="61"/>
      <c r="P777" s="61"/>
      <c r="Q777" s="61"/>
      <c r="R777" s="61"/>
      <c r="S777" s="61"/>
      <c r="T777" s="61"/>
      <c r="U777" s="61"/>
      <c r="V777" s="61"/>
      <c r="W777" s="61"/>
      <c r="X777" s="62"/>
      <c r="Y777" s="62"/>
      <c r="Z777" s="62"/>
      <c r="AA777" s="62"/>
    </row>
    <row r="778" ht="23.25" customHeight="1">
      <c r="A778" s="56">
        <f t="shared" si="1"/>
        <v>778</v>
      </c>
      <c r="B778" s="63"/>
      <c r="C778" s="64"/>
      <c r="D778" s="65"/>
      <c r="E778" s="64"/>
      <c r="F778" s="64"/>
      <c r="G778" s="64"/>
      <c r="H778" s="64"/>
      <c r="I778" s="66"/>
      <c r="J778" s="61"/>
      <c r="K778" s="61"/>
      <c r="L778" s="61"/>
      <c r="M778" s="61"/>
      <c r="N778" s="61"/>
      <c r="O778" s="61"/>
      <c r="P778" s="61"/>
      <c r="Q778" s="61"/>
      <c r="R778" s="61"/>
      <c r="S778" s="61"/>
      <c r="T778" s="61"/>
      <c r="U778" s="61"/>
      <c r="V778" s="61"/>
      <c r="W778" s="61"/>
      <c r="X778" s="62"/>
      <c r="Y778" s="62"/>
      <c r="Z778" s="62"/>
      <c r="AA778" s="62"/>
    </row>
    <row r="779" ht="23.25" customHeight="1">
      <c r="A779" s="56">
        <f t="shared" si="1"/>
        <v>779</v>
      </c>
      <c r="B779" s="63"/>
      <c r="C779" s="64"/>
      <c r="D779" s="65"/>
      <c r="E779" s="64"/>
      <c r="F779" s="64"/>
      <c r="G779" s="64"/>
      <c r="H779" s="64"/>
      <c r="I779" s="66"/>
      <c r="J779" s="61"/>
      <c r="K779" s="61"/>
      <c r="L779" s="61"/>
      <c r="M779" s="61"/>
      <c r="N779" s="61"/>
      <c r="O779" s="61"/>
      <c r="P779" s="61"/>
      <c r="Q779" s="61"/>
      <c r="R779" s="61"/>
      <c r="S779" s="61"/>
      <c r="T779" s="61"/>
      <c r="U779" s="61"/>
      <c r="V779" s="61"/>
      <c r="W779" s="61"/>
      <c r="X779" s="62"/>
      <c r="Y779" s="62"/>
      <c r="Z779" s="62"/>
      <c r="AA779" s="62"/>
    </row>
    <row r="780" ht="23.25" customHeight="1">
      <c r="A780" s="56">
        <f t="shared" si="1"/>
        <v>780</v>
      </c>
      <c r="B780" s="63"/>
      <c r="C780" s="64"/>
      <c r="D780" s="65"/>
      <c r="E780" s="64"/>
      <c r="F780" s="64"/>
      <c r="G780" s="64"/>
      <c r="H780" s="64"/>
      <c r="I780" s="66"/>
      <c r="J780" s="61"/>
      <c r="K780" s="61"/>
      <c r="L780" s="61"/>
      <c r="M780" s="61"/>
      <c r="N780" s="61"/>
      <c r="O780" s="61"/>
      <c r="P780" s="61"/>
      <c r="Q780" s="61"/>
      <c r="R780" s="61"/>
      <c r="S780" s="61"/>
      <c r="T780" s="61"/>
      <c r="U780" s="61"/>
      <c r="V780" s="61"/>
      <c r="W780" s="61"/>
      <c r="X780" s="62"/>
      <c r="Y780" s="62"/>
      <c r="Z780" s="62"/>
      <c r="AA780" s="62"/>
    </row>
    <row r="781" ht="23.25" customHeight="1">
      <c r="A781" s="56">
        <f t="shared" si="1"/>
        <v>781</v>
      </c>
      <c r="B781" s="63"/>
      <c r="C781" s="64"/>
      <c r="D781" s="65"/>
      <c r="E781" s="64"/>
      <c r="F781" s="64"/>
      <c r="G781" s="64"/>
      <c r="H781" s="64"/>
      <c r="I781" s="66"/>
      <c r="J781" s="61"/>
      <c r="K781" s="61"/>
      <c r="L781" s="61"/>
      <c r="M781" s="61"/>
      <c r="N781" s="61"/>
      <c r="O781" s="61"/>
      <c r="P781" s="61"/>
      <c r="Q781" s="61"/>
      <c r="R781" s="61"/>
      <c r="S781" s="61"/>
      <c r="T781" s="61"/>
      <c r="U781" s="61"/>
      <c r="V781" s="61"/>
      <c r="W781" s="61"/>
      <c r="X781" s="62"/>
      <c r="Y781" s="62"/>
      <c r="Z781" s="62"/>
      <c r="AA781" s="62"/>
    </row>
    <row r="782" ht="23.25" customHeight="1">
      <c r="A782" s="56">
        <f t="shared" si="1"/>
        <v>782</v>
      </c>
      <c r="B782" s="63"/>
      <c r="C782" s="64"/>
      <c r="D782" s="65"/>
      <c r="E782" s="64"/>
      <c r="F782" s="64"/>
      <c r="G782" s="64"/>
      <c r="H782" s="64"/>
      <c r="I782" s="66"/>
      <c r="J782" s="61"/>
      <c r="K782" s="61"/>
      <c r="L782" s="61"/>
      <c r="M782" s="61"/>
      <c r="N782" s="61"/>
      <c r="O782" s="61"/>
      <c r="P782" s="61"/>
      <c r="Q782" s="61"/>
      <c r="R782" s="61"/>
      <c r="S782" s="61"/>
      <c r="T782" s="61"/>
      <c r="U782" s="61"/>
      <c r="V782" s="61"/>
      <c r="W782" s="61"/>
      <c r="X782" s="62"/>
      <c r="Y782" s="62"/>
      <c r="Z782" s="62"/>
      <c r="AA782" s="62"/>
    </row>
    <row r="783" ht="23.25" customHeight="1">
      <c r="A783" s="56">
        <f t="shared" si="1"/>
        <v>783</v>
      </c>
      <c r="B783" s="63"/>
      <c r="C783" s="64"/>
      <c r="D783" s="65"/>
      <c r="E783" s="64"/>
      <c r="F783" s="64"/>
      <c r="G783" s="64"/>
      <c r="H783" s="64"/>
      <c r="I783" s="66"/>
      <c r="J783" s="61"/>
      <c r="K783" s="61"/>
      <c r="L783" s="61"/>
      <c r="M783" s="61"/>
      <c r="N783" s="61"/>
      <c r="O783" s="61"/>
      <c r="P783" s="61"/>
      <c r="Q783" s="61"/>
      <c r="R783" s="61"/>
      <c r="S783" s="61"/>
      <c r="T783" s="61"/>
      <c r="U783" s="61"/>
      <c r="V783" s="61"/>
      <c r="W783" s="61"/>
      <c r="X783" s="62"/>
      <c r="Y783" s="62"/>
      <c r="Z783" s="62"/>
      <c r="AA783" s="62"/>
    </row>
    <row r="784" ht="23.25" customHeight="1">
      <c r="A784" s="56">
        <f t="shared" si="1"/>
        <v>784</v>
      </c>
      <c r="B784" s="63"/>
      <c r="C784" s="64"/>
      <c r="D784" s="65"/>
      <c r="E784" s="64"/>
      <c r="F784" s="64"/>
      <c r="G784" s="64"/>
      <c r="H784" s="64"/>
      <c r="I784" s="66"/>
      <c r="J784" s="61"/>
      <c r="K784" s="61"/>
      <c r="L784" s="61"/>
      <c r="M784" s="61"/>
      <c r="N784" s="61"/>
      <c r="O784" s="61"/>
      <c r="P784" s="61"/>
      <c r="Q784" s="61"/>
      <c r="R784" s="61"/>
      <c r="S784" s="61"/>
      <c r="T784" s="61"/>
      <c r="U784" s="61"/>
      <c r="V784" s="61"/>
      <c r="W784" s="61"/>
      <c r="X784" s="62"/>
      <c r="Y784" s="62"/>
      <c r="Z784" s="62"/>
      <c r="AA784" s="62"/>
    </row>
    <row r="785" ht="23.25" customHeight="1">
      <c r="A785" s="56">
        <f t="shared" si="1"/>
        <v>785</v>
      </c>
      <c r="B785" s="63"/>
      <c r="C785" s="64"/>
      <c r="D785" s="65"/>
      <c r="E785" s="64"/>
      <c r="F785" s="64"/>
      <c r="G785" s="64"/>
      <c r="H785" s="64"/>
      <c r="I785" s="66"/>
      <c r="J785" s="61"/>
      <c r="K785" s="61"/>
      <c r="L785" s="61"/>
      <c r="M785" s="61"/>
      <c r="N785" s="61"/>
      <c r="O785" s="61"/>
      <c r="P785" s="61"/>
      <c r="Q785" s="61"/>
      <c r="R785" s="61"/>
      <c r="S785" s="61"/>
      <c r="T785" s="61"/>
      <c r="U785" s="61"/>
      <c r="V785" s="61"/>
      <c r="W785" s="61"/>
      <c r="X785" s="62"/>
      <c r="Y785" s="62"/>
      <c r="Z785" s="62"/>
      <c r="AA785" s="62"/>
    </row>
    <row r="786" ht="23.25" customHeight="1">
      <c r="A786" s="56">
        <f t="shared" si="1"/>
        <v>786</v>
      </c>
      <c r="B786" s="63"/>
      <c r="C786" s="64"/>
      <c r="D786" s="65"/>
      <c r="E786" s="64"/>
      <c r="F786" s="64"/>
      <c r="G786" s="64"/>
      <c r="H786" s="64"/>
      <c r="I786" s="66"/>
      <c r="J786" s="61"/>
      <c r="K786" s="61"/>
      <c r="L786" s="61"/>
      <c r="M786" s="61"/>
      <c r="N786" s="61"/>
      <c r="O786" s="61"/>
      <c r="P786" s="61"/>
      <c r="Q786" s="61"/>
      <c r="R786" s="61"/>
      <c r="S786" s="61"/>
      <c r="T786" s="61"/>
      <c r="U786" s="61"/>
      <c r="V786" s="61"/>
      <c r="W786" s="61"/>
      <c r="X786" s="62"/>
      <c r="Y786" s="62"/>
      <c r="Z786" s="62"/>
      <c r="AA786" s="62"/>
    </row>
    <row r="787" ht="23.25" customHeight="1">
      <c r="A787" s="56">
        <f t="shared" si="1"/>
        <v>787</v>
      </c>
      <c r="B787" s="63"/>
      <c r="C787" s="64"/>
      <c r="D787" s="65"/>
      <c r="E787" s="64"/>
      <c r="F787" s="64"/>
      <c r="G787" s="64"/>
      <c r="H787" s="64"/>
      <c r="I787" s="66"/>
      <c r="J787" s="61"/>
      <c r="K787" s="61"/>
      <c r="L787" s="61"/>
      <c r="M787" s="61"/>
      <c r="N787" s="61"/>
      <c r="O787" s="61"/>
      <c r="P787" s="61"/>
      <c r="Q787" s="61"/>
      <c r="R787" s="61"/>
      <c r="S787" s="61"/>
      <c r="T787" s="61"/>
      <c r="U787" s="61"/>
      <c r="V787" s="61"/>
      <c r="W787" s="61"/>
      <c r="X787" s="62"/>
      <c r="Y787" s="62"/>
      <c r="Z787" s="62"/>
      <c r="AA787" s="62"/>
    </row>
    <row r="788" ht="23.25" customHeight="1">
      <c r="A788" s="56">
        <f t="shared" si="1"/>
        <v>788</v>
      </c>
      <c r="B788" s="63"/>
      <c r="C788" s="64"/>
      <c r="D788" s="65"/>
      <c r="E788" s="64"/>
      <c r="F788" s="64"/>
      <c r="G788" s="64"/>
      <c r="H788" s="64"/>
      <c r="I788" s="66"/>
      <c r="J788" s="61"/>
      <c r="K788" s="61"/>
      <c r="L788" s="61"/>
      <c r="M788" s="61"/>
      <c r="N788" s="61"/>
      <c r="O788" s="61"/>
      <c r="P788" s="61"/>
      <c r="Q788" s="61"/>
      <c r="R788" s="61"/>
      <c r="S788" s="61"/>
      <c r="T788" s="61"/>
      <c r="U788" s="61"/>
      <c r="V788" s="61"/>
      <c r="W788" s="61"/>
      <c r="X788" s="62"/>
      <c r="Y788" s="62"/>
      <c r="Z788" s="62"/>
      <c r="AA788" s="62"/>
    </row>
    <row r="789" ht="23.25" customHeight="1">
      <c r="A789" s="56">
        <f t="shared" si="1"/>
        <v>789</v>
      </c>
      <c r="B789" s="63"/>
      <c r="C789" s="64"/>
      <c r="D789" s="65"/>
      <c r="E789" s="64"/>
      <c r="F789" s="64"/>
      <c r="G789" s="64"/>
      <c r="H789" s="64"/>
      <c r="I789" s="66"/>
      <c r="J789" s="61"/>
      <c r="K789" s="61"/>
      <c r="L789" s="61"/>
      <c r="M789" s="61"/>
      <c r="N789" s="61"/>
      <c r="O789" s="61"/>
      <c r="P789" s="61"/>
      <c r="Q789" s="61"/>
      <c r="R789" s="61"/>
      <c r="S789" s="61"/>
      <c r="T789" s="61"/>
      <c r="U789" s="61"/>
      <c r="V789" s="61"/>
      <c r="W789" s="61"/>
      <c r="X789" s="62"/>
      <c r="Y789" s="62"/>
      <c r="Z789" s="62"/>
      <c r="AA789" s="62"/>
    </row>
    <row r="790" ht="23.25" customHeight="1">
      <c r="A790" s="56">
        <f t="shared" si="1"/>
        <v>790</v>
      </c>
      <c r="B790" s="63"/>
      <c r="C790" s="64"/>
      <c r="D790" s="65"/>
      <c r="E790" s="64"/>
      <c r="F790" s="64"/>
      <c r="G790" s="64"/>
      <c r="H790" s="64"/>
      <c r="I790" s="66"/>
      <c r="J790" s="61"/>
      <c r="K790" s="61"/>
      <c r="L790" s="61"/>
      <c r="M790" s="61"/>
      <c r="N790" s="61"/>
      <c r="O790" s="61"/>
      <c r="P790" s="61"/>
      <c r="Q790" s="61"/>
      <c r="R790" s="61"/>
      <c r="S790" s="61"/>
      <c r="T790" s="61"/>
      <c r="U790" s="61"/>
      <c r="V790" s="61"/>
      <c r="W790" s="61"/>
      <c r="X790" s="62"/>
      <c r="Y790" s="62"/>
      <c r="Z790" s="62"/>
      <c r="AA790" s="62"/>
    </row>
    <row r="791" ht="23.25" customHeight="1">
      <c r="A791" s="56">
        <f t="shared" si="1"/>
        <v>791</v>
      </c>
      <c r="B791" s="63"/>
      <c r="C791" s="64"/>
      <c r="D791" s="65"/>
      <c r="E791" s="64"/>
      <c r="F791" s="64"/>
      <c r="G791" s="64"/>
      <c r="H791" s="64"/>
      <c r="I791" s="66"/>
      <c r="J791" s="61"/>
      <c r="K791" s="61"/>
      <c r="L791" s="61"/>
      <c r="M791" s="61"/>
      <c r="N791" s="61"/>
      <c r="O791" s="61"/>
      <c r="P791" s="61"/>
      <c r="Q791" s="61"/>
      <c r="R791" s="61"/>
      <c r="S791" s="61"/>
      <c r="T791" s="61"/>
      <c r="U791" s="61"/>
      <c r="V791" s="61"/>
      <c r="W791" s="61"/>
      <c r="X791" s="62"/>
      <c r="Y791" s="62"/>
      <c r="Z791" s="62"/>
      <c r="AA791" s="62"/>
    </row>
    <row r="792" ht="23.25" customHeight="1">
      <c r="A792" s="56">
        <f t="shared" si="1"/>
        <v>792</v>
      </c>
      <c r="B792" s="63"/>
      <c r="C792" s="64"/>
      <c r="D792" s="65"/>
      <c r="E792" s="64"/>
      <c r="F792" s="64"/>
      <c r="G792" s="64"/>
      <c r="H792" s="64"/>
      <c r="I792" s="66"/>
      <c r="J792" s="61"/>
      <c r="K792" s="61"/>
      <c r="L792" s="61"/>
      <c r="M792" s="61"/>
      <c r="N792" s="61"/>
      <c r="O792" s="61"/>
      <c r="P792" s="61"/>
      <c r="Q792" s="61"/>
      <c r="R792" s="61"/>
      <c r="S792" s="61"/>
      <c r="T792" s="61"/>
      <c r="U792" s="61"/>
      <c r="V792" s="61"/>
      <c r="W792" s="61"/>
      <c r="X792" s="62"/>
      <c r="Y792" s="62"/>
      <c r="Z792" s="62"/>
      <c r="AA792" s="62"/>
    </row>
    <row r="793" ht="23.25" customHeight="1">
      <c r="A793" s="56">
        <f t="shared" si="1"/>
        <v>793</v>
      </c>
      <c r="B793" s="63"/>
      <c r="C793" s="64"/>
      <c r="D793" s="65"/>
      <c r="E793" s="64"/>
      <c r="F793" s="64"/>
      <c r="G793" s="64"/>
      <c r="H793" s="64"/>
      <c r="I793" s="66"/>
      <c r="J793" s="61"/>
      <c r="K793" s="61"/>
      <c r="L793" s="61"/>
      <c r="M793" s="61"/>
      <c r="N793" s="61"/>
      <c r="O793" s="61"/>
      <c r="P793" s="61"/>
      <c r="Q793" s="61"/>
      <c r="R793" s="61"/>
      <c r="S793" s="61"/>
      <c r="T793" s="61"/>
      <c r="U793" s="61"/>
      <c r="V793" s="61"/>
      <c r="W793" s="61"/>
      <c r="X793" s="62"/>
      <c r="Y793" s="62"/>
      <c r="Z793" s="62"/>
      <c r="AA793" s="62"/>
    </row>
    <row r="794" ht="23.25" customHeight="1">
      <c r="A794" s="56">
        <f t="shared" si="1"/>
        <v>794</v>
      </c>
      <c r="B794" s="63"/>
      <c r="C794" s="64"/>
      <c r="D794" s="65"/>
      <c r="E794" s="64"/>
      <c r="F794" s="64"/>
      <c r="G794" s="64"/>
      <c r="H794" s="64"/>
      <c r="I794" s="66"/>
      <c r="J794" s="61"/>
      <c r="K794" s="61"/>
      <c r="L794" s="61"/>
      <c r="M794" s="61"/>
      <c r="N794" s="61"/>
      <c r="O794" s="61"/>
      <c r="P794" s="61"/>
      <c r="Q794" s="61"/>
      <c r="R794" s="61"/>
      <c r="S794" s="61"/>
      <c r="T794" s="61"/>
      <c r="U794" s="61"/>
      <c r="V794" s="61"/>
      <c r="W794" s="61"/>
      <c r="X794" s="62"/>
      <c r="Y794" s="62"/>
      <c r="Z794" s="62"/>
      <c r="AA794" s="62"/>
    </row>
    <row r="795" ht="23.25" customHeight="1">
      <c r="A795" s="56">
        <f t="shared" si="1"/>
        <v>795</v>
      </c>
      <c r="B795" s="63"/>
      <c r="C795" s="64"/>
      <c r="D795" s="65"/>
      <c r="E795" s="64"/>
      <c r="F795" s="64"/>
      <c r="G795" s="64"/>
      <c r="H795" s="64"/>
      <c r="I795" s="66"/>
      <c r="J795" s="61"/>
      <c r="K795" s="61"/>
      <c r="L795" s="61"/>
      <c r="M795" s="61"/>
      <c r="N795" s="61"/>
      <c r="O795" s="61"/>
      <c r="P795" s="61"/>
      <c r="Q795" s="61"/>
      <c r="R795" s="61"/>
      <c r="S795" s="61"/>
      <c r="T795" s="61"/>
      <c r="U795" s="61"/>
      <c r="V795" s="61"/>
      <c r="W795" s="61"/>
      <c r="X795" s="62"/>
      <c r="Y795" s="62"/>
      <c r="Z795" s="62"/>
      <c r="AA795" s="62"/>
    </row>
    <row r="796" ht="23.25" customHeight="1">
      <c r="A796" s="56">
        <f t="shared" si="1"/>
        <v>796</v>
      </c>
      <c r="B796" s="63"/>
      <c r="C796" s="64"/>
      <c r="D796" s="65"/>
      <c r="E796" s="64"/>
      <c r="F796" s="64"/>
      <c r="G796" s="64"/>
      <c r="H796" s="64"/>
      <c r="I796" s="66"/>
      <c r="J796" s="61"/>
      <c r="K796" s="61"/>
      <c r="L796" s="61"/>
      <c r="M796" s="61"/>
      <c r="N796" s="61"/>
      <c r="O796" s="61"/>
      <c r="P796" s="61"/>
      <c r="Q796" s="61"/>
      <c r="R796" s="61"/>
      <c r="S796" s="61"/>
      <c r="T796" s="61"/>
      <c r="U796" s="61"/>
      <c r="V796" s="61"/>
      <c r="W796" s="61"/>
      <c r="X796" s="62"/>
      <c r="Y796" s="62"/>
      <c r="Z796" s="62"/>
      <c r="AA796" s="62"/>
    </row>
    <row r="797" ht="23.25" customHeight="1">
      <c r="A797" s="56">
        <f t="shared" si="1"/>
        <v>797</v>
      </c>
      <c r="B797" s="63"/>
      <c r="C797" s="64"/>
      <c r="D797" s="65"/>
      <c r="E797" s="64"/>
      <c r="F797" s="64"/>
      <c r="G797" s="64"/>
      <c r="H797" s="64"/>
      <c r="I797" s="66"/>
      <c r="J797" s="61"/>
      <c r="K797" s="61"/>
      <c r="L797" s="61"/>
      <c r="M797" s="61"/>
      <c r="N797" s="61"/>
      <c r="O797" s="61"/>
      <c r="P797" s="61"/>
      <c r="Q797" s="61"/>
      <c r="R797" s="61"/>
      <c r="S797" s="61"/>
      <c r="T797" s="61"/>
      <c r="U797" s="61"/>
      <c r="V797" s="61"/>
      <c r="W797" s="61"/>
      <c r="X797" s="62"/>
      <c r="Y797" s="62"/>
      <c r="Z797" s="62"/>
      <c r="AA797" s="62"/>
    </row>
    <row r="798" ht="23.25" customHeight="1">
      <c r="A798" s="56">
        <f t="shared" si="1"/>
        <v>798</v>
      </c>
      <c r="B798" s="63"/>
      <c r="C798" s="64"/>
      <c r="D798" s="65"/>
      <c r="E798" s="64"/>
      <c r="F798" s="64"/>
      <c r="G798" s="64"/>
      <c r="H798" s="64"/>
      <c r="I798" s="66"/>
      <c r="J798" s="61"/>
      <c r="K798" s="61"/>
      <c r="L798" s="61"/>
      <c r="M798" s="61"/>
      <c r="N798" s="61"/>
      <c r="O798" s="61"/>
      <c r="P798" s="61"/>
      <c r="Q798" s="61"/>
      <c r="R798" s="61"/>
      <c r="S798" s="61"/>
      <c r="T798" s="61"/>
      <c r="U798" s="61"/>
      <c r="V798" s="61"/>
      <c r="W798" s="61"/>
      <c r="X798" s="62"/>
      <c r="Y798" s="62"/>
      <c r="Z798" s="62"/>
      <c r="AA798" s="62"/>
    </row>
    <row r="799" ht="23.25" customHeight="1">
      <c r="A799" s="56">
        <f t="shared" si="1"/>
        <v>799</v>
      </c>
      <c r="B799" s="63"/>
      <c r="C799" s="64"/>
      <c r="D799" s="65"/>
      <c r="E799" s="64"/>
      <c r="F799" s="64"/>
      <c r="G799" s="64"/>
      <c r="H799" s="64"/>
      <c r="I799" s="66"/>
      <c r="J799" s="61"/>
      <c r="K799" s="61"/>
      <c r="L799" s="61"/>
      <c r="M799" s="61"/>
      <c r="N799" s="61"/>
      <c r="O799" s="61"/>
      <c r="P799" s="61"/>
      <c r="Q799" s="61"/>
      <c r="R799" s="61"/>
      <c r="S799" s="61"/>
      <c r="T799" s="61"/>
      <c r="U799" s="61"/>
      <c r="V799" s="61"/>
      <c r="W799" s="61"/>
      <c r="X799" s="62"/>
      <c r="Y799" s="62"/>
      <c r="Z799" s="62"/>
      <c r="AA799" s="62"/>
    </row>
    <row r="800" ht="23.25" customHeight="1">
      <c r="A800" s="56">
        <f t="shared" si="1"/>
        <v>800</v>
      </c>
      <c r="B800" s="63"/>
      <c r="C800" s="64"/>
      <c r="D800" s="65"/>
      <c r="E800" s="64"/>
      <c r="F800" s="64"/>
      <c r="G800" s="64"/>
      <c r="H800" s="64"/>
      <c r="I800" s="66"/>
      <c r="J800" s="61"/>
      <c r="K800" s="61"/>
      <c r="L800" s="61"/>
      <c r="M800" s="61"/>
      <c r="N800" s="61"/>
      <c r="O800" s="61"/>
      <c r="P800" s="61"/>
      <c r="Q800" s="61"/>
      <c r="R800" s="61"/>
      <c r="S800" s="61"/>
      <c r="T800" s="61"/>
      <c r="U800" s="61"/>
      <c r="V800" s="61"/>
      <c r="W800" s="61"/>
      <c r="X800" s="62"/>
      <c r="Y800" s="62"/>
      <c r="Z800" s="62"/>
      <c r="AA800" s="62"/>
    </row>
    <row r="801" ht="23.25" customHeight="1">
      <c r="A801" s="56">
        <f t="shared" si="1"/>
        <v>801</v>
      </c>
      <c r="B801" s="63"/>
      <c r="C801" s="64"/>
      <c r="D801" s="65"/>
      <c r="E801" s="64"/>
      <c r="F801" s="64"/>
      <c r="G801" s="64"/>
      <c r="H801" s="64"/>
      <c r="I801" s="66"/>
      <c r="J801" s="61"/>
      <c r="K801" s="61"/>
      <c r="L801" s="61"/>
      <c r="M801" s="61"/>
      <c r="N801" s="61"/>
      <c r="O801" s="61"/>
      <c r="P801" s="61"/>
      <c r="Q801" s="61"/>
      <c r="R801" s="61"/>
      <c r="S801" s="61"/>
      <c r="T801" s="61"/>
      <c r="U801" s="61"/>
      <c r="V801" s="61"/>
      <c r="W801" s="61"/>
      <c r="X801" s="62"/>
      <c r="Y801" s="62"/>
      <c r="Z801" s="62"/>
      <c r="AA801" s="62"/>
    </row>
    <row r="802" ht="23.25" customHeight="1">
      <c r="A802" s="56">
        <f t="shared" si="1"/>
        <v>802</v>
      </c>
      <c r="B802" s="63"/>
      <c r="C802" s="64"/>
      <c r="D802" s="65"/>
      <c r="E802" s="64"/>
      <c r="F802" s="64"/>
      <c r="G802" s="64"/>
      <c r="H802" s="64"/>
      <c r="I802" s="66"/>
      <c r="J802" s="61"/>
      <c r="K802" s="61"/>
      <c r="L802" s="61"/>
      <c r="M802" s="61"/>
      <c r="N802" s="61"/>
      <c r="O802" s="61"/>
      <c r="P802" s="61"/>
      <c r="Q802" s="61"/>
      <c r="R802" s="61"/>
      <c r="S802" s="61"/>
      <c r="T802" s="61"/>
      <c r="U802" s="61"/>
      <c r="V802" s="61"/>
      <c r="W802" s="61"/>
      <c r="X802" s="62"/>
      <c r="Y802" s="62"/>
      <c r="Z802" s="62"/>
      <c r="AA802" s="62"/>
    </row>
    <row r="803" ht="23.25" customHeight="1">
      <c r="A803" s="56">
        <f t="shared" si="1"/>
        <v>803</v>
      </c>
      <c r="B803" s="63"/>
      <c r="C803" s="64"/>
      <c r="D803" s="65"/>
      <c r="E803" s="64"/>
      <c r="F803" s="64"/>
      <c r="G803" s="64"/>
      <c r="H803" s="64"/>
      <c r="I803" s="66"/>
      <c r="J803" s="61"/>
      <c r="K803" s="61"/>
      <c r="L803" s="61"/>
      <c r="M803" s="61"/>
      <c r="N803" s="61"/>
      <c r="O803" s="61"/>
      <c r="P803" s="61"/>
      <c r="Q803" s="61"/>
      <c r="R803" s="61"/>
      <c r="S803" s="61"/>
      <c r="T803" s="61"/>
      <c r="U803" s="61"/>
      <c r="V803" s="61"/>
      <c r="W803" s="61"/>
      <c r="X803" s="62"/>
      <c r="Y803" s="62"/>
      <c r="Z803" s="62"/>
      <c r="AA803" s="62"/>
    </row>
    <row r="804" ht="23.25" customHeight="1">
      <c r="A804" s="56">
        <f t="shared" si="1"/>
        <v>804</v>
      </c>
      <c r="B804" s="63"/>
      <c r="C804" s="64"/>
      <c r="D804" s="65"/>
      <c r="E804" s="64"/>
      <c r="F804" s="64"/>
      <c r="G804" s="64"/>
      <c r="H804" s="64"/>
      <c r="I804" s="66"/>
      <c r="J804" s="61"/>
      <c r="K804" s="61"/>
      <c r="L804" s="61"/>
      <c r="M804" s="61"/>
      <c r="N804" s="61"/>
      <c r="O804" s="61"/>
      <c r="P804" s="61"/>
      <c r="Q804" s="61"/>
      <c r="R804" s="61"/>
      <c r="S804" s="61"/>
      <c r="T804" s="61"/>
      <c r="U804" s="61"/>
      <c r="V804" s="61"/>
      <c r="W804" s="61"/>
      <c r="X804" s="62"/>
      <c r="Y804" s="62"/>
      <c r="Z804" s="62"/>
      <c r="AA804" s="62"/>
    </row>
    <row r="805" ht="23.25" customHeight="1">
      <c r="A805" s="56">
        <f t="shared" si="1"/>
        <v>805</v>
      </c>
      <c r="B805" s="63"/>
      <c r="C805" s="64"/>
      <c r="D805" s="65"/>
      <c r="E805" s="64"/>
      <c r="F805" s="64"/>
      <c r="G805" s="64"/>
      <c r="H805" s="64"/>
      <c r="I805" s="66"/>
      <c r="J805" s="61"/>
      <c r="K805" s="61"/>
      <c r="L805" s="61"/>
      <c r="M805" s="61"/>
      <c r="N805" s="61"/>
      <c r="O805" s="61"/>
      <c r="P805" s="61"/>
      <c r="Q805" s="61"/>
      <c r="R805" s="61"/>
      <c r="S805" s="61"/>
      <c r="T805" s="61"/>
      <c r="U805" s="61"/>
      <c r="V805" s="61"/>
      <c r="W805" s="61"/>
      <c r="X805" s="62"/>
      <c r="Y805" s="62"/>
      <c r="Z805" s="62"/>
      <c r="AA805" s="62"/>
    </row>
    <row r="806" ht="23.25" customHeight="1">
      <c r="A806" s="56">
        <f t="shared" si="1"/>
        <v>806</v>
      </c>
      <c r="B806" s="63"/>
      <c r="C806" s="64"/>
      <c r="D806" s="65"/>
      <c r="E806" s="64"/>
      <c r="F806" s="64"/>
      <c r="G806" s="64"/>
      <c r="H806" s="64"/>
      <c r="I806" s="66"/>
      <c r="J806" s="61"/>
      <c r="K806" s="61"/>
      <c r="L806" s="61"/>
      <c r="M806" s="61"/>
      <c r="N806" s="61"/>
      <c r="O806" s="61"/>
      <c r="P806" s="61"/>
      <c r="Q806" s="61"/>
      <c r="R806" s="61"/>
      <c r="S806" s="61"/>
      <c r="T806" s="61"/>
      <c r="U806" s="61"/>
      <c r="V806" s="61"/>
      <c r="W806" s="61"/>
      <c r="X806" s="62"/>
      <c r="Y806" s="62"/>
      <c r="Z806" s="62"/>
      <c r="AA806" s="62"/>
    </row>
    <row r="807" ht="23.25" customHeight="1">
      <c r="A807" s="56">
        <f t="shared" si="1"/>
        <v>807</v>
      </c>
      <c r="B807" s="63"/>
      <c r="C807" s="64"/>
      <c r="D807" s="65"/>
      <c r="E807" s="64"/>
      <c r="F807" s="64"/>
      <c r="G807" s="64"/>
      <c r="H807" s="64"/>
      <c r="I807" s="66"/>
      <c r="J807" s="61"/>
      <c r="K807" s="61"/>
      <c r="L807" s="61"/>
      <c r="M807" s="61"/>
      <c r="N807" s="61"/>
      <c r="O807" s="61"/>
      <c r="P807" s="61"/>
      <c r="Q807" s="61"/>
      <c r="R807" s="61"/>
      <c r="S807" s="61"/>
      <c r="T807" s="61"/>
      <c r="U807" s="61"/>
      <c r="V807" s="61"/>
      <c r="W807" s="61"/>
      <c r="X807" s="62"/>
      <c r="Y807" s="62"/>
      <c r="Z807" s="62"/>
      <c r="AA807" s="62"/>
    </row>
    <row r="808" ht="23.25" customHeight="1">
      <c r="A808" s="56">
        <f t="shared" si="1"/>
        <v>808</v>
      </c>
      <c r="B808" s="63"/>
      <c r="C808" s="64"/>
      <c r="D808" s="65"/>
      <c r="E808" s="64"/>
      <c r="F808" s="64"/>
      <c r="G808" s="64"/>
      <c r="H808" s="64"/>
      <c r="I808" s="66"/>
      <c r="J808" s="61"/>
      <c r="K808" s="61"/>
      <c r="L808" s="61"/>
      <c r="M808" s="61"/>
      <c r="N808" s="61"/>
      <c r="O808" s="61"/>
      <c r="P808" s="61"/>
      <c r="Q808" s="61"/>
      <c r="R808" s="61"/>
      <c r="S808" s="61"/>
      <c r="T808" s="61"/>
      <c r="U808" s="61"/>
      <c r="V808" s="61"/>
      <c r="W808" s="61"/>
      <c r="X808" s="62"/>
      <c r="Y808" s="62"/>
      <c r="Z808" s="62"/>
      <c r="AA808" s="62"/>
    </row>
    <row r="809" ht="23.25" customHeight="1">
      <c r="A809" s="56">
        <f t="shared" si="1"/>
        <v>809</v>
      </c>
      <c r="B809" s="63"/>
      <c r="C809" s="64"/>
      <c r="D809" s="65"/>
      <c r="E809" s="64"/>
      <c r="F809" s="64"/>
      <c r="G809" s="64"/>
      <c r="H809" s="64"/>
      <c r="I809" s="66"/>
      <c r="J809" s="61"/>
      <c r="K809" s="61"/>
      <c r="L809" s="61"/>
      <c r="M809" s="61"/>
      <c r="N809" s="61"/>
      <c r="O809" s="61"/>
      <c r="P809" s="61"/>
      <c r="Q809" s="61"/>
      <c r="R809" s="61"/>
      <c r="S809" s="61"/>
      <c r="T809" s="61"/>
      <c r="U809" s="61"/>
      <c r="V809" s="61"/>
      <c r="W809" s="61"/>
      <c r="X809" s="62"/>
      <c r="Y809" s="62"/>
      <c r="Z809" s="62"/>
      <c r="AA809" s="62"/>
    </row>
    <row r="810" ht="23.25" customHeight="1">
      <c r="A810" s="56">
        <f t="shared" si="1"/>
        <v>810</v>
      </c>
      <c r="B810" s="63"/>
      <c r="C810" s="64"/>
      <c r="D810" s="65"/>
      <c r="E810" s="64"/>
      <c r="F810" s="64"/>
      <c r="G810" s="64"/>
      <c r="H810" s="64"/>
      <c r="I810" s="66"/>
      <c r="J810" s="61"/>
      <c r="K810" s="61"/>
      <c r="L810" s="61"/>
      <c r="M810" s="61"/>
      <c r="N810" s="61"/>
      <c r="O810" s="61"/>
      <c r="P810" s="61"/>
      <c r="Q810" s="61"/>
      <c r="R810" s="61"/>
      <c r="S810" s="61"/>
      <c r="T810" s="61"/>
      <c r="U810" s="61"/>
      <c r="V810" s="61"/>
      <c r="W810" s="61"/>
      <c r="X810" s="62"/>
      <c r="Y810" s="62"/>
      <c r="Z810" s="62"/>
      <c r="AA810" s="62"/>
    </row>
    <row r="811" ht="23.25" customHeight="1">
      <c r="A811" s="56">
        <f t="shared" si="1"/>
        <v>811</v>
      </c>
      <c r="B811" s="63"/>
      <c r="C811" s="64"/>
      <c r="D811" s="65"/>
      <c r="E811" s="64"/>
      <c r="F811" s="64"/>
      <c r="G811" s="64"/>
      <c r="H811" s="64"/>
      <c r="I811" s="66"/>
      <c r="J811" s="61"/>
      <c r="K811" s="61"/>
      <c r="L811" s="61"/>
      <c r="M811" s="61"/>
      <c r="N811" s="61"/>
      <c r="O811" s="61"/>
      <c r="P811" s="61"/>
      <c r="Q811" s="61"/>
      <c r="R811" s="61"/>
      <c r="S811" s="61"/>
      <c r="T811" s="61"/>
      <c r="U811" s="61"/>
      <c r="V811" s="61"/>
      <c r="W811" s="61"/>
      <c r="X811" s="62"/>
      <c r="Y811" s="62"/>
      <c r="Z811" s="62"/>
      <c r="AA811" s="62"/>
    </row>
    <row r="812" ht="23.25" customHeight="1">
      <c r="A812" s="56">
        <f t="shared" si="1"/>
        <v>812</v>
      </c>
      <c r="B812" s="63"/>
      <c r="C812" s="64"/>
      <c r="D812" s="65"/>
      <c r="E812" s="64"/>
      <c r="F812" s="64"/>
      <c r="G812" s="64"/>
      <c r="H812" s="64"/>
      <c r="I812" s="66"/>
      <c r="J812" s="61"/>
      <c r="K812" s="61"/>
      <c r="L812" s="61"/>
      <c r="M812" s="61"/>
      <c r="N812" s="61"/>
      <c r="O812" s="61"/>
      <c r="P812" s="61"/>
      <c r="Q812" s="61"/>
      <c r="R812" s="61"/>
      <c r="S812" s="61"/>
      <c r="T812" s="61"/>
      <c r="U812" s="61"/>
      <c r="V812" s="61"/>
      <c r="W812" s="61"/>
      <c r="X812" s="62"/>
      <c r="Y812" s="62"/>
      <c r="Z812" s="62"/>
      <c r="AA812" s="62"/>
    </row>
    <row r="813" ht="23.25" customHeight="1">
      <c r="A813" s="56">
        <f t="shared" si="1"/>
        <v>813</v>
      </c>
      <c r="B813" s="63"/>
      <c r="C813" s="64"/>
      <c r="D813" s="65"/>
      <c r="E813" s="64"/>
      <c r="F813" s="64"/>
      <c r="G813" s="64"/>
      <c r="H813" s="64"/>
      <c r="I813" s="66"/>
      <c r="J813" s="61"/>
      <c r="K813" s="61"/>
      <c r="L813" s="61"/>
      <c r="M813" s="61"/>
      <c r="N813" s="61"/>
      <c r="O813" s="61"/>
      <c r="P813" s="61"/>
      <c r="Q813" s="61"/>
      <c r="R813" s="61"/>
      <c r="S813" s="61"/>
      <c r="T813" s="61"/>
      <c r="U813" s="61"/>
      <c r="V813" s="61"/>
      <c r="W813" s="61"/>
      <c r="X813" s="62"/>
      <c r="Y813" s="62"/>
      <c r="Z813" s="62"/>
      <c r="AA813" s="62"/>
    </row>
    <row r="814" ht="23.25" customHeight="1">
      <c r="A814" s="56">
        <f t="shared" si="1"/>
        <v>814</v>
      </c>
      <c r="B814" s="63"/>
      <c r="C814" s="64"/>
      <c r="D814" s="65"/>
      <c r="E814" s="64"/>
      <c r="F814" s="64"/>
      <c r="G814" s="64"/>
      <c r="H814" s="64"/>
      <c r="I814" s="66"/>
      <c r="J814" s="61"/>
      <c r="K814" s="61"/>
      <c r="L814" s="61"/>
      <c r="M814" s="61"/>
      <c r="N814" s="61"/>
      <c r="O814" s="61"/>
      <c r="P814" s="61"/>
      <c r="Q814" s="61"/>
      <c r="R814" s="61"/>
      <c r="S814" s="61"/>
      <c r="T814" s="61"/>
      <c r="U814" s="61"/>
      <c r="V814" s="61"/>
      <c r="W814" s="61"/>
      <c r="X814" s="62"/>
      <c r="Y814" s="62"/>
      <c r="Z814" s="62"/>
      <c r="AA814" s="62"/>
    </row>
    <row r="815" ht="23.25" customHeight="1">
      <c r="A815" s="56">
        <f t="shared" si="1"/>
        <v>815</v>
      </c>
      <c r="B815" s="63"/>
      <c r="C815" s="64"/>
      <c r="D815" s="65"/>
      <c r="E815" s="64"/>
      <c r="F815" s="64"/>
      <c r="G815" s="64"/>
      <c r="H815" s="64"/>
      <c r="I815" s="66"/>
      <c r="J815" s="61"/>
      <c r="K815" s="61"/>
      <c r="L815" s="61"/>
      <c r="M815" s="61"/>
      <c r="N815" s="61"/>
      <c r="O815" s="61"/>
      <c r="P815" s="61"/>
      <c r="Q815" s="61"/>
      <c r="R815" s="61"/>
      <c r="S815" s="61"/>
      <c r="T815" s="61"/>
      <c r="U815" s="61"/>
      <c r="V815" s="61"/>
      <c r="W815" s="61"/>
      <c r="X815" s="62"/>
      <c r="Y815" s="62"/>
      <c r="Z815" s="62"/>
      <c r="AA815" s="62"/>
    </row>
    <row r="816" ht="23.25" customHeight="1">
      <c r="A816" s="56">
        <f t="shared" si="1"/>
        <v>816</v>
      </c>
      <c r="B816" s="63"/>
      <c r="C816" s="64"/>
      <c r="D816" s="65"/>
      <c r="E816" s="64"/>
      <c r="F816" s="64"/>
      <c r="G816" s="64"/>
      <c r="H816" s="64"/>
      <c r="I816" s="66"/>
      <c r="J816" s="61"/>
      <c r="K816" s="61"/>
      <c r="L816" s="61"/>
      <c r="M816" s="61"/>
      <c r="N816" s="61"/>
      <c r="O816" s="61"/>
      <c r="P816" s="61"/>
      <c r="Q816" s="61"/>
      <c r="R816" s="61"/>
      <c r="S816" s="61"/>
      <c r="T816" s="61"/>
      <c r="U816" s="61"/>
      <c r="V816" s="61"/>
      <c r="W816" s="61"/>
      <c r="X816" s="62"/>
      <c r="Y816" s="62"/>
      <c r="Z816" s="62"/>
      <c r="AA816" s="62"/>
    </row>
    <row r="817" ht="23.25" customHeight="1">
      <c r="A817" s="56">
        <f t="shared" si="1"/>
        <v>817</v>
      </c>
      <c r="B817" s="63"/>
      <c r="C817" s="64"/>
      <c r="D817" s="65"/>
      <c r="E817" s="64"/>
      <c r="F817" s="64"/>
      <c r="G817" s="64"/>
      <c r="H817" s="64"/>
      <c r="I817" s="66"/>
      <c r="J817" s="61"/>
      <c r="K817" s="61"/>
      <c r="L817" s="61"/>
      <c r="M817" s="61"/>
      <c r="N817" s="61"/>
      <c r="O817" s="61"/>
      <c r="P817" s="61"/>
      <c r="Q817" s="61"/>
      <c r="R817" s="61"/>
      <c r="S817" s="61"/>
      <c r="T817" s="61"/>
      <c r="U817" s="61"/>
      <c r="V817" s="61"/>
      <c r="W817" s="61"/>
      <c r="X817" s="62"/>
      <c r="Y817" s="62"/>
      <c r="Z817" s="62"/>
      <c r="AA817" s="62"/>
    </row>
    <row r="818" ht="23.25" customHeight="1">
      <c r="A818" s="56">
        <f t="shared" si="1"/>
        <v>818</v>
      </c>
      <c r="B818" s="63"/>
      <c r="C818" s="64"/>
      <c r="D818" s="65"/>
      <c r="E818" s="64"/>
      <c r="F818" s="64"/>
      <c r="G818" s="64"/>
      <c r="H818" s="64"/>
      <c r="I818" s="66"/>
      <c r="J818" s="61"/>
      <c r="K818" s="61"/>
      <c r="L818" s="61"/>
      <c r="M818" s="61"/>
      <c r="N818" s="61"/>
      <c r="O818" s="61"/>
      <c r="P818" s="61"/>
      <c r="Q818" s="61"/>
      <c r="R818" s="61"/>
      <c r="S818" s="61"/>
      <c r="T818" s="61"/>
      <c r="U818" s="61"/>
      <c r="V818" s="61"/>
      <c r="W818" s="61"/>
      <c r="X818" s="62"/>
      <c r="Y818" s="62"/>
      <c r="Z818" s="62"/>
      <c r="AA818" s="62"/>
    </row>
    <row r="819" ht="23.25" customHeight="1">
      <c r="A819" s="56">
        <f t="shared" si="1"/>
        <v>819</v>
      </c>
      <c r="B819" s="63"/>
      <c r="C819" s="64"/>
      <c r="D819" s="65"/>
      <c r="E819" s="64"/>
      <c r="F819" s="64"/>
      <c r="G819" s="64"/>
      <c r="H819" s="64"/>
      <c r="I819" s="66"/>
      <c r="J819" s="61"/>
      <c r="K819" s="61"/>
      <c r="L819" s="61"/>
      <c r="M819" s="61"/>
      <c r="N819" s="61"/>
      <c r="O819" s="61"/>
      <c r="P819" s="61"/>
      <c r="Q819" s="61"/>
      <c r="R819" s="61"/>
      <c r="S819" s="61"/>
      <c r="T819" s="61"/>
      <c r="U819" s="61"/>
      <c r="V819" s="61"/>
      <c r="W819" s="61"/>
      <c r="X819" s="62"/>
      <c r="Y819" s="62"/>
      <c r="Z819" s="62"/>
      <c r="AA819" s="62"/>
    </row>
    <row r="820" ht="23.25" customHeight="1">
      <c r="A820" s="56">
        <f t="shared" si="1"/>
        <v>820</v>
      </c>
      <c r="B820" s="63"/>
      <c r="C820" s="64"/>
      <c r="D820" s="65"/>
      <c r="E820" s="64"/>
      <c r="F820" s="64"/>
      <c r="G820" s="64"/>
      <c r="H820" s="64"/>
      <c r="I820" s="66"/>
      <c r="J820" s="61"/>
      <c r="K820" s="61"/>
      <c r="L820" s="61"/>
      <c r="M820" s="61"/>
      <c r="N820" s="61"/>
      <c r="O820" s="61"/>
      <c r="P820" s="61"/>
      <c r="Q820" s="61"/>
      <c r="R820" s="61"/>
      <c r="S820" s="61"/>
      <c r="T820" s="61"/>
      <c r="U820" s="61"/>
      <c r="V820" s="61"/>
      <c r="W820" s="61"/>
      <c r="X820" s="62"/>
      <c r="Y820" s="62"/>
      <c r="Z820" s="62"/>
      <c r="AA820" s="62"/>
    </row>
    <row r="821" ht="23.25" customHeight="1">
      <c r="A821" s="56">
        <f t="shared" si="1"/>
        <v>821</v>
      </c>
      <c r="B821" s="63"/>
      <c r="C821" s="64"/>
      <c r="D821" s="65"/>
      <c r="E821" s="64"/>
      <c r="F821" s="64"/>
      <c r="G821" s="64"/>
      <c r="H821" s="64"/>
      <c r="I821" s="66"/>
      <c r="J821" s="61"/>
      <c r="K821" s="61"/>
      <c r="L821" s="61"/>
      <c r="M821" s="61"/>
      <c r="N821" s="61"/>
      <c r="O821" s="61"/>
      <c r="P821" s="61"/>
      <c r="Q821" s="61"/>
      <c r="R821" s="61"/>
      <c r="S821" s="61"/>
      <c r="T821" s="61"/>
      <c r="U821" s="61"/>
      <c r="V821" s="61"/>
      <c r="W821" s="61"/>
      <c r="X821" s="62"/>
      <c r="Y821" s="62"/>
      <c r="Z821" s="62"/>
      <c r="AA821" s="62"/>
    </row>
    <row r="822" ht="23.25" customHeight="1">
      <c r="A822" s="56">
        <f t="shared" si="1"/>
        <v>822</v>
      </c>
      <c r="B822" s="63"/>
      <c r="C822" s="64"/>
      <c r="D822" s="65"/>
      <c r="E822" s="64"/>
      <c r="F822" s="64"/>
      <c r="G822" s="64"/>
      <c r="H822" s="64"/>
      <c r="I822" s="66"/>
      <c r="J822" s="61"/>
      <c r="K822" s="61"/>
      <c r="L822" s="61"/>
      <c r="M822" s="61"/>
      <c r="N822" s="61"/>
      <c r="O822" s="61"/>
      <c r="P822" s="61"/>
      <c r="Q822" s="61"/>
      <c r="R822" s="61"/>
      <c r="S822" s="61"/>
      <c r="T822" s="61"/>
      <c r="U822" s="61"/>
      <c r="V822" s="61"/>
      <c r="W822" s="61"/>
      <c r="X822" s="62"/>
      <c r="Y822" s="62"/>
      <c r="Z822" s="62"/>
      <c r="AA822" s="62"/>
    </row>
    <row r="823" ht="23.25" customHeight="1">
      <c r="A823" s="56">
        <f t="shared" si="1"/>
        <v>823</v>
      </c>
      <c r="B823" s="63"/>
      <c r="C823" s="64"/>
      <c r="D823" s="65"/>
      <c r="E823" s="64"/>
      <c r="F823" s="64"/>
      <c r="G823" s="64"/>
      <c r="H823" s="64"/>
      <c r="I823" s="66"/>
      <c r="J823" s="61"/>
      <c r="K823" s="61"/>
      <c r="L823" s="61"/>
      <c r="M823" s="61"/>
      <c r="N823" s="61"/>
      <c r="O823" s="61"/>
      <c r="P823" s="61"/>
      <c r="Q823" s="61"/>
      <c r="R823" s="61"/>
      <c r="S823" s="61"/>
      <c r="T823" s="61"/>
      <c r="U823" s="61"/>
      <c r="V823" s="61"/>
      <c r="W823" s="61"/>
      <c r="X823" s="62"/>
      <c r="Y823" s="62"/>
      <c r="Z823" s="62"/>
      <c r="AA823" s="62"/>
    </row>
    <row r="824" ht="23.25" customHeight="1">
      <c r="A824" s="56">
        <f t="shared" si="1"/>
        <v>824</v>
      </c>
      <c r="B824" s="63"/>
      <c r="C824" s="64"/>
      <c r="D824" s="65"/>
      <c r="E824" s="64"/>
      <c r="F824" s="64"/>
      <c r="G824" s="64"/>
      <c r="H824" s="64"/>
      <c r="I824" s="66"/>
      <c r="J824" s="61"/>
      <c r="K824" s="61"/>
      <c r="L824" s="61"/>
      <c r="M824" s="61"/>
      <c r="N824" s="61"/>
      <c r="O824" s="61"/>
      <c r="P824" s="61"/>
      <c r="Q824" s="61"/>
      <c r="R824" s="61"/>
      <c r="S824" s="61"/>
      <c r="T824" s="61"/>
      <c r="U824" s="61"/>
      <c r="V824" s="61"/>
      <c r="W824" s="61"/>
      <c r="X824" s="62"/>
      <c r="Y824" s="62"/>
      <c r="Z824" s="62"/>
      <c r="AA824" s="62"/>
    </row>
    <row r="825" ht="23.25" customHeight="1">
      <c r="A825" s="56">
        <f t="shared" si="1"/>
        <v>825</v>
      </c>
      <c r="B825" s="63"/>
      <c r="C825" s="64"/>
      <c r="D825" s="65"/>
      <c r="E825" s="64"/>
      <c r="F825" s="64"/>
      <c r="G825" s="64"/>
      <c r="H825" s="64"/>
      <c r="I825" s="66"/>
      <c r="J825" s="61"/>
      <c r="K825" s="61"/>
      <c r="L825" s="61"/>
      <c r="M825" s="61"/>
      <c r="N825" s="61"/>
      <c r="O825" s="61"/>
      <c r="P825" s="61"/>
      <c r="Q825" s="61"/>
      <c r="R825" s="61"/>
      <c r="S825" s="61"/>
      <c r="T825" s="61"/>
      <c r="U825" s="61"/>
      <c r="V825" s="61"/>
      <c r="W825" s="61"/>
      <c r="X825" s="62"/>
      <c r="Y825" s="62"/>
      <c r="Z825" s="62"/>
      <c r="AA825" s="62"/>
    </row>
    <row r="826" ht="23.25" customHeight="1">
      <c r="A826" s="56">
        <f t="shared" si="1"/>
        <v>826</v>
      </c>
      <c r="B826" s="63"/>
      <c r="C826" s="64"/>
      <c r="D826" s="65"/>
      <c r="E826" s="64"/>
      <c r="F826" s="64"/>
      <c r="G826" s="64"/>
      <c r="H826" s="64"/>
      <c r="I826" s="66"/>
      <c r="J826" s="61"/>
      <c r="K826" s="61"/>
      <c r="L826" s="61"/>
      <c r="M826" s="61"/>
      <c r="N826" s="61"/>
      <c r="O826" s="61"/>
      <c r="P826" s="61"/>
      <c r="Q826" s="61"/>
      <c r="R826" s="61"/>
      <c r="S826" s="61"/>
      <c r="T826" s="61"/>
      <c r="U826" s="61"/>
      <c r="V826" s="61"/>
      <c r="W826" s="61"/>
      <c r="X826" s="62"/>
      <c r="Y826" s="62"/>
      <c r="Z826" s="62"/>
      <c r="AA826" s="62"/>
    </row>
    <row r="827" ht="23.25" customHeight="1">
      <c r="A827" s="56">
        <f t="shared" si="1"/>
        <v>827</v>
      </c>
      <c r="B827" s="63"/>
      <c r="C827" s="64"/>
      <c r="D827" s="65"/>
      <c r="E827" s="64"/>
      <c r="F827" s="64"/>
      <c r="G827" s="64"/>
      <c r="H827" s="64"/>
      <c r="I827" s="66"/>
      <c r="J827" s="61"/>
      <c r="K827" s="61"/>
      <c r="L827" s="61"/>
      <c r="M827" s="61"/>
      <c r="N827" s="61"/>
      <c r="O827" s="61"/>
      <c r="P827" s="61"/>
      <c r="Q827" s="61"/>
      <c r="R827" s="61"/>
      <c r="S827" s="61"/>
      <c r="T827" s="61"/>
      <c r="U827" s="61"/>
      <c r="V827" s="61"/>
      <c r="W827" s="61"/>
      <c r="X827" s="62"/>
      <c r="Y827" s="62"/>
      <c r="Z827" s="62"/>
      <c r="AA827" s="62"/>
    </row>
    <row r="828" ht="23.25" customHeight="1">
      <c r="A828" s="56">
        <f t="shared" si="1"/>
        <v>828</v>
      </c>
      <c r="B828" s="63"/>
      <c r="C828" s="64"/>
      <c r="D828" s="65"/>
      <c r="E828" s="64"/>
      <c r="F828" s="64"/>
      <c r="G828" s="64"/>
      <c r="H828" s="64"/>
      <c r="I828" s="66"/>
      <c r="J828" s="61"/>
      <c r="K828" s="61"/>
      <c r="L828" s="61"/>
      <c r="M828" s="61"/>
      <c r="N828" s="61"/>
      <c r="O828" s="61"/>
      <c r="P828" s="61"/>
      <c r="Q828" s="61"/>
      <c r="R828" s="61"/>
      <c r="S828" s="61"/>
      <c r="T828" s="61"/>
      <c r="U828" s="61"/>
      <c r="V828" s="61"/>
      <c r="W828" s="61"/>
      <c r="X828" s="62"/>
      <c r="Y828" s="62"/>
      <c r="Z828" s="62"/>
      <c r="AA828" s="62"/>
    </row>
    <row r="829" ht="23.25" customHeight="1">
      <c r="A829" s="56">
        <f t="shared" si="1"/>
        <v>829</v>
      </c>
      <c r="B829" s="63"/>
      <c r="C829" s="64"/>
      <c r="D829" s="65"/>
      <c r="E829" s="64"/>
      <c r="F829" s="64"/>
      <c r="G829" s="64"/>
      <c r="H829" s="64"/>
      <c r="I829" s="66"/>
      <c r="J829" s="61"/>
      <c r="K829" s="61"/>
      <c r="L829" s="61"/>
      <c r="M829" s="61"/>
      <c r="N829" s="61"/>
      <c r="O829" s="61"/>
      <c r="P829" s="61"/>
      <c r="Q829" s="61"/>
      <c r="R829" s="61"/>
      <c r="S829" s="61"/>
      <c r="T829" s="61"/>
      <c r="U829" s="61"/>
      <c r="V829" s="61"/>
      <c r="W829" s="61"/>
      <c r="X829" s="62"/>
      <c r="Y829" s="62"/>
      <c r="Z829" s="62"/>
      <c r="AA829" s="62"/>
    </row>
    <row r="830" ht="23.25" customHeight="1">
      <c r="A830" s="56">
        <f t="shared" si="1"/>
        <v>830</v>
      </c>
      <c r="B830" s="63"/>
      <c r="C830" s="64"/>
      <c r="D830" s="65"/>
      <c r="E830" s="64"/>
      <c r="F830" s="64"/>
      <c r="G830" s="64"/>
      <c r="H830" s="64"/>
      <c r="I830" s="66"/>
      <c r="J830" s="61"/>
      <c r="K830" s="61"/>
      <c r="L830" s="61"/>
      <c r="M830" s="61"/>
      <c r="N830" s="61"/>
      <c r="O830" s="61"/>
      <c r="P830" s="61"/>
      <c r="Q830" s="61"/>
      <c r="R830" s="61"/>
      <c r="S830" s="61"/>
      <c r="T830" s="61"/>
      <c r="U830" s="61"/>
      <c r="V830" s="61"/>
      <c r="W830" s="61"/>
      <c r="X830" s="62"/>
      <c r="Y830" s="62"/>
      <c r="Z830" s="62"/>
      <c r="AA830" s="62"/>
    </row>
    <row r="831" ht="23.25" customHeight="1">
      <c r="A831" s="56">
        <f t="shared" si="1"/>
        <v>831</v>
      </c>
      <c r="B831" s="63"/>
      <c r="C831" s="64"/>
      <c r="D831" s="65"/>
      <c r="E831" s="64"/>
      <c r="F831" s="64"/>
      <c r="G831" s="64"/>
      <c r="H831" s="64"/>
      <c r="I831" s="66"/>
      <c r="J831" s="61"/>
      <c r="K831" s="61"/>
      <c r="L831" s="61"/>
      <c r="M831" s="61"/>
      <c r="N831" s="61"/>
      <c r="O831" s="61"/>
      <c r="P831" s="61"/>
      <c r="Q831" s="61"/>
      <c r="R831" s="61"/>
      <c r="S831" s="61"/>
      <c r="T831" s="61"/>
      <c r="U831" s="61"/>
      <c r="V831" s="61"/>
      <c r="W831" s="61"/>
      <c r="X831" s="62"/>
      <c r="Y831" s="62"/>
      <c r="Z831" s="62"/>
      <c r="AA831" s="62"/>
    </row>
    <row r="832" ht="23.25" customHeight="1">
      <c r="A832" s="56">
        <f t="shared" si="1"/>
        <v>832</v>
      </c>
      <c r="B832" s="63"/>
      <c r="C832" s="64"/>
      <c r="D832" s="65"/>
      <c r="E832" s="64"/>
      <c r="F832" s="64"/>
      <c r="G832" s="64"/>
      <c r="H832" s="64"/>
      <c r="I832" s="66"/>
      <c r="J832" s="61"/>
      <c r="K832" s="61"/>
      <c r="L832" s="61"/>
      <c r="M832" s="61"/>
      <c r="N832" s="61"/>
      <c r="O832" s="61"/>
      <c r="P832" s="61"/>
      <c r="Q832" s="61"/>
      <c r="R832" s="61"/>
      <c r="S832" s="61"/>
      <c r="T832" s="61"/>
      <c r="U832" s="61"/>
      <c r="V832" s="61"/>
      <c r="W832" s="61"/>
      <c r="X832" s="62"/>
      <c r="Y832" s="62"/>
      <c r="Z832" s="62"/>
      <c r="AA832" s="62"/>
    </row>
    <row r="833" ht="23.25" customHeight="1">
      <c r="A833" s="56">
        <f t="shared" si="1"/>
        <v>833</v>
      </c>
      <c r="B833" s="63"/>
      <c r="C833" s="64"/>
      <c r="D833" s="65"/>
      <c r="E833" s="64"/>
      <c r="F833" s="64"/>
      <c r="G833" s="64"/>
      <c r="H833" s="64"/>
      <c r="I833" s="66"/>
      <c r="J833" s="61"/>
      <c r="K833" s="61"/>
      <c r="L833" s="61"/>
      <c r="M833" s="61"/>
      <c r="N833" s="61"/>
      <c r="O833" s="61"/>
      <c r="P833" s="61"/>
      <c r="Q833" s="61"/>
      <c r="R833" s="61"/>
      <c r="S833" s="61"/>
      <c r="T833" s="61"/>
      <c r="U833" s="61"/>
      <c r="V833" s="61"/>
      <c r="W833" s="61"/>
      <c r="X833" s="62"/>
      <c r="Y833" s="62"/>
      <c r="Z833" s="62"/>
      <c r="AA833" s="62"/>
    </row>
    <row r="834" ht="23.25" customHeight="1">
      <c r="A834" s="56">
        <f t="shared" si="1"/>
        <v>834</v>
      </c>
      <c r="B834" s="63"/>
      <c r="C834" s="64"/>
      <c r="D834" s="65"/>
      <c r="E834" s="64"/>
      <c r="F834" s="64"/>
      <c r="G834" s="64"/>
      <c r="H834" s="64"/>
      <c r="I834" s="66"/>
      <c r="J834" s="61"/>
      <c r="K834" s="61"/>
      <c r="L834" s="61"/>
      <c r="M834" s="61"/>
      <c r="N834" s="61"/>
      <c r="O834" s="61"/>
      <c r="P834" s="61"/>
      <c r="Q834" s="61"/>
      <c r="R834" s="61"/>
      <c r="S834" s="61"/>
      <c r="T834" s="61"/>
      <c r="U834" s="61"/>
      <c r="V834" s="61"/>
      <c r="W834" s="61"/>
      <c r="X834" s="62"/>
      <c r="Y834" s="62"/>
      <c r="Z834" s="62"/>
      <c r="AA834" s="62"/>
    </row>
    <row r="835" ht="23.25" customHeight="1">
      <c r="A835" s="56">
        <f t="shared" si="1"/>
        <v>835</v>
      </c>
      <c r="B835" s="63"/>
      <c r="C835" s="64"/>
      <c r="D835" s="65"/>
      <c r="E835" s="64"/>
      <c r="F835" s="64"/>
      <c r="G835" s="64"/>
      <c r="H835" s="64"/>
      <c r="I835" s="66"/>
      <c r="J835" s="61"/>
      <c r="K835" s="61"/>
      <c r="L835" s="61"/>
      <c r="M835" s="61"/>
      <c r="N835" s="61"/>
      <c r="O835" s="61"/>
      <c r="P835" s="61"/>
      <c r="Q835" s="61"/>
      <c r="R835" s="61"/>
      <c r="S835" s="61"/>
      <c r="T835" s="61"/>
      <c r="U835" s="61"/>
      <c r="V835" s="61"/>
      <c r="W835" s="61"/>
      <c r="X835" s="62"/>
      <c r="Y835" s="62"/>
      <c r="Z835" s="62"/>
      <c r="AA835" s="62"/>
    </row>
    <row r="836" ht="23.25" customHeight="1">
      <c r="A836" s="56">
        <f t="shared" si="1"/>
        <v>836</v>
      </c>
      <c r="B836" s="63"/>
      <c r="C836" s="64"/>
      <c r="D836" s="65"/>
      <c r="E836" s="64"/>
      <c r="F836" s="64"/>
      <c r="G836" s="64"/>
      <c r="H836" s="64"/>
      <c r="I836" s="66"/>
      <c r="J836" s="61"/>
      <c r="K836" s="61"/>
      <c r="L836" s="61"/>
      <c r="M836" s="61"/>
      <c r="N836" s="61"/>
      <c r="O836" s="61"/>
      <c r="P836" s="61"/>
      <c r="Q836" s="61"/>
      <c r="R836" s="61"/>
      <c r="S836" s="61"/>
      <c r="T836" s="61"/>
      <c r="U836" s="61"/>
      <c r="V836" s="61"/>
      <c r="W836" s="61"/>
      <c r="X836" s="62"/>
      <c r="Y836" s="62"/>
      <c r="Z836" s="62"/>
      <c r="AA836" s="62"/>
    </row>
    <row r="837" ht="23.25" customHeight="1">
      <c r="A837" s="56">
        <f t="shared" si="1"/>
        <v>837</v>
      </c>
      <c r="B837" s="63"/>
      <c r="C837" s="64"/>
      <c r="D837" s="65"/>
      <c r="E837" s="64"/>
      <c r="F837" s="64"/>
      <c r="G837" s="64"/>
      <c r="H837" s="64"/>
      <c r="I837" s="66"/>
      <c r="J837" s="61"/>
      <c r="K837" s="61"/>
      <c r="L837" s="61"/>
      <c r="M837" s="61"/>
      <c r="N837" s="61"/>
      <c r="O837" s="61"/>
      <c r="P837" s="61"/>
      <c r="Q837" s="61"/>
      <c r="R837" s="61"/>
      <c r="S837" s="61"/>
      <c r="T837" s="61"/>
      <c r="U837" s="61"/>
      <c r="V837" s="61"/>
      <c r="W837" s="61"/>
      <c r="X837" s="62"/>
      <c r="Y837" s="62"/>
      <c r="Z837" s="62"/>
      <c r="AA837" s="62"/>
    </row>
    <row r="838" ht="23.25" customHeight="1">
      <c r="A838" s="56">
        <f t="shared" si="1"/>
        <v>838</v>
      </c>
      <c r="B838" s="63"/>
      <c r="C838" s="64"/>
      <c r="D838" s="65"/>
      <c r="E838" s="64"/>
      <c r="F838" s="64"/>
      <c r="G838" s="64"/>
      <c r="H838" s="64"/>
      <c r="I838" s="66"/>
      <c r="J838" s="61"/>
      <c r="K838" s="61"/>
      <c r="L838" s="61"/>
      <c r="M838" s="61"/>
      <c r="N838" s="61"/>
      <c r="O838" s="61"/>
      <c r="P838" s="61"/>
      <c r="Q838" s="61"/>
      <c r="R838" s="61"/>
      <c r="S838" s="61"/>
      <c r="T838" s="61"/>
      <c r="U838" s="61"/>
      <c r="V838" s="61"/>
      <c r="W838" s="61"/>
      <c r="X838" s="62"/>
      <c r="Y838" s="62"/>
      <c r="Z838" s="62"/>
      <c r="AA838" s="62"/>
    </row>
    <row r="839" ht="23.25" customHeight="1">
      <c r="A839" s="56">
        <f t="shared" si="1"/>
        <v>839</v>
      </c>
      <c r="B839" s="63"/>
      <c r="C839" s="64"/>
      <c r="D839" s="65"/>
      <c r="E839" s="64"/>
      <c r="F839" s="64"/>
      <c r="G839" s="64"/>
      <c r="H839" s="64"/>
      <c r="I839" s="66"/>
      <c r="J839" s="61"/>
      <c r="K839" s="61"/>
      <c r="L839" s="61"/>
      <c r="M839" s="61"/>
      <c r="N839" s="61"/>
      <c r="O839" s="61"/>
      <c r="P839" s="61"/>
      <c r="Q839" s="61"/>
      <c r="R839" s="61"/>
      <c r="S839" s="61"/>
      <c r="T839" s="61"/>
      <c r="U839" s="61"/>
      <c r="V839" s="61"/>
      <c r="W839" s="61"/>
      <c r="X839" s="62"/>
      <c r="Y839" s="62"/>
      <c r="Z839" s="62"/>
      <c r="AA839" s="62"/>
    </row>
    <row r="840" ht="23.25" customHeight="1">
      <c r="A840" s="56">
        <f t="shared" si="1"/>
        <v>840</v>
      </c>
      <c r="B840" s="63"/>
      <c r="C840" s="64"/>
      <c r="D840" s="65"/>
      <c r="E840" s="64"/>
      <c r="F840" s="64"/>
      <c r="G840" s="64"/>
      <c r="H840" s="64"/>
      <c r="I840" s="66"/>
      <c r="J840" s="61"/>
      <c r="K840" s="61"/>
      <c r="L840" s="61"/>
      <c r="M840" s="61"/>
      <c r="N840" s="61"/>
      <c r="O840" s="61"/>
      <c r="P840" s="61"/>
      <c r="Q840" s="61"/>
      <c r="R840" s="61"/>
      <c r="S840" s="61"/>
      <c r="T840" s="61"/>
      <c r="U840" s="61"/>
      <c r="V840" s="61"/>
      <c r="W840" s="61"/>
      <c r="X840" s="62"/>
      <c r="Y840" s="62"/>
      <c r="Z840" s="62"/>
      <c r="AA840" s="62"/>
    </row>
    <row r="841" ht="23.25" customHeight="1">
      <c r="A841" s="56">
        <f t="shared" si="1"/>
        <v>841</v>
      </c>
      <c r="B841" s="63"/>
      <c r="C841" s="64"/>
      <c r="D841" s="65"/>
      <c r="E841" s="64"/>
      <c r="F841" s="64"/>
      <c r="G841" s="64"/>
      <c r="H841" s="64"/>
      <c r="I841" s="66"/>
      <c r="J841" s="61"/>
      <c r="K841" s="61"/>
      <c r="L841" s="61"/>
      <c r="M841" s="61"/>
      <c r="N841" s="61"/>
      <c r="O841" s="61"/>
      <c r="P841" s="61"/>
      <c r="Q841" s="61"/>
      <c r="R841" s="61"/>
      <c r="S841" s="61"/>
      <c r="T841" s="61"/>
      <c r="U841" s="61"/>
      <c r="V841" s="61"/>
      <c r="W841" s="61"/>
      <c r="X841" s="62"/>
      <c r="Y841" s="62"/>
      <c r="Z841" s="62"/>
      <c r="AA841" s="62"/>
    </row>
    <row r="842" ht="23.25" customHeight="1">
      <c r="A842" s="56">
        <f t="shared" si="1"/>
        <v>842</v>
      </c>
      <c r="B842" s="63"/>
      <c r="C842" s="64"/>
      <c r="D842" s="65"/>
      <c r="E842" s="64"/>
      <c r="F842" s="64"/>
      <c r="G842" s="64"/>
      <c r="H842" s="64"/>
      <c r="I842" s="66"/>
      <c r="J842" s="61"/>
      <c r="K842" s="61"/>
      <c r="L842" s="61"/>
      <c r="M842" s="61"/>
      <c r="N842" s="61"/>
      <c r="O842" s="61"/>
      <c r="P842" s="61"/>
      <c r="Q842" s="61"/>
      <c r="R842" s="61"/>
      <c r="S842" s="61"/>
      <c r="T842" s="61"/>
      <c r="U842" s="61"/>
      <c r="V842" s="61"/>
      <c r="W842" s="61"/>
      <c r="X842" s="62"/>
      <c r="Y842" s="62"/>
      <c r="Z842" s="62"/>
      <c r="AA842" s="62"/>
    </row>
    <row r="843" ht="23.25" customHeight="1">
      <c r="A843" s="56">
        <f t="shared" si="1"/>
        <v>843</v>
      </c>
      <c r="B843" s="63"/>
      <c r="C843" s="64"/>
      <c r="D843" s="65"/>
      <c r="E843" s="64"/>
      <c r="F843" s="64"/>
      <c r="G843" s="64"/>
      <c r="H843" s="64"/>
      <c r="I843" s="66"/>
      <c r="J843" s="61"/>
      <c r="K843" s="61"/>
      <c r="L843" s="61"/>
      <c r="M843" s="61"/>
      <c r="N843" s="61"/>
      <c r="O843" s="61"/>
      <c r="P843" s="61"/>
      <c r="Q843" s="61"/>
      <c r="R843" s="61"/>
      <c r="S843" s="61"/>
      <c r="T843" s="61"/>
      <c r="U843" s="61"/>
      <c r="V843" s="61"/>
      <c r="W843" s="61"/>
      <c r="X843" s="62"/>
      <c r="Y843" s="62"/>
      <c r="Z843" s="62"/>
      <c r="AA843" s="62"/>
    </row>
    <row r="844" ht="23.25" customHeight="1">
      <c r="A844" s="56">
        <f t="shared" si="1"/>
        <v>844</v>
      </c>
      <c r="B844" s="63"/>
      <c r="C844" s="64"/>
      <c r="D844" s="65"/>
      <c r="E844" s="64"/>
      <c r="F844" s="64"/>
      <c r="G844" s="64"/>
      <c r="H844" s="64"/>
      <c r="I844" s="66"/>
      <c r="J844" s="61"/>
      <c r="K844" s="61"/>
      <c r="L844" s="61"/>
      <c r="M844" s="61"/>
      <c r="N844" s="61"/>
      <c r="O844" s="61"/>
      <c r="P844" s="61"/>
      <c r="Q844" s="61"/>
      <c r="R844" s="61"/>
      <c r="S844" s="61"/>
      <c r="T844" s="61"/>
      <c r="U844" s="61"/>
      <c r="V844" s="61"/>
      <c r="W844" s="61"/>
      <c r="X844" s="62"/>
      <c r="Y844" s="62"/>
      <c r="Z844" s="62"/>
      <c r="AA844" s="62"/>
    </row>
    <row r="845" ht="23.25" customHeight="1">
      <c r="A845" s="56">
        <f t="shared" si="1"/>
        <v>845</v>
      </c>
      <c r="B845" s="63"/>
      <c r="C845" s="64"/>
      <c r="D845" s="65"/>
      <c r="E845" s="64"/>
      <c r="F845" s="64"/>
      <c r="G845" s="64"/>
      <c r="H845" s="64"/>
      <c r="I845" s="66"/>
      <c r="J845" s="61"/>
      <c r="K845" s="61"/>
      <c r="L845" s="61"/>
      <c r="M845" s="61"/>
      <c r="N845" s="61"/>
      <c r="O845" s="61"/>
      <c r="P845" s="61"/>
      <c r="Q845" s="61"/>
      <c r="R845" s="61"/>
      <c r="S845" s="61"/>
      <c r="T845" s="61"/>
      <c r="U845" s="61"/>
      <c r="V845" s="61"/>
      <c r="W845" s="61"/>
      <c r="X845" s="62"/>
      <c r="Y845" s="62"/>
      <c r="Z845" s="62"/>
      <c r="AA845" s="62"/>
    </row>
    <row r="846" ht="23.25" customHeight="1">
      <c r="A846" s="56">
        <f t="shared" si="1"/>
        <v>846</v>
      </c>
      <c r="B846" s="63"/>
      <c r="C846" s="64"/>
      <c r="D846" s="65"/>
      <c r="E846" s="64"/>
      <c r="F846" s="64"/>
      <c r="G846" s="64"/>
      <c r="H846" s="64"/>
      <c r="I846" s="66"/>
      <c r="J846" s="61"/>
      <c r="K846" s="61"/>
      <c r="L846" s="61"/>
      <c r="M846" s="61"/>
      <c r="N846" s="61"/>
      <c r="O846" s="61"/>
      <c r="P846" s="61"/>
      <c r="Q846" s="61"/>
      <c r="R846" s="61"/>
      <c r="S846" s="61"/>
      <c r="T846" s="61"/>
      <c r="U846" s="61"/>
      <c r="V846" s="61"/>
      <c r="W846" s="61"/>
      <c r="X846" s="62"/>
      <c r="Y846" s="62"/>
      <c r="Z846" s="62"/>
      <c r="AA846" s="62"/>
    </row>
    <row r="847" ht="23.25" customHeight="1">
      <c r="A847" s="56">
        <f t="shared" si="1"/>
        <v>847</v>
      </c>
      <c r="B847" s="63"/>
      <c r="C847" s="64"/>
      <c r="D847" s="65"/>
      <c r="E847" s="64"/>
      <c r="F847" s="64"/>
      <c r="G847" s="64"/>
      <c r="H847" s="64"/>
      <c r="I847" s="66"/>
      <c r="J847" s="61"/>
      <c r="K847" s="61"/>
      <c r="L847" s="61"/>
      <c r="M847" s="61"/>
      <c r="N847" s="61"/>
      <c r="O847" s="61"/>
      <c r="P847" s="61"/>
      <c r="Q847" s="61"/>
      <c r="R847" s="61"/>
      <c r="S847" s="61"/>
      <c r="T847" s="61"/>
      <c r="U847" s="61"/>
      <c r="V847" s="61"/>
      <c r="W847" s="61"/>
      <c r="X847" s="62"/>
      <c r="Y847" s="62"/>
      <c r="Z847" s="62"/>
      <c r="AA847" s="62"/>
    </row>
    <row r="848" ht="23.25" customHeight="1">
      <c r="A848" s="56">
        <f t="shared" si="1"/>
        <v>848</v>
      </c>
      <c r="B848" s="63"/>
      <c r="C848" s="64"/>
      <c r="D848" s="65"/>
      <c r="E848" s="64"/>
      <c r="F848" s="64"/>
      <c r="G848" s="64"/>
      <c r="H848" s="64"/>
      <c r="I848" s="66"/>
      <c r="J848" s="61"/>
      <c r="K848" s="61"/>
      <c r="L848" s="61"/>
      <c r="M848" s="61"/>
      <c r="N848" s="61"/>
      <c r="O848" s="61"/>
      <c r="P848" s="61"/>
      <c r="Q848" s="61"/>
      <c r="R848" s="61"/>
      <c r="S848" s="61"/>
      <c r="T848" s="61"/>
      <c r="U848" s="61"/>
      <c r="V848" s="61"/>
      <c r="W848" s="61"/>
      <c r="X848" s="62"/>
      <c r="Y848" s="62"/>
      <c r="Z848" s="62"/>
      <c r="AA848" s="62"/>
    </row>
    <row r="849" ht="23.25" customHeight="1">
      <c r="A849" s="56">
        <f t="shared" si="1"/>
        <v>849</v>
      </c>
      <c r="B849" s="63"/>
      <c r="C849" s="64"/>
      <c r="D849" s="65"/>
      <c r="E849" s="64"/>
      <c r="F849" s="64"/>
      <c r="G849" s="64"/>
      <c r="H849" s="64"/>
      <c r="I849" s="66"/>
      <c r="J849" s="61"/>
      <c r="K849" s="61"/>
      <c r="L849" s="61"/>
      <c r="M849" s="61"/>
      <c r="N849" s="61"/>
      <c r="O849" s="61"/>
      <c r="P849" s="61"/>
      <c r="Q849" s="61"/>
      <c r="R849" s="61"/>
      <c r="S849" s="61"/>
      <c r="T849" s="61"/>
      <c r="U849" s="61"/>
      <c r="V849" s="61"/>
      <c r="W849" s="61"/>
      <c r="X849" s="62"/>
      <c r="Y849" s="62"/>
      <c r="Z849" s="62"/>
      <c r="AA849" s="62"/>
    </row>
    <row r="850" ht="23.25" customHeight="1">
      <c r="A850" s="56">
        <f t="shared" si="1"/>
        <v>850</v>
      </c>
      <c r="B850" s="63"/>
      <c r="C850" s="64"/>
      <c r="D850" s="65"/>
      <c r="E850" s="64"/>
      <c r="F850" s="64"/>
      <c r="G850" s="64"/>
      <c r="H850" s="64"/>
      <c r="I850" s="66"/>
      <c r="J850" s="61"/>
      <c r="K850" s="61"/>
      <c r="L850" s="61"/>
      <c r="M850" s="61"/>
      <c r="N850" s="61"/>
      <c r="O850" s="61"/>
      <c r="P850" s="61"/>
      <c r="Q850" s="61"/>
      <c r="R850" s="61"/>
      <c r="S850" s="61"/>
      <c r="T850" s="61"/>
      <c r="U850" s="61"/>
      <c r="V850" s="61"/>
      <c r="W850" s="61"/>
      <c r="X850" s="62"/>
      <c r="Y850" s="62"/>
      <c r="Z850" s="62"/>
      <c r="AA850" s="62"/>
    </row>
    <row r="851" ht="23.25" customHeight="1">
      <c r="A851" s="56">
        <f t="shared" si="1"/>
        <v>851</v>
      </c>
      <c r="B851" s="63"/>
      <c r="C851" s="64"/>
      <c r="D851" s="65"/>
      <c r="E851" s="64"/>
      <c r="F851" s="64"/>
      <c r="G851" s="64"/>
      <c r="H851" s="64"/>
      <c r="I851" s="66"/>
      <c r="J851" s="61"/>
      <c r="K851" s="61"/>
      <c r="L851" s="61"/>
      <c r="M851" s="61"/>
      <c r="N851" s="61"/>
      <c r="O851" s="61"/>
      <c r="P851" s="61"/>
      <c r="Q851" s="61"/>
      <c r="R851" s="61"/>
      <c r="S851" s="61"/>
      <c r="T851" s="61"/>
      <c r="U851" s="61"/>
      <c r="V851" s="61"/>
      <c r="W851" s="61"/>
      <c r="X851" s="62"/>
      <c r="Y851" s="62"/>
      <c r="Z851" s="62"/>
      <c r="AA851" s="62"/>
    </row>
    <row r="852" ht="23.25" customHeight="1">
      <c r="A852" s="56">
        <f t="shared" si="1"/>
        <v>852</v>
      </c>
      <c r="B852" s="63"/>
      <c r="C852" s="64"/>
      <c r="D852" s="65"/>
      <c r="E852" s="64"/>
      <c r="F852" s="64"/>
      <c r="G852" s="64"/>
      <c r="H852" s="64"/>
      <c r="I852" s="66"/>
      <c r="J852" s="61"/>
      <c r="K852" s="61"/>
      <c r="L852" s="61"/>
      <c r="M852" s="61"/>
      <c r="N852" s="61"/>
      <c r="O852" s="61"/>
      <c r="P852" s="61"/>
      <c r="Q852" s="61"/>
      <c r="R852" s="61"/>
      <c r="S852" s="61"/>
      <c r="T852" s="61"/>
      <c r="U852" s="61"/>
      <c r="V852" s="61"/>
      <c r="W852" s="61"/>
      <c r="X852" s="62"/>
      <c r="Y852" s="62"/>
      <c r="Z852" s="62"/>
      <c r="AA852" s="62"/>
    </row>
    <row r="853" ht="23.25" customHeight="1">
      <c r="A853" s="56">
        <f t="shared" si="1"/>
        <v>853</v>
      </c>
      <c r="B853" s="63"/>
      <c r="C853" s="64"/>
      <c r="D853" s="65"/>
      <c r="E853" s="64"/>
      <c r="F853" s="64"/>
      <c r="G853" s="64"/>
      <c r="H853" s="64"/>
      <c r="I853" s="66"/>
      <c r="J853" s="61"/>
      <c r="K853" s="61"/>
      <c r="L853" s="61"/>
      <c r="M853" s="61"/>
      <c r="N853" s="61"/>
      <c r="O853" s="61"/>
      <c r="P853" s="61"/>
      <c r="Q853" s="61"/>
      <c r="R853" s="61"/>
      <c r="S853" s="61"/>
      <c r="T853" s="61"/>
      <c r="U853" s="61"/>
      <c r="V853" s="61"/>
      <c r="W853" s="61"/>
      <c r="X853" s="62"/>
      <c r="Y853" s="62"/>
      <c r="Z853" s="62"/>
      <c r="AA853" s="62"/>
    </row>
    <row r="854" ht="23.25" customHeight="1">
      <c r="A854" s="56">
        <f t="shared" si="1"/>
        <v>854</v>
      </c>
      <c r="B854" s="63"/>
      <c r="C854" s="64"/>
      <c r="D854" s="65"/>
      <c r="E854" s="64"/>
      <c r="F854" s="64"/>
      <c r="G854" s="64"/>
      <c r="H854" s="64"/>
      <c r="I854" s="66"/>
      <c r="J854" s="61"/>
      <c r="K854" s="61"/>
      <c r="L854" s="61"/>
      <c r="M854" s="61"/>
      <c r="N854" s="61"/>
      <c r="O854" s="61"/>
      <c r="P854" s="61"/>
      <c r="Q854" s="61"/>
      <c r="R854" s="61"/>
      <c r="S854" s="61"/>
      <c r="T854" s="61"/>
      <c r="U854" s="61"/>
      <c r="V854" s="61"/>
      <c r="W854" s="61"/>
      <c r="X854" s="62"/>
      <c r="Y854" s="62"/>
      <c r="Z854" s="62"/>
      <c r="AA854" s="62"/>
    </row>
    <row r="855" ht="23.25" customHeight="1">
      <c r="A855" s="56">
        <f t="shared" si="1"/>
        <v>855</v>
      </c>
      <c r="B855" s="63"/>
      <c r="C855" s="64"/>
      <c r="D855" s="65"/>
      <c r="E855" s="64"/>
      <c r="F855" s="64"/>
      <c r="G855" s="64"/>
      <c r="H855" s="64"/>
      <c r="I855" s="66"/>
      <c r="J855" s="61"/>
      <c r="K855" s="61"/>
      <c r="L855" s="61"/>
      <c r="M855" s="61"/>
      <c r="N855" s="61"/>
      <c r="O855" s="61"/>
      <c r="P855" s="61"/>
      <c r="Q855" s="61"/>
      <c r="R855" s="61"/>
      <c r="S855" s="61"/>
      <c r="T855" s="61"/>
      <c r="U855" s="61"/>
      <c r="V855" s="61"/>
      <c r="W855" s="61"/>
      <c r="X855" s="62"/>
      <c r="Y855" s="62"/>
      <c r="Z855" s="62"/>
      <c r="AA855" s="62"/>
    </row>
    <row r="856" ht="23.25" customHeight="1">
      <c r="A856" s="56">
        <f t="shared" si="1"/>
        <v>856</v>
      </c>
      <c r="B856" s="63"/>
      <c r="C856" s="64"/>
      <c r="D856" s="65"/>
      <c r="E856" s="64"/>
      <c r="F856" s="64"/>
      <c r="G856" s="64"/>
      <c r="H856" s="64"/>
      <c r="I856" s="66"/>
      <c r="J856" s="61"/>
      <c r="K856" s="61"/>
      <c r="L856" s="61"/>
      <c r="M856" s="61"/>
      <c r="N856" s="61"/>
      <c r="O856" s="61"/>
      <c r="P856" s="61"/>
      <c r="Q856" s="61"/>
      <c r="R856" s="61"/>
      <c r="S856" s="61"/>
      <c r="T856" s="61"/>
      <c r="U856" s="61"/>
      <c r="V856" s="61"/>
      <c r="W856" s="61"/>
      <c r="X856" s="62"/>
      <c r="Y856" s="62"/>
      <c r="Z856" s="62"/>
      <c r="AA856" s="62"/>
    </row>
    <row r="857" ht="23.25" customHeight="1">
      <c r="A857" s="56">
        <f t="shared" si="1"/>
        <v>857</v>
      </c>
      <c r="B857" s="63"/>
      <c r="C857" s="64"/>
      <c r="D857" s="65"/>
      <c r="E857" s="64"/>
      <c r="F857" s="64"/>
      <c r="G857" s="64"/>
      <c r="H857" s="64"/>
      <c r="I857" s="66"/>
      <c r="J857" s="61"/>
      <c r="K857" s="61"/>
      <c r="L857" s="61"/>
      <c r="M857" s="61"/>
      <c r="N857" s="61"/>
      <c r="O857" s="61"/>
      <c r="P857" s="61"/>
      <c r="Q857" s="61"/>
      <c r="R857" s="61"/>
      <c r="S857" s="61"/>
      <c r="T857" s="61"/>
      <c r="U857" s="61"/>
      <c r="V857" s="61"/>
      <c r="W857" s="61"/>
      <c r="X857" s="62"/>
      <c r="Y857" s="62"/>
      <c r="Z857" s="62"/>
      <c r="AA857" s="62"/>
    </row>
    <row r="858" ht="23.25" customHeight="1">
      <c r="A858" s="56">
        <f t="shared" si="1"/>
        <v>858</v>
      </c>
      <c r="B858" s="63"/>
      <c r="C858" s="64"/>
      <c r="D858" s="65"/>
      <c r="E858" s="64"/>
      <c r="F858" s="64"/>
      <c r="G858" s="64"/>
      <c r="H858" s="64"/>
      <c r="I858" s="66"/>
      <c r="J858" s="61"/>
      <c r="K858" s="61"/>
      <c r="L858" s="61"/>
      <c r="M858" s="61"/>
      <c r="N858" s="61"/>
      <c r="O858" s="61"/>
      <c r="P858" s="61"/>
      <c r="Q858" s="61"/>
      <c r="R858" s="61"/>
      <c r="S858" s="61"/>
      <c r="T858" s="61"/>
      <c r="U858" s="61"/>
      <c r="V858" s="61"/>
      <c r="W858" s="61"/>
      <c r="X858" s="62"/>
      <c r="Y858" s="62"/>
      <c r="Z858" s="62"/>
      <c r="AA858" s="62"/>
    </row>
    <row r="859" ht="23.25" customHeight="1">
      <c r="A859" s="56">
        <f t="shared" si="1"/>
        <v>859</v>
      </c>
      <c r="B859" s="63"/>
      <c r="C859" s="64"/>
      <c r="D859" s="65"/>
      <c r="E859" s="64"/>
      <c r="F859" s="64"/>
      <c r="G859" s="64"/>
      <c r="H859" s="64"/>
      <c r="I859" s="66"/>
      <c r="J859" s="61"/>
      <c r="K859" s="61"/>
      <c r="L859" s="61"/>
      <c r="M859" s="61"/>
      <c r="N859" s="61"/>
      <c r="O859" s="61"/>
      <c r="P859" s="61"/>
      <c r="Q859" s="61"/>
      <c r="R859" s="61"/>
      <c r="S859" s="61"/>
      <c r="T859" s="61"/>
      <c r="U859" s="61"/>
      <c r="V859" s="61"/>
      <c r="W859" s="61"/>
      <c r="X859" s="62"/>
      <c r="Y859" s="62"/>
      <c r="Z859" s="62"/>
      <c r="AA859" s="62"/>
    </row>
    <row r="860" ht="23.25" customHeight="1">
      <c r="A860" s="56">
        <f t="shared" si="1"/>
        <v>860</v>
      </c>
      <c r="B860" s="63"/>
      <c r="C860" s="64"/>
      <c r="D860" s="65"/>
      <c r="E860" s="64"/>
      <c r="F860" s="64"/>
      <c r="G860" s="64"/>
      <c r="H860" s="64"/>
      <c r="I860" s="66"/>
      <c r="J860" s="61"/>
      <c r="K860" s="61"/>
      <c r="L860" s="61"/>
      <c r="M860" s="61"/>
      <c r="N860" s="61"/>
      <c r="O860" s="61"/>
      <c r="P860" s="61"/>
      <c r="Q860" s="61"/>
      <c r="R860" s="61"/>
      <c r="S860" s="61"/>
      <c r="T860" s="61"/>
      <c r="U860" s="61"/>
      <c r="V860" s="61"/>
      <c r="W860" s="61"/>
      <c r="X860" s="62"/>
      <c r="Y860" s="62"/>
      <c r="Z860" s="62"/>
      <c r="AA860" s="62"/>
    </row>
    <row r="861" ht="23.25" customHeight="1">
      <c r="A861" s="56">
        <f t="shared" si="1"/>
        <v>861</v>
      </c>
      <c r="B861" s="63"/>
      <c r="C861" s="64"/>
      <c r="D861" s="65"/>
      <c r="E861" s="64"/>
      <c r="F861" s="64"/>
      <c r="G861" s="64"/>
      <c r="H861" s="64"/>
      <c r="I861" s="66"/>
      <c r="J861" s="61"/>
      <c r="K861" s="61"/>
      <c r="L861" s="61"/>
      <c r="M861" s="61"/>
      <c r="N861" s="61"/>
      <c r="O861" s="61"/>
      <c r="P861" s="61"/>
      <c r="Q861" s="61"/>
      <c r="R861" s="61"/>
      <c r="S861" s="61"/>
      <c r="T861" s="61"/>
      <c r="U861" s="61"/>
      <c r="V861" s="61"/>
      <c r="W861" s="61"/>
      <c r="X861" s="62"/>
      <c r="Y861" s="62"/>
      <c r="Z861" s="62"/>
      <c r="AA861" s="62"/>
    </row>
    <row r="862" ht="23.25" customHeight="1">
      <c r="A862" s="56">
        <f t="shared" si="1"/>
        <v>862</v>
      </c>
      <c r="B862" s="63"/>
      <c r="C862" s="64"/>
      <c r="D862" s="65"/>
      <c r="E862" s="64"/>
      <c r="F862" s="64"/>
      <c r="G862" s="64"/>
      <c r="H862" s="64"/>
      <c r="I862" s="66"/>
      <c r="J862" s="61"/>
      <c r="K862" s="61"/>
      <c r="L862" s="61"/>
      <c r="M862" s="61"/>
      <c r="N862" s="61"/>
      <c r="O862" s="61"/>
      <c r="P862" s="61"/>
      <c r="Q862" s="61"/>
      <c r="R862" s="61"/>
      <c r="S862" s="61"/>
      <c r="T862" s="61"/>
      <c r="U862" s="61"/>
      <c r="V862" s="61"/>
      <c r="W862" s="61"/>
      <c r="X862" s="62"/>
      <c r="Y862" s="62"/>
      <c r="Z862" s="62"/>
      <c r="AA862" s="62"/>
    </row>
    <row r="863" ht="23.25" customHeight="1">
      <c r="A863" s="56">
        <f t="shared" si="1"/>
        <v>863</v>
      </c>
      <c r="B863" s="63"/>
      <c r="C863" s="64"/>
      <c r="D863" s="65"/>
      <c r="E863" s="64"/>
      <c r="F863" s="64"/>
      <c r="G863" s="64"/>
      <c r="H863" s="64"/>
      <c r="I863" s="66"/>
      <c r="J863" s="61"/>
      <c r="K863" s="61"/>
      <c r="L863" s="61"/>
      <c r="M863" s="61"/>
      <c r="N863" s="61"/>
      <c r="O863" s="61"/>
      <c r="P863" s="61"/>
      <c r="Q863" s="61"/>
      <c r="R863" s="61"/>
      <c r="S863" s="61"/>
      <c r="T863" s="61"/>
      <c r="U863" s="61"/>
      <c r="V863" s="61"/>
      <c r="W863" s="61"/>
      <c r="X863" s="62"/>
      <c r="Y863" s="62"/>
      <c r="Z863" s="62"/>
      <c r="AA863" s="62"/>
    </row>
    <row r="864" ht="23.25" customHeight="1">
      <c r="A864" s="56">
        <f t="shared" si="1"/>
        <v>864</v>
      </c>
      <c r="B864" s="63"/>
      <c r="C864" s="64"/>
      <c r="D864" s="65"/>
      <c r="E864" s="64"/>
      <c r="F864" s="64"/>
      <c r="G864" s="64"/>
      <c r="H864" s="64"/>
      <c r="I864" s="66"/>
      <c r="J864" s="61"/>
      <c r="K864" s="61"/>
      <c r="L864" s="61"/>
      <c r="M864" s="61"/>
      <c r="N864" s="61"/>
      <c r="O864" s="61"/>
      <c r="P864" s="61"/>
      <c r="Q864" s="61"/>
      <c r="R864" s="61"/>
      <c r="S864" s="61"/>
      <c r="T864" s="61"/>
      <c r="U864" s="61"/>
      <c r="V864" s="61"/>
      <c r="W864" s="61"/>
      <c r="X864" s="62"/>
      <c r="Y864" s="62"/>
      <c r="Z864" s="62"/>
      <c r="AA864" s="62"/>
    </row>
    <row r="865" ht="23.25" customHeight="1">
      <c r="A865" s="56">
        <f t="shared" si="1"/>
        <v>865</v>
      </c>
      <c r="B865" s="63"/>
      <c r="C865" s="64"/>
      <c r="D865" s="65"/>
      <c r="E865" s="64"/>
      <c r="F865" s="64"/>
      <c r="G865" s="64"/>
      <c r="H865" s="64"/>
      <c r="I865" s="66"/>
      <c r="J865" s="61"/>
      <c r="K865" s="61"/>
      <c r="L865" s="61"/>
      <c r="M865" s="61"/>
      <c r="N865" s="61"/>
      <c r="O865" s="61"/>
      <c r="P865" s="61"/>
      <c r="Q865" s="61"/>
      <c r="R865" s="61"/>
      <c r="S865" s="61"/>
      <c r="T865" s="61"/>
      <c r="U865" s="61"/>
      <c r="V865" s="61"/>
      <c r="W865" s="61"/>
      <c r="X865" s="62"/>
      <c r="Y865" s="62"/>
      <c r="Z865" s="62"/>
      <c r="AA865" s="62"/>
    </row>
    <row r="866" ht="23.25" customHeight="1">
      <c r="A866" s="56">
        <f t="shared" si="1"/>
        <v>866</v>
      </c>
      <c r="B866" s="63"/>
      <c r="C866" s="64"/>
      <c r="D866" s="65"/>
      <c r="E866" s="64"/>
      <c r="F866" s="64"/>
      <c r="G866" s="64"/>
      <c r="H866" s="64"/>
      <c r="I866" s="66"/>
      <c r="J866" s="61"/>
      <c r="K866" s="61"/>
      <c r="L866" s="61"/>
      <c r="M866" s="61"/>
      <c r="N866" s="61"/>
      <c r="O866" s="61"/>
      <c r="P866" s="61"/>
      <c r="Q866" s="61"/>
      <c r="R866" s="61"/>
      <c r="S866" s="61"/>
      <c r="T866" s="61"/>
      <c r="U866" s="61"/>
      <c r="V866" s="61"/>
      <c r="W866" s="61"/>
      <c r="X866" s="62"/>
      <c r="Y866" s="62"/>
      <c r="Z866" s="62"/>
      <c r="AA866" s="62"/>
    </row>
    <row r="867" ht="23.25" customHeight="1">
      <c r="A867" s="56">
        <f t="shared" si="1"/>
        <v>867</v>
      </c>
      <c r="B867" s="63"/>
      <c r="C867" s="64"/>
      <c r="D867" s="65"/>
      <c r="E867" s="64"/>
      <c r="F867" s="64"/>
      <c r="G867" s="64"/>
      <c r="H867" s="64"/>
      <c r="I867" s="66"/>
      <c r="J867" s="61"/>
      <c r="K867" s="61"/>
      <c r="L867" s="61"/>
      <c r="M867" s="61"/>
      <c r="N867" s="61"/>
      <c r="O867" s="61"/>
      <c r="P867" s="61"/>
      <c r="Q867" s="61"/>
      <c r="R867" s="61"/>
      <c r="S867" s="61"/>
      <c r="T867" s="61"/>
      <c r="U867" s="61"/>
      <c r="V867" s="61"/>
      <c r="W867" s="61"/>
      <c r="X867" s="62"/>
      <c r="Y867" s="62"/>
      <c r="Z867" s="62"/>
      <c r="AA867" s="62"/>
    </row>
    <row r="868" ht="23.25" customHeight="1">
      <c r="A868" s="56">
        <f t="shared" si="1"/>
        <v>868</v>
      </c>
      <c r="B868" s="63"/>
      <c r="C868" s="64"/>
      <c r="D868" s="65"/>
      <c r="E868" s="64"/>
      <c r="F868" s="64"/>
      <c r="G868" s="64"/>
      <c r="H868" s="64"/>
      <c r="I868" s="66"/>
      <c r="J868" s="61"/>
      <c r="K868" s="61"/>
      <c r="L868" s="61"/>
      <c r="M868" s="61"/>
      <c r="N868" s="61"/>
      <c r="O868" s="61"/>
      <c r="P868" s="61"/>
      <c r="Q868" s="61"/>
      <c r="R868" s="61"/>
      <c r="S868" s="61"/>
      <c r="T868" s="61"/>
      <c r="U868" s="61"/>
      <c r="V868" s="61"/>
      <c r="W868" s="61"/>
      <c r="X868" s="62"/>
      <c r="Y868" s="62"/>
      <c r="Z868" s="62"/>
      <c r="AA868" s="62"/>
    </row>
    <row r="869" ht="23.25" customHeight="1">
      <c r="A869" s="56">
        <f t="shared" si="1"/>
        <v>869</v>
      </c>
      <c r="B869" s="63"/>
      <c r="C869" s="64"/>
      <c r="D869" s="65"/>
      <c r="E869" s="64"/>
      <c r="F869" s="64"/>
      <c r="G869" s="64"/>
      <c r="H869" s="64"/>
      <c r="I869" s="66"/>
      <c r="J869" s="61"/>
      <c r="K869" s="61"/>
      <c r="L869" s="61"/>
      <c r="M869" s="61"/>
      <c r="N869" s="61"/>
      <c r="O869" s="61"/>
      <c r="P869" s="61"/>
      <c r="Q869" s="61"/>
      <c r="R869" s="61"/>
      <c r="S869" s="61"/>
      <c r="T869" s="61"/>
      <c r="U869" s="61"/>
      <c r="V869" s="61"/>
      <c r="W869" s="61"/>
      <c r="X869" s="62"/>
      <c r="Y869" s="62"/>
      <c r="Z869" s="62"/>
      <c r="AA869" s="62"/>
    </row>
    <row r="870" ht="23.25" customHeight="1">
      <c r="A870" s="56">
        <f t="shared" si="1"/>
        <v>870</v>
      </c>
      <c r="B870" s="63"/>
      <c r="C870" s="64"/>
      <c r="D870" s="65"/>
      <c r="E870" s="64"/>
      <c r="F870" s="64"/>
      <c r="G870" s="64"/>
      <c r="H870" s="64"/>
      <c r="I870" s="66"/>
      <c r="J870" s="61"/>
      <c r="K870" s="61"/>
      <c r="L870" s="61"/>
      <c r="M870" s="61"/>
      <c r="N870" s="61"/>
      <c r="O870" s="61"/>
      <c r="P870" s="61"/>
      <c r="Q870" s="61"/>
      <c r="R870" s="61"/>
      <c r="S870" s="61"/>
      <c r="T870" s="61"/>
      <c r="U870" s="61"/>
      <c r="V870" s="61"/>
      <c r="W870" s="61"/>
      <c r="X870" s="62"/>
      <c r="Y870" s="62"/>
      <c r="Z870" s="62"/>
      <c r="AA870" s="62"/>
    </row>
    <row r="871" ht="23.25" customHeight="1">
      <c r="A871" s="56">
        <f t="shared" si="1"/>
        <v>871</v>
      </c>
      <c r="B871" s="63"/>
      <c r="C871" s="64"/>
      <c r="D871" s="65"/>
      <c r="E871" s="64"/>
      <c r="F871" s="64"/>
      <c r="G871" s="64"/>
      <c r="H871" s="64"/>
      <c r="I871" s="66"/>
      <c r="J871" s="61"/>
      <c r="K871" s="61"/>
      <c r="L871" s="61"/>
      <c r="M871" s="61"/>
      <c r="N871" s="61"/>
      <c r="O871" s="61"/>
      <c r="P871" s="61"/>
      <c r="Q871" s="61"/>
      <c r="R871" s="61"/>
      <c r="S871" s="61"/>
      <c r="T871" s="61"/>
      <c r="U871" s="61"/>
      <c r="V871" s="61"/>
      <c r="W871" s="61"/>
      <c r="X871" s="62"/>
      <c r="Y871" s="62"/>
      <c r="Z871" s="62"/>
      <c r="AA871" s="62"/>
    </row>
    <row r="872" ht="23.25" customHeight="1">
      <c r="A872" s="56">
        <f t="shared" si="1"/>
        <v>872</v>
      </c>
      <c r="B872" s="63"/>
      <c r="C872" s="64"/>
      <c r="D872" s="65"/>
      <c r="E872" s="64"/>
      <c r="F872" s="64"/>
      <c r="G872" s="64"/>
      <c r="H872" s="64"/>
      <c r="I872" s="66"/>
      <c r="J872" s="61"/>
      <c r="K872" s="61"/>
      <c r="L872" s="61"/>
      <c r="M872" s="61"/>
      <c r="N872" s="61"/>
      <c r="O872" s="61"/>
      <c r="P872" s="61"/>
      <c r="Q872" s="61"/>
      <c r="R872" s="61"/>
      <c r="S872" s="61"/>
      <c r="T872" s="61"/>
      <c r="U872" s="61"/>
      <c r="V872" s="61"/>
      <c r="W872" s="61"/>
      <c r="X872" s="62"/>
      <c r="Y872" s="62"/>
      <c r="Z872" s="62"/>
      <c r="AA872" s="62"/>
    </row>
    <row r="873" ht="23.25" customHeight="1">
      <c r="A873" s="56">
        <f t="shared" si="1"/>
        <v>873</v>
      </c>
      <c r="B873" s="63"/>
      <c r="C873" s="64"/>
      <c r="D873" s="65"/>
      <c r="E873" s="64"/>
      <c r="F873" s="64"/>
      <c r="G873" s="64"/>
      <c r="H873" s="64"/>
      <c r="I873" s="66"/>
      <c r="J873" s="61"/>
      <c r="K873" s="61"/>
      <c r="L873" s="61"/>
      <c r="M873" s="61"/>
      <c r="N873" s="61"/>
      <c r="O873" s="61"/>
      <c r="P873" s="61"/>
      <c r="Q873" s="61"/>
      <c r="R873" s="61"/>
      <c r="S873" s="61"/>
      <c r="T873" s="61"/>
      <c r="U873" s="61"/>
      <c r="V873" s="61"/>
      <c r="W873" s="61"/>
      <c r="X873" s="62"/>
      <c r="Y873" s="62"/>
      <c r="Z873" s="62"/>
      <c r="AA873" s="62"/>
    </row>
    <row r="874" ht="23.25" customHeight="1">
      <c r="A874" s="56">
        <f t="shared" si="1"/>
        <v>874</v>
      </c>
      <c r="B874" s="63"/>
      <c r="C874" s="64"/>
      <c r="D874" s="65"/>
      <c r="E874" s="64"/>
      <c r="F874" s="64"/>
      <c r="G874" s="64"/>
      <c r="H874" s="64"/>
      <c r="I874" s="66"/>
      <c r="J874" s="61"/>
      <c r="K874" s="61"/>
      <c r="L874" s="61"/>
      <c r="M874" s="61"/>
      <c r="N874" s="61"/>
      <c r="O874" s="61"/>
      <c r="P874" s="61"/>
      <c r="Q874" s="61"/>
      <c r="R874" s="61"/>
      <c r="S874" s="61"/>
      <c r="T874" s="61"/>
      <c r="U874" s="61"/>
      <c r="V874" s="61"/>
      <c r="W874" s="61"/>
      <c r="X874" s="62"/>
      <c r="Y874" s="62"/>
      <c r="Z874" s="62"/>
      <c r="AA874" s="62"/>
    </row>
    <row r="875" ht="23.25" customHeight="1">
      <c r="A875" s="56">
        <f t="shared" si="1"/>
        <v>875</v>
      </c>
      <c r="B875" s="63"/>
      <c r="C875" s="64"/>
      <c r="D875" s="65"/>
      <c r="E875" s="64"/>
      <c r="F875" s="64"/>
      <c r="G875" s="64"/>
      <c r="H875" s="64"/>
      <c r="I875" s="66"/>
      <c r="J875" s="61"/>
      <c r="K875" s="61"/>
      <c r="L875" s="61"/>
      <c r="M875" s="61"/>
      <c r="N875" s="61"/>
      <c r="O875" s="61"/>
      <c r="P875" s="61"/>
      <c r="Q875" s="61"/>
      <c r="R875" s="61"/>
      <c r="S875" s="61"/>
      <c r="T875" s="61"/>
      <c r="U875" s="61"/>
      <c r="V875" s="61"/>
      <c r="W875" s="61"/>
      <c r="X875" s="62"/>
      <c r="Y875" s="62"/>
      <c r="Z875" s="62"/>
      <c r="AA875" s="62"/>
    </row>
    <row r="876" ht="23.25" customHeight="1">
      <c r="A876" s="56">
        <f t="shared" si="1"/>
        <v>876</v>
      </c>
      <c r="B876" s="63"/>
      <c r="C876" s="64"/>
      <c r="D876" s="65"/>
      <c r="E876" s="64"/>
      <c r="F876" s="64"/>
      <c r="G876" s="64"/>
      <c r="H876" s="64"/>
      <c r="I876" s="66"/>
      <c r="J876" s="61"/>
      <c r="K876" s="61"/>
      <c r="L876" s="61"/>
      <c r="M876" s="61"/>
      <c r="N876" s="61"/>
      <c r="O876" s="61"/>
      <c r="P876" s="61"/>
      <c r="Q876" s="61"/>
      <c r="R876" s="61"/>
      <c r="S876" s="61"/>
      <c r="T876" s="61"/>
      <c r="U876" s="61"/>
      <c r="V876" s="61"/>
      <c r="W876" s="61"/>
      <c r="X876" s="62"/>
      <c r="Y876" s="62"/>
      <c r="Z876" s="62"/>
      <c r="AA876" s="62"/>
    </row>
    <row r="877" ht="23.25" customHeight="1">
      <c r="A877" s="56">
        <f t="shared" si="1"/>
        <v>877</v>
      </c>
      <c r="B877" s="63"/>
      <c r="C877" s="64"/>
      <c r="D877" s="65"/>
      <c r="E877" s="64"/>
      <c r="F877" s="64"/>
      <c r="G877" s="64"/>
      <c r="H877" s="64"/>
      <c r="I877" s="66"/>
      <c r="J877" s="61"/>
      <c r="K877" s="61"/>
      <c r="L877" s="61"/>
      <c r="M877" s="61"/>
      <c r="N877" s="61"/>
      <c r="O877" s="61"/>
      <c r="P877" s="61"/>
      <c r="Q877" s="61"/>
      <c r="R877" s="61"/>
      <c r="S877" s="61"/>
      <c r="T877" s="61"/>
      <c r="U877" s="61"/>
      <c r="V877" s="61"/>
      <c r="W877" s="61"/>
      <c r="X877" s="62"/>
      <c r="Y877" s="62"/>
      <c r="Z877" s="62"/>
      <c r="AA877" s="62"/>
    </row>
    <row r="878" ht="23.25" customHeight="1">
      <c r="A878" s="56">
        <f t="shared" si="1"/>
        <v>878</v>
      </c>
      <c r="B878" s="63"/>
      <c r="C878" s="64"/>
      <c r="D878" s="65"/>
      <c r="E878" s="64"/>
      <c r="F878" s="64"/>
      <c r="G878" s="64"/>
      <c r="H878" s="64"/>
      <c r="I878" s="66"/>
      <c r="J878" s="61"/>
      <c r="K878" s="61"/>
      <c r="L878" s="61"/>
      <c r="M878" s="61"/>
      <c r="N878" s="61"/>
      <c r="O878" s="61"/>
      <c r="P878" s="61"/>
      <c r="Q878" s="61"/>
      <c r="R878" s="61"/>
      <c r="S878" s="61"/>
      <c r="T878" s="61"/>
      <c r="U878" s="61"/>
      <c r="V878" s="61"/>
      <c r="W878" s="61"/>
      <c r="X878" s="62"/>
      <c r="Y878" s="62"/>
      <c r="Z878" s="62"/>
      <c r="AA878" s="62"/>
    </row>
    <row r="879" ht="23.25" customHeight="1">
      <c r="A879" s="56">
        <f t="shared" si="1"/>
        <v>879</v>
      </c>
      <c r="B879" s="63"/>
      <c r="C879" s="64"/>
      <c r="D879" s="65"/>
      <c r="E879" s="64"/>
      <c r="F879" s="64"/>
      <c r="G879" s="64"/>
      <c r="H879" s="64"/>
      <c r="I879" s="66"/>
      <c r="J879" s="61"/>
      <c r="K879" s="61"/>
      <c r="L879" s="61"/>
      <c r="M879" s="61"/>
      <c r="N879" s="61"/>
      <c r="O879" s="61"/>
      <c r="P879" s="61"/>
      <c r="Q879" s="61"/>
      <c r="R879" s="61"/>
      <c r="S879" s="61"/>
      <c r="T879" s="61"/>
      <c r="U879" s="61"/>
      <c r="V879" s="61"/>
      <c r="W879" s="61"/>
      <c r="X879" s="62"/>
      <c r="Y879" s="62"/>
      <c r="Z879" s="62"/>
      <c r="AA879" s="62"/>
    </row>
    <row r="880" ht="23.25" customHeight="1">
      <c r="A880" s="56">
        <f t="shared" si="1"/>
        <v>880</v>
      </c>
      <c r="B880" s="63"/>
      <c r="C880" s="64"/>
      <c r="D880" s="65"/>
      <c r="E880" s="64"/>
      <c r="F880" s="64"/>
      <c r="G880" s="64"/>
      <c r="H880" s="64"/>
      <c r="I880" s="66"/>
      <c r="J880" s="61"/>
      <c r="K880" s="61"/>
      <c r="L880" s="61"/>
      <c r="M880" s="61"/>
      <c r="N880" s="61"/>
      <c r="O880" s="61"/>
      <c r="P880" s="61"/>
      <c r="Q880" s="61"/>
      <c r="R880" s="61"/>
      <c r="S880" s="61"/>
      <c r="T880" s="61"/>
      <c r="U880" s="61"/>
      <c r="V880" s="61"/>
      <c r="W880" s="61"/>
      <c r="X880" s="62"/>
      <c r="Y880" s="62"/>
      <c r="Z880" s="62"/>
      <c r="AA880" s="62"/>
    </row>
    <row r="881" ht="23.25" customHeight="1">
      <c r="A881" s="56">
        <f t="shared" si="1"/>
        <v>881</v>
      </c>
      <c r="B881" s="63"/>
      <c r="C881" s="64"/>
      <c r="D881" s="65"/>
      <c r="E881" s="64"/>
      <c r="F881" s="64"/>
      <c r="G881" s="64"/>
      <c r="H881" s="64"/>
      <c r="I881" s="66"/>
      <c r="J881" s="61"/>
      <c r="K881" s="61"/>
      <c r="L881" s="61"/>
      <c r="M881" s="61"/>
      <c r="N881" s="61"/>
      <c r="O881" s="61"/>
      <c r="P881" s="61"/>
      <c r="Q881" s="61"/>
      <c r="R881" s="61"/>
      <c r="S881" s="61"/>
      <c r="T881" s="61"/>
      <c r="U881" s="61"/>
      <c r="V881" s="61"/>
      <c r="W881" s="61"/>
      <c r="X881" s="62"/>
      <c r="Y881" s="62"/>
      <c r="Z881" s="62"/>
      <c r="AA881" s="62"/>
    </row>
    <row r="882" ht="23.25" customHeight="1">
      <c r="A882" s="56">
        <f t="shared" si="1"/>
        <v>882</v>
      </c>
      <c r="B882" s="63"/>
      <c r="C882" s="64"/>
      <c r="D882" s="65"/>
      <c r="E882" s="64"/>
      <c r="F882" s="64"/>
      <c r="G882" s="64"/>
      <c r="H882" s="64"/>
      <c r="I882" s="66"/>
      <c r="J882" s="61"/>
      <c r="K882" s="61"/>
      <c r="L882" s="61"/>
      <c r="M882" s="61"/>
      <c r="N882" s="61"/>
      <c r="O882" s="61"/>
      <c r="P882" s="61"/>
      <c r="Q882" s="61"/>
      <c r="R882" s="61"/>
      <c r="S882" s="61"/>
      <c r="T882" s="61"/>
      <c r="U882" s="61"/>
      <c r="V882" s="61"/>
      <c r="W882" s="61"/>
      <c r="X882" s="62"/>
      <c r="Y882" s="62"/>
      <c r="Z882" s="62"/>
      <c r="AA882" s="62"/>
    </row>
    <row r="883" ht="23.25" customHeight="1">
      <c r="A883" s="56">
        <f t="shared" si="1"/>
        <v>883</v>
      </c>
      <c r="B883" s="63"/>
      <c r="C883" s="64"/>
      <c r="D883" s="65"/>
      <c r="E883" s="64"/>
      <c r="F883" s="64"/>
      <c r="G883" s="64"/>
      <c r="H883" s="64"/>
      <c r="I883" s="66"/>
      <c r="J883" s="61"/>
      <c r="K883" s="61"/>
      <c r="L883" s="61"/>
      <c r="M883" s="61"/>
      <c r="N883" s="61"/>
      <c r="O883" s="61"/>
      <c r="P883" s="61"/>
      <c r="Q883" s="61"/>
      <c r="R883" s="61"/>
      <c r="S883" s="61"/>
      <c r="T883" s="61"/>
      <c r="U883" s="61"/>
      <c r="V883" s="61"/>
      <c r="W883" s="61"/>
      <c r="X883" s="62"/>
      <c r="Y883" s="62"/>
      <c r="Z883" s="62"/>
      <c r="AA883" s="62"/>
    </row>
    <row r="884" ht="23.25" customHeight="1">
      <c r="A884" s="56">
        <f t="shared" si="1"/>
        <v>884</v>
      </c>
      <c r="B884" s="63"/>
      <c r="C884" s="64"/>
      <c r="D884" s="65"/>
      <c r="E884" s="64"/>
      <c r="F884" s="64"/>
      <c r="G884" s="64"/>
      <c r="H884" s="64"/>
      <c r="I884" s="66"/>
      <c r="J884" s="61"/>
      <c r="K884" s="61"/>
      <c r="L884" s="61"/>
      <c r="M884" s="61"/>
      <c r="N884" s="61"/>
      <c r="O884" s="61"/>
      <c r="P884" s="61"/>
      <c r="Q884" s="61"/>
      <c r="R884" s="61"/>
      <c r="S884" s="61"/>
      <c r="T884" s="61"/>
      <c r="U884" s="61"/>
      <c r="V884" s="61"/>
      <c r="W884" s="61"/>
      <c r="X884" s="62"/>
      <c r="Y884" s="62"/>
      <c r="Z884" s="62"/>
      <c r="AA884" s="62"/>
    </row>
    <row r="885" ht="23.25" customHeight="1">
      <c r="A885" s="56">
        <f t="shared" si="1"/>
        <v>885</v>
      </c>
      <c r="B885" s="63"/>
      <c r="C885" s="64"/>
      <c r="D885" s="65"/>
      <c r="E885" s="64"/>
      <c r="F885" s="64"/>
      <c r="G885" s="64"/>
      <c r="H885" s="64"/>
      <c r="I885" s="66"/>
      <c r="J885" s="61"/>
      <c r="K885" s="61"/>
      <c r="L885" s="61"/>
      <c r="M885" s="61"/>
      <c r="N885" s="61"/>
      <c r="O885" s="61"/>
      <c r="P885" s="61"/>
      <c r="Q885" s="61"/>
      <c r="R885" s="61"/>
      <c r="S885" s="61"/>
      <c r="T885" s="61"/>
      <c r="U885" s="61"/>
      <c r="V885" s="61"/>
      <c r="W885" s="61"/>
      <c r="X885" s="62"/>
      <c r="Y885" s="62"/>
      <c r="Z885" s="62"/>
      <c r="AA885" s="62"/>
    </row>
    <row r="886" ht="23.25" customHeight="1">
      <c r="A886" s="56">
        <f t="shared" si="1"/>
        <v>886</v>
      </c>
      <c r="B886" s="63"/>
      <c r="C886" s="64"/>
      <c r="D886" s="65"/>
      <c r="E886" s="64"/>
      <c r="F886" s="64"/>
      <c r="G886" s="64"/>
      <c r="H886" s="64"/>
      <c r="I886" s="66"/>
      <c r="J886" s="61"/>
      <c r="K886" s="61"/>
      <c r="L886" s="61"/>
      <c r="M886" s="61"/>
      <c r="N886" s="61"/>
      <c r="O886" s="61"/>
      <c r="P886" s="61"/>
      <c r="Q886" s="61"/>
      <c r="R886" s="61"/>
      <c r="S886" s="61"/>
      <c r="T886" s="61"/>
      <c r="U886" s="61"/>
      <c r="V886" s="61"/>
      <c r="W886" s="61"/>
      <c r="X886" s="62"/>
      <c r="Y886" s="62"/>
      <c r="Z886" s="62"/>
      <c r="AA886" s="62"/>
    </row>
    <row r="887" ht="23.25" customHeight="1">
      <c r="A887" s="56">
        <f t="shared" si="1"/>
        <v>887</v>
      </c>
      <c r="B887" s="63"/>
      <c r="C887" s="64"/>
      <c r="D887" s="65"/>
      <c r="E887" s="64"/>
      <c r="F887" s="64"/>
      <c r="G887" s="64"/>
      <c r="H887" s="64"/>
      <c r="I887" s="66"/>
      <c r="J887" s="61"/>
      <c r="K887" s="61"/>
      <c r="L887" s="61"/>
      <c r="M887" s="61"/>
      <c r="N887" s="61"/>
      <c r="O887" s="61"/>
      <c r="P887" s="61"/>
      <c r="Q887" s="61"/>
      <c r="R887" s="61"/>
      <c r="S887" s="61"/>
      <c r="T887" s="61"/>
      <c r="U887" s="61"/>
      <c r="V887" s="61"/>
      <c r="W887" s="61"/>
      <c r="X887" s="62"/>
      <c r="Y887" s="62"/>
      <c r="Z887" s="62"/>
      <c r="AA887" s="62"/>
    </row>
    <row r="888" ht="23.25" customHeight="1">
      <c r="A888" s="56">
        <f t="shared" si="1"/>
        <v>888</v>
      </c>
      <c r="B888" s="63"/>
      <c r="C888" s="64"/>
      <c r="D888" s="65"/>
      <c r="E888" s="64"/>
      <c r="F888" s="64"/>
      <c r="G888" s="64"/>
      <c r="H888" s="64"/>
      <c r="I888" s="66"/>
      <c r="J888" s="61"/>
      <c r="K888" s="61"/>
      <c r="L888" s="61"/>
      <c r="M888" s="61"/>
      <c r="N888" s="61"/>
      <c r="O888" s="61"/>
      <c r="P888" s="61"/>
      <c r="Q888" s="61"/>
      <c r="R888" s="61"/>
      <c r="S888" s="61"/>
      <c r="T888" s="61"/>
      <c r="U888" s="61"/>
      <c r="V888" s="61"/>
      <c r="W888" s="61"/>
      <c r="X888" s="62"/>
      <c r="Y888" s="62"/>
      <c r="Z888" s="62"/>
      <c r="AA888" s="62"/>
    </row>
    <row r="889" ht="23.25" customHeight="1">
      <c r="A889" s="56">
        <f t="shared" si="1"/>
        <v>889</v>
      </c>
      <c r="B889" s="63"/>
      <c r="C889" s="64"/>
      <c r="D889" s="65"/>
      <c r="E889" s="64"/>
      <c r="F889" s="64"/>
      <c r="G889" s="64"/>
      <c r="H889" s="64"/>
      <c r="I889" s="66"/>
      <c r="J889" s="61"/>
      <c r="K889" s="61"/>
      <c r="L889" s="61"/>
      <c r="M889" s="61"/>
      <c r="N889" s="61"/>
      <c r="O889" s="61"/>
      <c r="P889" s="61"/>
      <c r="Q889" s="61"/>
      <c r="R889" s="61"/>
      <c r="S889" s="61"/>
      <c r="T889" s="61"/>
      <c r="U889" s="61"/>
      <c r="V889" s="61"/>
      <c r="W889" s="61"/>
      <c r="X889" s="62"/>
      <c r="Y889" s="62"/>
      <c r="Z889" s="62"/>
      <c r="AA889" s="62"/>
    </row>
    <row r="890" ht="23.25" customHeight="1">
      <c r="A890" s="56">
        <f t="shared" si="1"/>
        <v>890</v>
      </c>
      <c r="B890" s="63"/>
      <c r="C890" s="64"/>
      <c r="D890" s="65"/>
      <c r="E890" s="64"/>
      <c r="F890" s="64"/>
      <c r="G890" s="64"/>
      <c r="H890" s="64"/>
      <c r="I890" s="66"/>
      <c r="J890" s="61"/>
      <c r="K890" s="61"/>
      <c r="L890" s="61"/>
      <c r="M890" s="61"/>
      <c r="N890" s="61"/>
      <c r="O890" s="61"/>
      <c r="P890" s="61"/>
      <c r="Q890" s="61"/>
      <c r="R890" s="61"/>
      <c r="S890" s="61"/>
      <c r="T890" s="61"/>
      <c r="U890" s="61"/>
      <c r="V890" s="61"/>
      <c r="W890" s="61"/>
      <c r="X890" s="62"/>
      <c r="Y890" s="62"/>
      <c r="Z890" s="62"/>
      <c r="AA890" s="62"/>
    </row>
    <row r="891" ht="23.25" customHeight="1">
      <c r="A891" s="56">
        <f t="shared" si="1"/>
        <v>891</v>
      </c>
      <c r="B891" s="63"/>
      <c r="C891" s="64"/>
      <c r="D891" s="65"/>
      <c r="E891" s="64"/>
      <c r="F891" s="64"/>
      <c r="G891" s="64"/>
      <c r="H891" s="64"/>
      <c r="I891" s="66"/>
      <c r="J891" s="61"/>
      <c r="K891" s="61"/>
      <c r="L891" s="61"/>
      <c r="M891" s="61"/>
      <c r="N891" s="61"/>
      <c r="O891" s="61"/>
      <c r="P891" s="61"/>
      <c r="Q891" s="61"/>
      <c r="R891" s="61"/>
      <c r="S891" s="61"/>
      <c r="T891" s="61"/>
      <c r="U891" s="61"/>
      <c r="V891" s="61"/>
      <c r="W891" s="61"/>
      <c r="X891" s="62"/>
      <c r="Y891" s="62"/>
      <c r="Z891" s="62"/>
      <c r="AA891" s="62"/>
    </row>
    <row r="892" ht="23.25" customHeight="1">
      <c r="A892" s="56">
        <f t="shared" si="1"/>
        <v>892</v>
      </c>
      <c r="B892" s="63"/>
      <c r="C892" s="64"/>
      <c r="D892" s="65"/>
      <c r="E892" s="64"/>
      <c r="F892" s="64"/>
      <c r="G892" s="64"/>
      <c r="H892" s="64"/>
      <c r="I892" s="66"/>
      <c r="J892" s="61"/>
      <c r="K892" s="61"/>
      <c r="L892" s="61"/>
      <c r="M892" s="61"/>
      <c r="N892" s="61"/>
      <c r="O892" s="61"/>
      <c r="P892" s="61"/>
      <c r="Q892" s="61"/>
      <c r="R892" s="61"/>
      <c r="S892" s="61"/>
      <c r="T892" s="61"/>
      <c r="U892" s="61"/>
      <c r="V892" s="61"/>
      <c r="W892" s="61"/>
      <c r="X892" s="62"/>
      <c r="Y892" s="62"/>
      <c r="Z892" s="62"/>
      <c r="AA892" s="62"/>
    </row>
    <row r="893" ht="23.25" customHeight="1">
      <c r="A893" s="56">
        <f t="shared" si="1"/>
        <v>893</v>
      </c>
      <c r="B893" s="63"/>
      <c r="C893" s="64"/>
      <c r="D893" s="65"/>
      <c r="E893" s="64"/>
      <c r="F893" s="64"/>
      <c r="G893" s="64"/>
      <c r="H893" s="64"/>
      <c r="I893" s="66"/>
      <c r="J893" s="61"/>
      <c r="K893" s="61"/>
      <c r="L893" s="61"/>
      <c r="M893" s="61"/>
      <c r="N893" s="61"/>
      <c r="O893" s="61"/>
      <c r="P893" s="61"/>
      <c r="Q893" s="61"/>
      <c r="R893" s="61"/>
      <c r="S893" s="61"/>
      <c r="T893" s="61"/>
      <c r="U893" s="61"/>
      <c r="V893" s="61"/>
      <c r="W893" s="61"/>
      <c r="X893" s="62"/>
      <c r="Y893" s="62"/>
      <c r="Z893" s="62"/>
      <c r="AA893" s="62"/>
    </row>
    <row r="894" ht="23.25" customHeight="1">
      <c r="A894" s="56">
        <f t="shared" si="1"/>
        <v>894</v>
      </c>
      <c r="B894" s="63"/>
      <c r="C894" s="64"/>
      <c r="D894" s="65"/>
      <c r="E894" s="64"/>
      <c r="F894" s="64"/>
      <c r="G894" s="64"/>
      <c r="H894" s="64"/>
      <c r="I894" s="66"/>
      <c r="J894" s="61"/>
      <c r="K894" s="61"/>
      <c r="L894" s="61"/>
      <c r="M894" s="61"/>
      <c r="N894" s="61"/>
      <c r="O894" s="61"/>
      <c r="P894" s="61"/>
      <c r="Q894" s="61"/>
      <c r="R894" s="61"/>
      <c r="S894" s="61"/>
      <c r="T894" s="61"/>
      <c r="U894" s="61"/>
      <c r="V894" s="61"/>
      <c r="W894" s="61"/>
      <c r="X894" s="62"/>
      <c r="Y894" s="62"/>
      <c r="Z894" s="62"/>
      <c r="AA894" s="62"/>
    </row>
    <row r="895" ht="23.25" customHeight="1">
      <c r="A895" s="56">
        <f t="shared" si="1"/>
        <v>895</v>
      </c>
      <c r="B895" s="63"/>
      <c r="C895" s="64"/>
      <c r="D895" s="65"/>
      <c r="E895" s="64"/>
      <c r="F895" s="64"/>
      <c r="G895" s="64"/>
      <c r="H895" s="64"/>
      <c r="I895" s="66"/>
      <c r="J895" s="61"/>
      <c r="K895" s="61"/>
      <c r="L895" s="61"/>
      <c r="M895" s="61"/>
      <c r="N895" s="61"/>
      <c r="O895" s="61"/>
      <c r="P895" s="61"/>
      <c r="Q895" s="61"/>
      <c r="R895" s="61"/>
      <c r="S895" s="61"/>
      <c r="T895" s="61"/>
      <c r="U895" s="61"/>
      <c r="V895" s="61"/>
      <c r="W895" s="61"/>
      <c r="X895" s="62"/>
      <c r="Y895" s="62"/>
      <c r="Z895" s="62"/>
      <c r="AA895" s="62"/>
    </row>
    <row r="896" ht="23.25" customHeight="1">
      <c r="A896" s="56">
        <f t="shared" si="1"/>
        <v>896</v>
      </c>
      <c r="B896" s="63"/>
      <c r="C896" s="64"/>
      <c r="D896" s="65"/>
      <c r="E896" s="64"/>
      <c r="F896" s="64"/>
      <c r="G896" s="64"/>
      <c r="H896" s="64"/>
      <c r="I896" s="66"/>
      <c r="J896" s="61"/>
      <c r="K896" s="61"/>
      <c r="L896" s="61"/>
      <c r="M896" s="61"/>
      <c r="N896" s="61"/>
      <c r="O896" s="61"/>
      <c r="P896" s="61"/>
      <c r="Q896" s="61"/>
      <c r="R896" s="61"/>
      <c r="S896" s="61"/>
      <c r="T896" s="61"/>
      <c r="U896" s="61"/>
      <c r="V896" s="61"/>
      <c r="W896" s="61"/>
      <c r="X896" s="62"/>
      <c r="Y896" s="62"/>
      <c r="Z896" s="62"/>
      <c r="AA896" s="62"/>
    </row>
    <row r="897" ht="23.25" customHeight="1">
      <c r="A897" s="56">
        <f t="shared" si="1"/>
        <v>897</v>
      </c>
      <c r="B897" s="63"/>
      <c r="C897" s="64"/>
      <c r="D897" s="65"/>
      <c r="E897" s="64"/>
      <c r="F897" s="64"/>
      <c r="G897" s="64"/>
      <c r="H897" s="64"/>
      <c r="I897" s="66"/>
      <c r="J897" s="61"/>
      <c r="K897" s="61"/>
      <c r="L897" s="61"/>
      <c r="M897" s="61"/>
      <c r="N897" s="61"/>
      <c r="O897" s="61"/>
      <c r="P897" s="61"/>
      <c r="Q897" s="61"/>
      <c r="R897" s="61"/>
      <c r="S897" s="61"/>
      <c r="T897" s="61"/>
      <c r="U897" s="61"/>
      <c r="V897" s="61"/>
      <c r="W897" s="61"/>
      <c r="X897" s="62"/>
      <c r="Y897" s="62"/>
      <c r="Z897" s="62"/>
      <c r="AA897" s="62"/>
    </row>
    <row r="898" ht="23.25" customHeight="1">
      <c r="A898" s="56">
        <f t="shared" si="1"/>
        <v>898</v>
      </c>
      <c r="B898" s="63"/>
      <c r="C898" s="64"/>
      <c r="D898" s="65"/>
      <c r="E898" s="64"/>
      <c r="F898" s="64"/>
      <c r="G898" s="64"/>
      <c r="H898" s="64"/>
      <c r="I898" s="66"/>
      <c r="J898" s="61"/>
      <c r="K898" s="61"/>
      <c r="L898" s="61"/>
      <c r="M898" s="61"/>
      <c r="N898" s="61"/>
      <c r="O898" s="61"/>
      <c r="P898" s="61"/>
      <c r="Q898" s="61"/>
      <c r="R898" s="61"/>
      <c r="S898" s="61"/>
      <c r="T898" s="61"/>
      <c r="U898" s="61"/>
      <c r="V898" s="61"/>
      <c r="W898" s="61"/>
      <c r="X898" s="62"/>
      <c r="Y898" s="62"/>
      <c r="Z898" s="62"/>
      <c r="AA898" s="62"/>
    </row>
    <row r="899" ht="23.25" customHeight="1">
      <c r="A899" s="56">
        <f t="shared" si="1"/>
        <v>899</v>
      </c>
      <c r="B899" s="63"/>
      <c r="C899" s="64"/>
      <c r="D899" s="65"/>
      <c r="E899" s="64"/>
      <c r="F899" s="64"/>
      <c r="G899" s="64"/>
      <c r="H899" s="64"/>
      <c r="I899" s="66"/>
      <c r="J899" s="61"/>
      <c r="K899" s="61"/>
      <c r="L899" s="61"/>
      <c r="M899" s="61"/>
      <c r="N899" s="61"/>
      <c r="O899" s="61"/>
      <c r="P899" s="61"/>
      <c r="Q899" s="61"/>
      <c r="R899" s="61"/>
      <c r="S899" s="61"/>
      <c r="T899" s="61"/>
      <c r="U899" s="61"/>
      <c r="V899" s="61"/>
      <c r="W899" s="61"/>
      <c r="X899" s="62"/>
      <c r="Y899" s="62"/>
      <c r="Z899" s="62"/>
      <c r="AA899" s="62"/>
    </row>
    <row r="900" ht="23.25" customHeight="1">
      <c r="A900" s="56">
        <f t="shared" si="1"/>
        <v>900</v>
      </c>
      <c r="B900" s="63"/>
      <c r="C900" s="64"/>
      <c r="D900" s="65"/>
      <c r="E900" s="64"/>
      <c r="F900" s="64"/>
      <c r="G900" s="64"/>
      <c r="H900" s="64"/>
      <c r="I900" s="66"/>
      <c r="J900" s="61"/>
      <c r="K900" s="61"/>
      <c r="L900" s="61"/>
      <c r="M900" s="61"/>
      <c r="N900" s="61"/>
      <c r="O900" s="61"/>
      <c r="P900" s="61"/>
      <c r="Q900" s="61"/>
      <c r="R900" s="61"/>
      <c r="S900" s="61"/>
      <c r="T900" s="61"/>
      <c r="U900" s="61"/>
      <c r="V900" s="61"/>
      <c r="W900" s="61"/>
      <c r="X900" s="62"/>
      <c r="Y900" s="62"/>
      <c r="Z900" s="62"/>
      <c r="AA900" s="62"/>
    </row>
    <row r="901" ht="23.25" customHeight="1">
      <c r="A901" s="56">
        <f t="shared" si="1"/>
        <v>901</v>
      </c>
      <c r="B901" s="63"/>
      <c r="C901" s="64"/>
      <c r="D901" s="65"/>
      <c r="E901" s="64"/>
      <c r="F901" s="64"/>
      <c r="G901" s="64"/>
      <c r="H901" s="64"/>
      <c r="I901" s="66"/>
      <c r="J901" s="61"/>
      <c r="K901" s="61"/>
      <c r="L901" s="61"/>
      <c r="M901" s="61"/>
      <c r="N901" s="61"/>
      <c r="O901" s="61"/>
      <c r="P901" s="61"/>
      <c r="Q901" s="61"/>
      <c r="R901" s="61"/>
      <c r="S901" s="61"/>
      <c r="T901" s="61"/>
      <c r="U901" s="61"/>
      <c r="V901" s="61"/>
      <c r="W901" s="61"/>
      <c r="X901" s="62"/>
      <c r="Y901" s="62"/>
      <c r="Z901" s="62"/>
      <c r="AA901" s="62"/>
    </row>
    <row r="902" ht="23.25" customHeight="1">
      <c r="A902" s="56">
        <f t="shared" si="1"/>
        <v>902</v>
      </c>
      <c r="B902" s="63"/>
      <c r="C902" s="64"/>
      <c r="D902" s="65"/>
      <c r="E902" s="64"/>
      <c r="F902" s="64"/>
      <c r="G902" s="64"/>
      <c r="H902" s="64"/>
      <c r="I902" s="66"/>
      <c r="J902" s="61"/>
      <c r="K902" s="61"/>
      <c r="L902" s="61"/>
      <c r="M902" s="61"/>
      <c r="N902" s="61"/>
      <c r="O902" s="61"/>
      <c r="P902" s="61"/>
      <c r="Q902" s="61"/>
      <c r="R902" s="61"/>
      <c r="S902" s="61"/>
      <c r="T902" s="61"/>
      <c r="U902" s="61"/>
      <c r="V902" s="61"/>
      <c r="W902" s="61"/>
      <c r="X902" s="62"/>
      <c r="Y902" s="62"/>
      <c r="Z902" s="62"/>
      <c r="AA902" s="62"/>
    </row>
    <row r="903" ht="23.25" customHeight="1">
      <c r="A903" s="56">
        <f t="shared" si="1"/>
        <v>903</v>
      </c>
      <c r="B903" s="63"/>
      <c r="C903" s="64"/>
      <c r="D903" s="65"/>
      <c r="E903" s="64"/>
      <c r="F903" s="64"/>
      <c r="G903" s="64"/>
      <c r="H903" s="64"/>
      <c r="I903" s="66"/>
      <c r="J903" s="61"/>
      <c r="K903" s="61"/>
      <c r="L903" s="61"/>
      <c r="M903" s="61"/>
      <c r="N903" s="61"/>
      <c r="O903" s="61"/>
      <c r="P903" s="61"/>
      <c r="Q903" s="61"/>
      <c r="R903" s="61"/>
      <c r="S903" s="61"/>
      <c r="T903" s="61"/>
      <c r="U903" s="61"/>
      <c r="V903" s="61"/>
      <c r="W903" s="61"/>
      <c r="X903" s="62"/>
      <c r="Y903" s="62"/>
      <c r="Z903" s="62"/>
      <c r="AA903" s="62"/>
    </row>
    <row r="904" ht="23.25" customHeight="1">
      <c r="A904" s="56">
        <f t="shared" si="1"/>
        <v>904</v>
      </c>
      <c r="B904" s="63"/>
      <c r="C904" s="64"/>
      <c r="D904" s="65"/>
      <c r="E904" s="64"/>
      <c r="F904" s="64"/>
      <c r="G904" s="64"/>
      <c r="H904" s="64"/>
      <c r="I904" s="66"/>
      <c r="J904" s="61"/>
      <c r="K904" s="61"/>
      <c r="L904" s="61"/>
      <c r="M904" s="61"/>
      <c r="N904" s="61"/>
      <c r="O904" s="61"/>
      <c r="P904" s="61"/>
      <c r="Q904" s="61"/>
      <c r="R904" s="61"/>
      <c r="S904" s="61"/>
      <c r="T904" s="61"/>
      <c r="U904" s="61"/>
      <c r="V904" s="61"/>
      <c r="W904" s="61"/>
      <c r="X904" s="62"/>
      <c r="Y904" s="62"/>
      <c r="Z904" s="62"/>
      <c r="AA904" s="62"/>
    </row>
    <row r="905" ht="23.25" customHeight="1">
      <c r="A905" s="56">
        <f t="shared" si="1"/>
        <v>905</v>
      </c>
      <c r="B905" s="63"/>
      <c r="C905" s="64"/>
      <c r="D905" s="65"/>
      <c r="E905" s="64"/>
      <c r="F905" s="64"/>
      <c r="G905" s="64"/>
      <c r="H905" s="64"/>
      <c r="I905" s="66"/>
      <c r="J905" s="61"/>
      <c r="K905" s="61"/>
      <c r="L905" s="61"/>
      <c r="M905" s="61"/>
      <c r="N905" s="61"/>
      <c r="O905" s="61"/>
      <c r="P905" s="61"/>
      <c r="Q905" s="61"/>
      <c r="R905" s="61"/>
      <c r="S905" s="61"/>
      <c r="T905" s="61"/>
      <c r="U905" s="61"/>
      <c r="V905" s="61"/>
      <c r="W905" s="61"/>
      <c r="X905" s="62"/>
      <c r="Y905" s="62"/>
      <c r="Z905" s="62"/>
      <c r="AA905" s="62"/>
    </row>
    <row r="906" ht="23.25" customHeight="1">
      <c r="A906" s="56">
        <f t="shared" si="1"/>
        <v>906</v>
      </c>
      <c r="B906" s="63"/>
      <c r="C906" s="64"/>
      <c r="D906" s="65"/>
      <c r="E906" s="64"/>
      <c r="F906" s="64"/>
      <c r="G906" s="64"/>
      <c r="H906" s="64"/>
      <c r="I906" s="66"/>
      <c r="J906" s="61"/>
      <c r="K906" s="61"/>
      <c r="L906" s="61"/>
      <c r="M906" s="61"/>
      <c r="N906" s="61"/>
      <c r="O906" s="61"/>
      <c r="P906" s="61"/>
      <c r="Q906" s="61"/>
      <c r="R906" s="61"/>
      <c r="S906" s="61"/>
      <c r="T906" s="61"/>
      <c r="U906" s="61"/>
      <c r="V906" s="61"/>
      <c r="W906" s="61"/>
      <c r="X906" s="62"/>
      <c r="Y906" s="62"/>
      <c r="Z906" s="62"/>
      <c r="AA906" s="62"/>
    </row>
    <row r="907" ht="23.25" customHeight="1">
      <c r="A907" s="56">
        <f t="shared" si="1"/>
        <v>907</v>
      </c>
      <c r="B907" s="63"/>
      <c r="C907" s="64"/>
      <c r="D907" s="65"/>
      <c r="E907" s="64"/>
      <c r="F907" s="64"/>
      <c r="G907" s="64"/>
      <c r="H907" s="64"/>
      <c r="I907" s="66"/>
      <c r="J907" s="61"/>
      <c r="K907" s="61"/>
      <c r="L907" s="61"/>
      <c r="M907" s="61"/>
      <c r="N907" s="61"/>
      <c r="O907" s="61"/>
      <c r="P907" s="61"/>
      <c r="Q907" s="61"/>
      <c r="R907" s="61"/>
      <c r="S907" s="61"/>
      <c r="T907" s="61"/>
      <c r="U907" s="61"/>
      <c r="V907" s="61"/>
      <c r="W907" s="61"/>
      <c r="X907" s="62"/>
      <c r="Y907" s="62"/>
      <c r="Z907" s="62"/>
      <c r="AA907" s="62"/>
    </row>
    <row r="908" ht="23.25" customHeight="1">
      <c r="A908" s="56">
        <f t="shared" si="1"/>
        <v>908</v>
      </c>
      <c r="B908" s="63"/>
      <c r="C908" s="64"/>
      <c r="D908" s="65"/>
      <c r="E908" s="64"/>
      <c r="F908" s="64"/>
      <c r="G908" s="64"/>
      <c r="H908" s="64"/>
      <c r="I908" s="66"/>
      <c r="J908" s="61"/>
      <c r="K908" s="61"/>
      <c r="L908" s="61"/>
      <c r="M908" s="61"/>
      <c r="N908" s="61"/>
      <c r="O908" s="61"/>
      <c r="P908" s="61"/>
      <c r="Q908" s="61"/>
      <c r="R908" s="61"/>
      <c r="S908" s="61"/>
      <c r="T908" s="61"/>
      <c r="U908" s="61"/>
      <c r="V908" s="61"/>
      <c r="W908" s="61"/>
      <c r="X908" s="62"/>
      <c r="Y908" s="62"/>
      <c r="Z908" s="62"/>
      <c r="AA908" s="62"/>
    </row>
    <row r="909" ht="23.25" customHeight="1">
      <c r="A909" s="56">
        <f t="shared" si="1"/>
        <v>909</v>
      </c>
      <c r="B909" s="63"/>
      <c r="C909" s="64"/>
      <c r="D909" s="65"/>
      <c r="E909" s="64"/>
      <c r="F909" s="64"/>
      <c r="G909" s="64"/>
      <c r="H909" s="64"/>
      <c r="I909" s="66"/>
      <c r="J909" s="61"/>
      <c r="K909" s="61"/>
      <c r="L909" s="61"/>
      <c r="M909" s="61"/>
      <c r="N909" s="61"/>
      <c r="O909" s="61"/>
      <c r="P909" s="61"/>
      <c r="Q909" s="61"/>
      <c r="R909" s="61"/>
      <c r="S909" s="61"/>
      <c r="T909" s="61"/>
      <c r="U909" s="61"/>
      <c r="V909" s="61"/>
      <c r="W909" s="61"/>
      <c r="X909" s="62"/>
      <c r="Y909" s="62"/>
      <c r="Z909" s="62"/>
      <c r="AA909" s="62"/>
    </row>
    <row r="910" ht="23.25" customHeight="1">
      <c r="A910" s="56">
        <f t="shared" si="1"/>
        <v>910</v>
      </c>
      <c r="B910" s="63"/>
      <c r="C910" s="64"/>
      <c r="D910" s="65"/>
      <c r="E910" s="64"/>
      <c r="F910" s="64"/>
      <c r="G910" s="64"/>
      <c r="H910" s="64"/>
      <c r="I910" s="66"/>
      <c r="J910" s="61"/>
      <c r="K910" s="61"/>
      <c r="L910" s="61"/>
      <c r="M910" s="61"/>
      <c r="N910" s="61"/>
      <c r="O910" s="61"/>
      <c r="P910" s="61"/>
      <c r="Q910" s="61"/>
      <c r="R910" s="61"/>
      <c r="S910" s="61"/>
      <c r="T910" s="61"/>
      <c r="U910" s="61"/>
      <c r="V910" s="61"/>
      <c r="W910" s="61"/>
      <c r="X910" s="62"/>
      <c r="Y910" s="62"/>
      <c r="Z910" s="62"/>
      <c r="AA910" s="62"/>
    </row>
    <row r="911" ht="23.25" customHeight="1">
      <c r="A911" s="56">
        <f t="shared" si="1"/>
        <v>911</v>
      </c>
      <c r="B911" s="63"/>
      <c r="C911" s="64"/>
      <c r="D911" s="65"/>
      <c r="E911" s="64"/>
      <c r="F911" s="64"/>
      <c r="G911" s="64"/>
      <c r="H911" s="64"/>
      <c r="I911" s="66"/>
      <c r="J911" s="61"/>
      <c r="K911" s="61"/>
      <c r="L911" s="61"/>
      <c r="M911" s="61"/>
      <c r="N911" s="61"/>
      <c r="O911" s="61"/>
      <c r="P911" s="61"/>
      <c r="Q911" s="61"/>
      <c r="R911" s="61"/>
      <c r="S911" s="61"/>
      <c r="T911" s="61"/>
      <c r="U911" s="61"/>
      <c r="V911" s="61"/>
      <c r="W911" s="61"/>
      <c r="X911" s="62"/>
      <c r="Y911" s="62"/>
      <c r="Z911" s="62"/>
      <c r="AA911" s="62"/>
    </row>
    <row r="912" ht="23.25" customHeight="1">
      <c r="A912" s="56">
        <f t="shared" si="1"/>
        <v>912</v>
      </c>
      <c r="B912" s="63"/>
      <c r="C912" s="64"/>
      <c r="D912" s="65"/>
      <c r="E912" s="64"/>
      <c r="F912" s="64"/>
      <c r="G912" s="64"/>
      <c r="H912" s="64"/>
      <c r="I912" s="66"/>
      <c r="J912" s="61"/>
      <c r="K912" s="61"/>
      <c r="L912" s="61"/>
      <c r="M912" s="61"/>
      <c r="N912" s="61"/>
      <c r="O912" s="61"/>
      <c r="P912" s="61"/>
      <c r="Q912" s="61"/>
      <c r="R912" s="61"/>
      <c r="S912" s="61"/>
      <c r="T912" s="61"/>
      <c r="U912" s="61"/>
      <c r="V912" s="61"/>
      <c r="W912" s="61"/>
      <c r="X912" s="62"/>
      <c r="Y912" s="62"/>
      <c r="Z912" s="62"/>
      <c r="AA912" s="62"/>
    </row>
    <row r="913" ht="23.25" customHeight="1">
      <c r="A913" s="56">
        <f t="shared" si="1"/>
        <v>913</v>
      </c>
      <c r="B913" s="63"/>
      <c r="C913" s="64"/>
      <c r="D913" s="65"/>
      <c r="E913" s="64"/>
      <c r="F913" s="64"/>
      <c r="G913" s="64"/>
      <c r="H913" s="64"/>
      <c r="I913" s="66"/>
      <c r="J913" s="61"/>
      <c r="K913" s="61"/>
      <c r="L913" s="61"/>
      <c r="M913" s="61"/>
      <c r="N913" s="61"/>
      <c r="O913" s="61"/>
      <c r="P913" s="61"/>
      <c r="Q913" s="61"/>
      <c r="R913" s="61"/>
      <c r="S913" s="61"/>
      <c r="T913" s="61"/>
      <c r="U913" s="61"/>
      <c r="V913" s="61"/>
      <c r="W913" s="61"/>
      <c r="X913" s="62"/>
      <c r="Y913" s="62"/>
      <c r="Z913" s="62"/>
      <c r="AA913" s="62"/>
    </row>
    <row r="914" ht="23.25" customHeight="1">
      <c r="A914" s="56">
        <f t="shared" si="1"/>
        <v>914</v>
      </c>
      <c r="B914" s="63"/>
      <c r="C914" s="64"/>
      <c r="D914" s="65"/>
      <c r="E914" s="64"/>
      <c r="F914" s="64"/>
      <c r="G914" s="64"/>
      <c r="H914" s="64"/>
      <c r="I914" s="66"/>
      <c r="J914" s="61"/>
      <c r="K914" s="61"/>
      <c r="L914" s="61"/>
      <c r="M914" s="61"/>
      <c r="N914" s="61"/>
      <c r="O914" s="61"/>
      <c r="P914" s="61"/>
      <c r="Q914" s="61"/>
      <c r="R914" s="61"/>
      <c r="S914" s="61"/>
      <c r="T914" s="61"/>
      <c r="U914" s="61"/>
      <c r="V914" s="61"/>
      <c r="W914" s="61"/>
      <c r="X914" s="62"/>
      <c r="Y914" s="62"/>
      <c r="Z914" s="62"/>
      <c r="AA914" s="62"/>
    </row>
    <row r="915" ht="23.25" customHeight="1">
      <c r="A915" s="56">
        <f t="shared" si="1"/>
        <v>915</v>
      </c>
      <c r="B915" s="63"/>
      <c r="C915" s="64"/>
      <c r="D915" s="65"/>
      <c r="E915" s="64"/>
      <c r="F915" s="64"/>
      <c r="G915" s="64"/>
      <c r="H915" s="64"/>
      <c r="I915" s="66"/>
      <c r="J915" s="61"/>
      <c r="K915" s="61"/>
      <c r="L915" s="61"/>
      <c r="M915" s="61"/>
      <c r="N915" s="61"/>
      <c r="O915" s="61"/>
      <c r="P915" s="61"/>
      <c r="Q915" s="61"/>
      <c r="R915" s="61"/>
      <c r="S915" s="61"/>
      <c r="T915" s="61"/>
      <c r="U915" s="61"/>
      <c r="V915" s="61"/>
      <c r="W915" s="61"/>
      <c r="X915" s="62"/>
      <c r="Y915" s="62"/>
      <c r="Z915" s="62"/>
      <c r="AA915" s="62"/>
    </row>
    <row r="916" ht="23.25" customHeight="1">
      <c r="A916" s="56">
        <f t="shared" si="1"/>
        <v>916</v>
      </c>
      <c r="B916" s="63"/>
      <c r="C916" s="64"/>
      <c r="D916" s="65"/>
      <c r="E916" s="64"/>
      <c r="F916" s="64"/>
      <c r="G916" s="64"/>
      <c r="H916" s="64"/>
      <c r="I916" s="66"/>
      <c r="J916" s="61"/>
      <c r="K916" s="61"/>
      <c r="L916" s="61"/>
      <c r="M916" s="61"/>
      <c r="N916" s="61"/>
      <c r="O916" s="61"/>
      <c r="P916" s="61"/>
      <c r="Q916" s="61"/>
      <c r="R916" s="61"/>
      <c r="S916" s="61"/>
      <c r="T916" s="61"/>
      <c r="U916" s="61"/>
      <c r="V916" s="61"/>
      <c r="W916" s="61"/>
      <c r="X916" s="62"/>
      <c r="Y916" s="62"/>
      <c r="Z916" s="62"/>
      <c r="AA916" s="62"/>
    </row>
    <row r="917" ht="23.25" customHeight="1">
      <c r="A917" s="56">
        <f t="shared" si="1"/>
        <v>917</v>
      </c>
      <c r="B917" s="63"/>
      <c r="C917" s="64"/>
      <c r="D917" s="65"/>
      <c r="E917" s="64"/>
      <c r="F917" s="64"/>
      <c r="G917" s="64"/>
      <c r="H917" s="64"/>
      <c r="I917" s="66"/>
      <c r="J917" s="61"/>
      <c r="K917" s="61"/>
      <c r="L917" s="61"/>
      <c r="M917" s="61"/>
      <c r="N917" s="61"/>
      <c r="O917" s="61"/>
      <c r="P917" s="61"/>
      <c r="Q917" s="61"/>
      <c r="R917" s="61"/>
      <c r="S917" s="61"/>
      <c r="T917" s="61"/>
      <c r="U917" s="61"/>
      <c r="V917" s="61"/>
      <c r="W917" s="61"/>
      <c r="X917" s="62"/>
      <c r="Y917" s="62"/>
      <c r="Z917" s="62"/>
      <c r="AA917" s="62"/>
    </row>
    <row r="918" ht="23.25" customHeight="1">
      <c r="A918" s="56">
        <f t="shared" si="1"/>
        <v>918</v>
      </c>
      <c r="B918" s="63"/>
      <c r="C918" s="64"/>
      <c r="D918" s="65"/>
      <c r="E918" s="64"/>
      <c r="F918" s="64"/>
      <c r="G918" s="64"/>
      <c r="H918" s="64"/>
      <c r="I918" s="66"/>
      <c r="J918" s="61"/>
      <c r="K918" s="61"/>
      <c r="L918" s="61"/>
      <c r="M918" s="61"/>
      <c r="N918" s="61"/>
      <c r="O918" s="61"/>
      <c r="P918" s="61"/>
      <c r="Q918" s="61"/>
      <c r="R918" s="61"/>
      <c r="S918" s="61"/>
      <c r="T918" s="61"/>
      <c r="U918" s="61"/>
      <c r="V918" s="61"/>
      <c r="W918" s="61"/>
      <c r="X918" s="62"/>
      <c r="Y918" s="62"/>
      <c r="Z918" s="62"/>
      <c r="AA918" s="62"/>
    </row>
    <row r="919" ht="23.25" customHeight="1">
      <c r="A919" s="56">
        <f t="shared" si="1"/>
        <v>919</v>
      </c>
      <c r="B919" s="63"/>
      <c r="C919" s="64"/>
      <c r="D919" s="65"/>
      <c r="E919" s="64"/>
      <c r="F919" s="64"/>
      <c r="G919" s="64"/>
      <c r="H919" s="64"/>
      <c r="I919" s="66"/>
      <c r="J919" s="61"/>
      <c r="K919" s="61"/>
      <c r="L919" s="61"/>
      <c r="M919" s="61"/>
      <c r="N919" s="61"/>
      <c r="O919" s="61"/>
      <c r="P919" s="61"/>
      <c r="Q919" s="61"/>
      <c r="R919" s="61"/>
      <c r="S919" s="61"/>
      <c r="T919" s="61"/>
      <c r="U919" s="61"/>
      <c r="V919" s="61"/>
      <c r="W919" s="61"/>
      <c r="X919" s="62"/>
      <c r="Y919" s="62"/>
      <c r="Z919" s="62"/>
      <c r="AA919" s="62"/>
    </row>
    <row r="920" ht="23.25" customHeight="1">
      <c r="A920" s="56">
        <f t="shared" si="1"/>
        <v>920</v>
      </c>
      <c r="B920" s="63"/>
      <c r="C920" s="64"/>
      <c r="D920" s="65"/>
      <c r="E920" s="64"/>
      <c r="F920" s="64"/>
      <c r="G920" s="64"/>
      <c r="H920" s="64"/>
      <c r="I920" s="66"/>
      <c r="J920" s="61"/>
      <c r="K920" s="61"/>
      <c r="L920" s="61"/>
      <c r="M920" s="61"/>
      <c r="N920" s="61"/>
      <c r="O920" s="61"/>
      <c r="P920" s="61"/>
      <c r="Q920" s="61"/>
      <c r="R920" s="61"/>
      <c r="S920" s="61"/>
      <c r="T920" s="61"/>
      <c r="U920" s="61"/>
      <c r="V920" s="61"/>
      <c r="W920" s="61"/>
      <c r="X920" s="62"/>
      <c r="Y920" s="62"/>
      <c r="Z920" s="62"/>
      <c r="AA920" s="62"/>
    </row>
    <row r="921" ht="23.25" customHeight="1">
      <c r="A921" s="56">
        <f t="shared" si="1"/>
        <v>921</v>
      </c>
      <c r="B921" s="63"/>
      <c r="C921" s="64"/>
      <c r="D921" s="65"/>
      <c r="E921" s="64"/>
      <c r="F921" s="64"/>
      <c r="G921" s="64"/>
      <c r="H921" s="64"/>
      <c r="I921" s="66"/>
      <c r="J921" s="61"/>
      <c r="K921" s="61"/>
      <c r="L921" s="61"/>
      <c r="M921" s="61"/>
      <c r="N921" s="61"/>
      <c r="O921" s="61"/>
      <c r="P921" s="61"/>
      <c r="Q921" s="61"/>
      <c r="R921" s="61"/>
      <c r="S921" s="61"/>
      <c r="T921" s="61"/>
      <c r="U921" s="61"/>
      <c r="V921" s="61"/>
      <c r="W921" s="61"/>
      <c r="X921" s="62"/>
      <c r="Y921" s="62"/>
      <c r="Z921" s="62"/>
      <c r="AA921" s="62"/>
    </row>
    <row r="922" ht="23.25" customHeight="1">
      <c r="A922" s="56">
        <f t="shared" si="1"/>
        <v>922</v>
      </c>
      <c r="B922" s="63"/>
      <c r="C922" s="64"/>
      <c r="D922" s="65"/>
      <c r="E922" s="64"/>
      <c r="F922" s="64"/>
      <c r="G922" s="64"/>
      <c r="H922" s="64"/>
      <c r="I922" s="66"/>
      <c r="J922" s="61"/>
      <c r="K922" s="61"/>
      <c r="L922" s="61"/>
      <c r="M922" s="61"/>
      <c r="N922" s="61"/>
      <c r="O922" s="61"/>
      <c r="P922" s="61"/>
      <c r="Q922" s="61"/>
      <c r="R922" s="61"/>
      <c r="S922" s="61"/>
      <c r="T922" s="61"/>
      <c r="U922" s="61"/>
      <c r="V922" s="61"/>
      <c r="W922" s="61"/>
      <c r="X922" s="62"/>
      <c r="Y922" s="62"/>
      <c r="Z922" s="62"/>
      <c r="AA922" s="62"/>
    </row>
    <row r="923" ht="23.25" customHeight="1">
      <c r="A923" s="56">
        <f t="shared" si="1"/>
        <v>923</v>
      </c>
      <c r="B923" s="63"/>
      <c r="C923" s="64"/>
      <c r="D923" s="65"/>
      <c r="E923" s="64"/>
      <c r="F923" s="64"/>
      <c r="G923" s="64"/>
      <c r="H923" s="64"/>
      <c r="I923" s="66"/>
      <c r="J923" s="61"/>
      <c r="K923" s="61"/>
      <c r="L923" s="61"/>
      <c r="M923" s="61"/>
      <c r="N923" s="61"/>
      <c r="O923" s="61"/>
      <c r="P923" s="61"/>
      <c r="Q923" s="61"/>
      <c r="R923" s="61"/>
      <c r="S923" s="61"/>
      <c r="T923" s="61"/>
      <c r="U923" s="61"/>
      <c r="V923" s="61"/>
      <c r="W923" s="61"/>
      <c r="X923" s="62"/>
      <c r="Y923" s="62"/>
      <c r="Z923" s="62"/>
      <c r="AA923" s="62"/>
    </row>
    <row r="924" ht="23.25" customHeight="1">
      <c r="A924" s="56">
        <f t="shared" si="1"/>
        <v>924</v>
      </c>
      <c r="B924" s="63"/>
      <c r="C924" s="64"/>
      <c r="D924" s="65"/>
      <c r="E924" s="64"/>
      <c r="F924" s="64"/>
      <c r="G924" s="64"/>
      <c r="H924" s="64"/>
      <c r="I924" s="66"/>
      <c r="J924" s="61"/>
      <c r="K924" s="61"/>
      <c r="L924" s="61"/>
      <c r="M924" s="61"/>
      <c r="N924" s="61"/>
      <c r="O924" s="61"/>
      <c r="P924" s="61"/>
      <c r="Q924" s="61"/>
      <c r="R924" s="61"/>
      <c r="S924" s="61"/>
      <c r="T924" s="61"/>
      <c r="U924" s="61"/>
      <c r="V924" s="61"/>
      <c r="W924" s="61"/>
      <c r="X924" s="62"/>
      <c r="Y924" s="62"/>
      <c r="Z924" s="62"/>
      <c r="AA924" s="62"/>
    </row>
    <row r="925" ht="23.25" customHeight="1">
      <c r="A925" s="56">
        <f t="shared" si="1"/>
        <v>925</v>
      </c>
      <c r="B925" s="63"/>
      <c r="C925" s="64"/>
      <c r="D925" s="65"/>
      <c r="E925" s="64"/>
      <c r="F925" s="64"/>
      <c r="G925" s="64"/>
      <c r="H925" s="64"/>
      <c r="I925" s="66"/>
      <c r="J925" s="61"/>
      <c r="K925" s="61"/>
      <c r="L925" s="61"/>
      <c r="M925" s="61"/>
      <c r="N925" s="61"/>
      <c r="O925" s="61"/>
      <c r="P925" s="61"/>
      <c r="Q925" s="61"/>
      <c r="R925" s="61"/>
      <c r="S925" s="61"/>
      <c r="T925" s="61"/>
      <c r="U925" s="61"/>
      <c r="V925" s="61"/>
      <c r="W925" s="61"/>
      <c r="X925" s="62"/>
      <c r="Y925" s="62"/>
      <c r="Z925" s="62"/>
      <c r="AA925" s="62"/>
    </row>
    <row r="926" ht="23.25" customHeight="1">
      <c r="A926" s="56">
        <f t="shared" si="1"/>
        <v>926</v>
      </c>
      <c r="B926" s="63"/>
      <c r="C926" s="64"/>
      <c r="D926" s="65"/>
      <c r="E926" s="64"/>
      <c r="F926" s="64"/>
      <c r="G926" s="64"/>
      <c r="H926" s="64"/>
      <c r="I926" s="66"/>
      <c r="J926" s="61"/>
      <c r="K926" s="61"/>
      <c r="L926" s="61"/>
      <c r="M926" s="61"/>
      <c r="N926" s="61"/>
      <c r="O926" s="61"/>
      <c r="P926" s="61"/>
      <c r="Q926" s="61"/>
      <c r="R926" s="61"/>
      <c r="S926" s="61"/>
      <c r="T926" s="61"/>
      <c r="U926" s="61"/>
      <c r="V926" s="61"/>
      <c r="W926" s="61"/>
      <c r="X926" s="62"/>
      <c r="Y926" s="62"/>
      <c r="Z926" s="62"/>
      <c r="AA926" s="62"/>
    </row>
    <row r="927" ht="23.25" customHeight="1">
      <c r="A927" s="56">
        <f t="shared" si="1"/>
        <v>927</v>
      </c>
      <c r="B927" s="63"/>
      <c r="C927" s="64"/>
      <c r="D927" s="65"/>
      <c r="E927" s="64"/>
      <c r="F927" s="64"/>
      <c r="G927" s="64"/>
      <c r="H927" s="64"/>
      <c r="I927" s="66"/>
      <c r="J927" s="61"/>
      <c r="K927" s="61"/>
      <c r="L927" s="61"/>
      <c r="M927" s="61"/>
      <c r="N927" s="61"/>
      <c r="O927" s="61"/>
      <c r="P927" s="61"/>
      <c r="Q927" s="61"/>
      <c r="R927" s="61"/>
      <c r="S927" s="61"/>
      <c r="T927" s="61"/>
      <c r="U927" s="61"/>
      <c r="V927" s="61"/>
      <c r="W927" s="61"/>
      <c r="X927" s="62"/>
      <c r="Y927" s="62"/>
      <c r="Z927" s="62"/>
      <c r="AA927" s="62"/>
    </row>
    <row r="928" ht="23.25" customHeight="1">
      <c r="A928" s="56">
        <f t="shared" si="1"/>
        <v>928</v>
      </c>
      <c r="B928" s="63"/>
      <c r="C928" s="64"/>
      <c r="D928" s="65"/>
      <c r="E928" s="64"/>
      <c r="F928" s="64"/>
      <c r="G928" s="64"/>
      <c r="H928" s="64"/>
      <c r="I928" s="66"/>
      <c r="J928" s="61"/>
      <c r="K928" s="61"/>
      <c r="L928" s="61"/>
      <c r="M928" s="61"/>
      <c r="N928" s="61"/>
      <c r="O928" s="61"/>
      <c r="P928" s="61"/>
      <c r="Q928" s="61"/>
      <c r="R928" s="61"/>
      <c r="S928" s="61"/>
      <c r="T928" s="61"/>
      <c r="U928" s="61"/>
      <c r="V928" s="61"/>
      <c r="W928" s="61"/>
      <c r="X928" s="62"/>
      <c r="Y928" s="62"/>
      <c r="Z928" s="62"/>
      <c r="AA928" s="62"/>
    </row>
    <row r="929" ht="23.25" customHeight="1">
      <c r="A929" s="56">
        <f t="shared" si="1"/>
        <v>929</v>
      </c>
      <c r="B929" s="63"/>
      <c r="C929" s="64"/>
      <c r="D929" s="65"/>
      <c r="E929" s="64"/>
      <c r="F929" s="64"/>
      <c r="G929" s="64"/>
      <c r="H929" s="64"/>
      <c r="I929" s="66"/>
      <c r="J929" s="61"/>
      <c r="K929" s="61"/>
      <c r="L929" s="61"/>
      <c r="M929" s="61"/>
      <c r="N929" s="61"/>
      <c r="O929" s="61"/>
      <c r="P929" s="61"/>
      <c r="Q929" s="61"/>
      <c r="R929" s="61"/>
      <c r="S929" s="61"/>
      <c r="T929" s="61"/>
      <c r="U929" s="61"/>
      <c r="V929" s="61"/>
      <c r="W929" s="61"/>
      <c r="X929" s="62"/>
      <c r="Y929" s="62"/>
      <c r="Z929" s="62"/>
      <c r="AA929" s="62"/>
    </row>
    <row r="930" ht="23.25" customHeight="1">
      <c r="A930" s="56">
        <f t="shared" si="1"/>
        <v>930</v>
      </c>
      <c r="B930" s="63"/>
      <c r="C930" s="64"/>
      <c r="D930" s="65"/>
      <c r="E930" s="64"/>
      <c r="F930" s="64"/>
      <c r="G930" s="64"/>
      <c r="H930" s="64"/>
      <c r="I930" s="66"/>
      <c r="J930" s="61"/>
      <c r="K930" s="61"/>
      <c r="L930" s="61"/>
      <c r="M930" s="61"/>
      <c r="N930" s="61"/>
      <c r="O930" s="61"/>
      <c r="P930" s="61"/>
      <c r="Q930" s="61"/>
      <c r="R930" s="61"/>
      <c r="S930" s="61"/>
      <c r="T930" s="61"/>
      <c r="U930" s="61"/>
      <c r="V930" s="61"/>
      <c r="W930" s="61"/>
      <c r="X930" s="62"/>
      <c r="Y930" s="62"/>
      <c r="Z930" s="62"/>
      <c r="AA930" s="62"/>
    </row>
    <row r="931" ht="23.25" customHeight="1">
      <c r="A931" s="56">
        <f t="shared" si="1"/>
        <v>931</v>
      </c>
      <c r="B931" s="63"/>
      <c r="C931" s="64"/>
      <c r="D931" s="65"/>
      <c r="E931" s="64"/>
      <c r="F931" s="64"/>
      <c r="G931" s="64"/>
      <c r="H931" s="64"/>
      <c r="I931" s="66"/>
      <c r="J931" s="61"/>
      <c r="K931" s="61"/>
      <c r="L931" s="61"/>
      <c r="M931" s="61"/>
      <c r="N931" s="61"/>
      <c r="O931" s="61"/>
      <c r="P931" s="61"/>
      <c r="Q931" s="61"/>
      <c r="R931" s="61"/>
      <c r="S931" s="61"/>
      <c r="T931" s="61"/>
      <c r="U931" s="61"/>
      <c r="V931" s="61"/>
      <c r="W931" s="61"/>
      <c r="X931" s="62"/>
      <c r="Y931" s="62"/>
      <c r="Z931" s="62"/>
      <c r="AA931" s="62"/>
    </row>
    <row r="932" ht="23.25" customHeight="1">
      <c r="A932" s="56">
        <f t="shared" si="1"/>
        <v>932</v>
      </c>
      <c r="B932" s="63"/>
      <c r="C932" s="64"/>
      <c r="D932" s="65"/>
      <c r="E932" s="64"/>
      <c r="F932" s="64"/>
      <c r="G932" s="64"/>
      <c r="H932" s="64"/>
      <c r="I932" s="66"/>
      <c r="J932" s="61"/>
      <c r="K932" s="61"/>
      <c r="L932" s="61"/>
      <c r="M932" s="61"/>
      <c r="N932" s="61"/>
      <c r="O932" s="61"/>
      <c r="P932" s="61"/>
      <c r="Q932" s="61"/>
      <c r="R932" s="61"/>
      <c r="S932" s="61"/>
      <c r="T932" s="61"/>
      <c r="U932" s="61"/>
      <c r="V932" s="61"/>
      <c r="W932" s="61"/>
      <c r="X932" s="62"/>
      <c r="Y932" s="62"/>
      <c r="Z932" s="62"/>
      <c r="AA932" s="62"/>
    </row>
    <row r="933" ht="23.25" customHeight="1">
      <c r="A933" s="56">
        <f t="shared" si="1"/>
        <v>933</v>
      </c>
      <c r="B933" s="63"/>
      <c r="C933" s="64"/>
      <c r="D933" s="65"/>
      <c r="E933" s="64"/>
      <c r="F933" s="64"/>
      <c r="G933" s="64"/>
      <c r="H933" s="64"/>
      <c r="I933" s="66"/>
      <c r="J933" s="61"/>
      <c r="K933" s="61"/>
      <c r="L933" s="61"/>
      <c r="M933" s="61"/>
      <c r="N933" s="61"/>
      <c r="O933" s="61"/>
      <c r="P933" s="61"/>
      <c r="Q933" s="61"/>
      <c r="R933" s="61"/>
      <c r="S933" s="61"/>
      <c r="T933" s="61"/>
      <c r="U933" s="61"/>
      <c r="V933" s="61"/>
      <c r="W933" s="61"/>
      <c r="X933" s="62"/>
      <c r="Y933" s="62"/>
      <c r="Z933" s="62"/>
      <c r="AA933" s="62"/>
    </row>
    <row r="934" ht="23.25" customHeight="1">
      <c r="A934" s="56">
        <f t="shared" si="1"/>
        <v>934</v>
      </c>
      <c r="B934" s="63"/>
      <c r="C934" s="64"/>
      <c r="D934" s="65"/>
      <c r="E934" s="64"/>
      <c r="F934" s="64"/>
      <c r="G934" s="64"/>
      <c r="H934" s="64"/>
      <c r="I934" s="66"/>
      <c r="J934" s="61"/>
      <c r="K934" s="61"/>
      <c r="L934" s="61"/>
      <c r="M934" s="61"/>
      <c r="N934" s="61"/>
      <c r="O934" s="61"/>
      <c r="P934" s="61"/>
      <c r="Q934" s="61"/>
      <c r="R934" s="61"/>
      <c r="S934" s="61"/>
      <c r="T934" s="61"/>
      <c r="U934" s="61"/>
      <c r="V934" s="61"/>
      <c r="W934" s="61"/>
      <c r="X934" s="62"/>
      <c r="Y934" s="62"/>
      <c r="Z934" s="62"/>
      <c r="AA934" s="62"/>
    </row>
    <row r="935" ht="23.25" customHeight="1">
      <c r="A935" s="56">
        <f t="shared" si="1"/>
        <v>935</v>
      </c>
      <c r="B935" s="63"/>
      <c r="C935" s="64"/>
      <c r="D935" s="65"/>
      <c r="E935" s="64"/>
      <c r="F935" s="64"/>
      <c r="G935" s="64"/>
      <c r="H935" s="64"/>
      <c r="I935" s="66"/>
      <c r="J935" s="61"/>
      <c r="K935" s="61"/>
      <c r="L935" s="61"/>
      <c r="M935" s="61"/>
      <c r="N935" s="61"/>
      <c r="O935" s="61"/>
      <c r="P935" s="61"/>
      <c r="Q935" s="61"/>
      <c r="R935" s="61"/>
      <c r="S935" s="61"/>
      <c r="T935" s="61"/>
      <c r="U935" s="61"/>
      <c r="V935" s="61"/>
      <c r="W935" s="61"/>
      <c r="X935" s="62"/>
      <c r="Y935" s="62"/>
      <c r="Z935" s="62"/>
      <c r="AA935" s="62"/>
    </row>
    <row r="936" ht="23.25" customHeight="1">
      <c r="A936" s="56">
        <f t="shared" si="1"/>
        <v>936</v>
      </c>
      <c r="B936" s="63"/>
      <c r="C936" s="64"/>
      <c r="D936" s="65"/>
      <c r="E936" s="64"/>
      <c r="F936" s="64"/>
      <c r="G936" s="64"/>
      <c r="H936" s="64"/>
      <c r="I936" s="66"/>
      <c r="J936" s="61"/>
      <c r="K936" s="61"/>
      <c r="L936" s="61"/>
      <c r="M936" s="61"/>
      <c r="N936" s="61"/>
      <c r="O936" s="61"/>
      <c r="P936" s="61"/>
      <c r="Q936" s="61"/>
      <c r="R936" s="61"/>
      <c r="S936" s="61"/>
      <c r="T936" s="61"/>
      <c r="U936" s="61"/>
      <c r="V936" s="61"/>
      <c r="W936" s="61"/>
      <c r="X936" s="62"/>
      <c r="Y936" s="62"/>
      <c r="Z936" s="62"/>
      <c r="AA936" s="62"/>
    </row>
    <row r="937" ht="23.25" customHeight="1">
      <c r="A937" s="56">
        <f t="shared" si="1"/>
        <v>937</v>
      </c>
      <c r="B937" s="63"/>
      <c r="C937" s="64"/>
      <c r="D937" s="65"/>
      <c r="E937" s="64"/>
      <c r="F937" s="64"/>
      <c r="G937" s="64"/>
      <c r="H937" s="64"/>
      <c r="I937" s="66"/>
      <c r="J937" s="61"/>
      <c r="K937" s="61"/>
      <c r="L937" s="61"/>
      <c r="M937" s="61"/>
      <c r="N937" s="61"/>
      <c r="O937" s="61"/>
      <c r="P937" s="61"/>
      <c r="Q937" s="61"/>
      <c r="R937" s="61"/>
      <c r="S937" s="61"/>
      <c r="T937" s="61"/>
      <c r="U937" s="61"/>
      <c r="V937" s="61"/>
      <c r="W937" s="61"/>
      <c r="X937" s="62"/>
      <c r="Y937" s="62"/>
      <c r="Z937" s="62"/>
      <c r="AA937" s="62"/>
    </row>
    <row r="938" ht="23.25" customHeight="1">
      <c r="A938" s="56">
        <f t="shared" si="1"/>
        <v>938</v>
      </c>
      <c r="B938" s="63"/>
      <c r="C938" s="64"/>
      <c r="D938" s="65"/>
      <c r="E938" s="64"/>
      <c r="F938" s="64"/>
      <c r="G938" s="64"/>
      <c r="H938" s="64"/>
      <c r="I938" s="66"/>
      <c r="J938" s="61"/>
      <c r="K938" s="61"/>
      <c r="L938" s="61"/>
      <c r="M938" s="61"/>
      <c r="N938" s="61"/>
      <c r="O938" s="61"/>
      <c r="P938" s="61"/>
      <c r="Q938" s="61"/>
      <c r="R938" s="61"/>
      <c r="S938" s="61"/>
      <c r="T938" s="61"/>
      <c r="U938" s="61"/>
      <c r="V938" s="61"/>
      <c r="W938" s="61"/>
      <c r="X938" s="62"/>
      <c r="Y938" s="62"/>
      <c r="Z938" s="62"/>
      <c r="AA938" s="62"/>
    </row>
    <row r="939" ht="23.25" customHeight="1">
      <c r="A939" s="56">
        <f t="shared" si="1"/>
        <v>939</v>
      </c>
      <c r="B939" s="63"/>
      <c r="C939" s="64"/>
      <c r="D939" s="65"/>
      <c r="E939" s="64"/>
      <c r="F939" s="64"/>
      <c r="G939" s="64"/>
      <c r="H939" s="64"/>
      <c r="I939" s="66"/>
      <c r="J939" s="61"/>
      <c r="K939" s="61"/>
      <c r="L939" s="61"/>
      <c r="M939" s="61"/>
      <c r="N939" s="61"/>
      <c r="O939" s="61"/>
      <c r="P939" s="61"/>
      <c r="Q939" s="61"/>
      <c r="R939" s="61"/>
      <c r="S939" s="61"/>
      <c r="T939" s="61"/>
      <c r="U939" s="61"/>
      <c r="V939" s="61"/>
      <c r="W939" s="61"/>
      <c r="X939" s="62"/>
      <c r="Y939" s="62"/>
      <c r="Z939" s="62"/>
      <c r="AA939" s="62"/>
    </row>
    <row r="940" ht="23.25" customHeight="1">
      <c r="A940" s="56">
        <f t="shared" si="1"/>
        <v>940</v>
      </c>
      <c r="B940" s="63"/>
      <c r="C940" s="64"/>
      <c r="D940" s="65"/>
      <c r="E940" s="64"/>
      <c r="F940" s="64"/>
      <c r="G940" s="64"/>
      <c r="H940" s="64"/>
      <c r="I940" s="66"/>
      <c r="J940" s="61"/>
      <c r="K940" s="61"/>
      <c r="L940" s="61"/>
      <c r="M940" s="61"/>
      <c r="N940" s="61"/>
      <c r="O940" s="61"/>
      <c r="P940" s="61"/>
      <c r="Q940" s="61"/>
      <c r="R940" s="61"/>
      <c r="S940" s="61"/>
      <c r="T940" s="61"/>
      <c r="U940" s="61"/>
      <c r="V940" s="61"/>
      <c r="W940" s="61"/>
      <c r="X940" s="62"/>
      <c r="Y940" s="62"/>
      <c r="Z940" s="62"/>
      <c r="AA940" s="62"/>
    </row>
    <row r="941" ht="23.25" customHeight="1">
      <c r="A941" s="56">
        <f t="shared" si="1"/>
        <v>941</v>
      </c>
      <c r="B941" s="63"/>
      <c r="C941" s="64"/>
      <c r="D941" s="65"/>
      <c r="E941" s="64"/>
      <c r="F941" s="64"/>
      <c r="G941" s="64"/>
      <c r="H941" s="64"/>
      <c r="I941" s="66"/>
      <c r="J941" s="61"/>
      <c r="K941" s="61"/>
      <c r="L941" s="61"/>
      <c r="M941" s="61"/>
      <c r="N941" s="61"/>
      <c r="O941" s="61"/>
      <c r="P941" s="61"/>
      <c r="Q941" s="61"/>
      <c r="R941" s="61"/>
      <c r="S941" s="61"/>
      <c r="T941" s="61"/>
      <c r="U941" s="61"/>
      <c r="V941" s="61"/>
      <c r="W941" s="61"/>
      <c r="X941" s="62"/>
      <c r="Y941" s="62"/>
      <c r="Z941" s="62"/>
      <c r="AA941" s="62"/>
    </row>
    <row r="942" ht="23.25" customHeight="1">
      <c r="A942" s="56">
        <f t="shared" si="1"/>
        <v>942</v>
      </c>
      <c r="B942" s="63"/>
      <c r="C942" s="64"/>
      <c r="D942" s="65"/>
      <c r="E942" s="64"/>
      <c r="F942" s="64"/>
      <c r="G942" s="64"/>
      <c r="H942" s="64"/>
      <c r="I942" s="66"/>
      <c r="J942" s="61"/>
      <c r="K942" s="61"/>
      <c r="L942" s="61"/>
      <c r="M942" s="61"/>
      <c r="N942" s="61"/>
      <c r="O942" s="61"/>
      <c r="P942" s="61"/>
      <c r="Q942" s="61"/>
      <c r="R942" s="61"/>
      <c r="S942" s="61"/>
      <c r="T942" s="61"/>
      <c r="U942" s="61"/>
      <c r="V942" s="61"/>
      <c r="W942" s="61"/>
      <c r="X942" s="62"/>
      <c r="Y942" s="62"/>
      <c r="Z942" s="62"/>
      <c r="AA942" s="62"/>
    </row>
    <row r="943" ht="23.25" customHeight="1">
      <c r="A943" s="56">
        <f t="shared" si="1"/>
        <v>943</v>
      </c>
      <c r="B943" s="63"/>
      <c r="C943" s="64"/>
      <c r="D943" s="65"/>
      <c r="E943" s="64"/>
      <c r="F943" s="64"/>
      <c r="G943" s="64"/>
      <c r="H943" s="64"/>
      <c r="I943" s="66"/>
      <c r="J943" s="61"/>
      <c r="K943" s="61"/>
      <c r="L943" s="61"/>
      <c r="M943" s="61"/>
      <c r="N943" s="61"/>
      <c r="O943" s="61"/>
      <c r="P943" s="61"/>
      <c r="Q943" s="61"/>
      <c r="R943" s="61"/>
      <c r="S943" s="61"/>
      <c r="T943" s="61"/>
      <c r="U943" s="61"/>
      <c r="V943" s="61"/>
      <c r="W943" s="61"/>
      <c r="X943" s="62"/>
      <c r="Y943" s="62"/>
      <c r="Z943" s="62"/>
      <c r="AA943" s="62"/>
    </row>
    <row r="944" ht="23.25" customHeight="1">
      <c r="A944" s="56">
        <f t="shared" si="1"/>
        <v>944</v>
      </c>
      <c r="B944" s="63"/>
      <c r="C944" s="64"/>
      <c r="D944" s="65"/>
      <c r="E944" s="64"/>
      <c r="F944" s="64"/>
      <c r="G944" s="64"/>
      <c r="H944" s="64"/>
      <c r="I944" s="66"/>
      <c r="J944" s="61"/>
      <c r="K944" s="61"/>
      <c r="L944" s="61"/>
      <c r="M944" s="61"/>
      <c r="N944" s="61"/>
      <c r="O944" s="61"/>
      <c r="P944" s="61"/>
      <c r="Q944" s="61"/>
      <c r="R944" s="61"/>
      <c r="S944" s="61"/>
      <c r="T944" s="61"/>
      <c r="U944" s="61"/>
      <c r="V944" s="61"/>
      <c r="W944" s="61"/>
      <c r="X944" s="62"/>
      <c r="Y944" s="62"/>
      <c r="Z944" s="62"/>
      <c r="AA944" s="62"/>
    </row>
    <row r="945" ht="23.25" customHeight="1">
      <c r="A945" s="56">
        <f t="shared" si="1"/>
        <v>945</v>
      </c>
      <c r="B945" s="63"/>
      <c r="C945" s="64"/>
      <c r="D945" s="65"/>
      <c r="E945" s="64"/>
      <c r="F945" s="64"/>
      <c r="G945" s="64"/>
      <c r="H945" s="64"/>
      <c r="I945" s="66"/>
      <c r="J945" s="61"/>
      <c r="K945" s="61"/>
      <c r="L945" s="61"/>
      <c r="M945" s="61"/>
      <c r="N945" s="61"/>
      <c r="O945" s="61"/>
      <c r="P945" s="61"/>
      <c r="Q945" s="61"/>
      <c r="R945" s="61"/>
      <c r="S945" s="61"/>
      <c r="T945" s="61"/>
      <c r="U945" s="61"/>
      <c r="V945" s="61"/>
      <c r="W945" s="61"/>
      <c r="X945" s="62"/>
      <c r="Y945" s="62"/>
      <c r="Z945" s="62"/>
      <c r="AA945" s="62"/>
    </row>
    <row r="946" ht="23.25" customHeight="1">
      <c r="A946" s="56">
        <f t="shared" si="1"/>
        <v>946</v>
      </c>
      <c r="B946" s="63"/>
      <c r="C946" s="64"/>
      <c r="D946" s="65"/>
      <c r="E946" s="64"/>
      <c r="F946" s="64"/>
      <c r="G946" s="64"/>
      <c r="H946" s="64"/>
      <c r="I946" s="66"/>
      <c r="J946" s="61"/>
      <c r="K946" s="61"/>
      <c r="L946" s="61"/>
      <c r="M946" s="61"/>
      <c r="N946" s="61"/>
      <c r="O946" s="61"/>
      <c r="P946" s="61"/>
      <c r="Q946" s="61"/>
      <c r="R946" s="61"/>
      <c r="S946" s="61"/>
      <c r="T946" s="61"/>
      <c r="U946" s="61"/>
      <c r="V946" s="61"/>
      <c r="W946" s="61"/>
      <c r="X946" s="62"/>
      <c r="Y946" s="62"/>
      <c r="Z946" s="62"/>
      <c r="AA946" s="62"/>
    </row>
    <row r="947" ht="23.25" customHeight="1">
      <c r="A947" s="56">
        <f t="shared" si="1"/>
        <v>947</v>
      </c>
      <c r="B947" s="63"/>
      <c r="C947" s="64"/>
      <c r="D947" s="65"/>
      <c r="E947" s="64"/>
      <c r="F947" s="64"/>
      <c r="G947" s="64"/>
      <c r="H947" s="64"/>
      <c r="I947" s="66"/>
      <c r="J947" s="61"/>
      <c r="K947" s="61"/>
      <c r="L947" s="61"/>
      <c r="M947" s="61"/>
      <c r="N947" s="61"/>
      <c r="O947" s="61"/>
      <c r="P947" s="61"/>
      <c r="Q947" s="61"/>
      <c r="R947" s="61"/>
      <c r="S947" s="61"/>
      <c r="T947" s="61"/>
      <c r="U947" s="61"/>
      <c r="V947" s="61"/>
      <c r="W947" s="61"/>
      <c r="X947" s="62"/>
      <c r="Y947" s="62"/>
      <c r="Z947" s="62"/>
      <c r="AA947" s="62"/>
    </row>
    <row r="948" ht="23.25" customHeight="1">
      <c r="A948" s="56">
        <f t="shared" si="1"/>
        <v>948</v>
      </c>
      <c r="B948" s="63"/>
      <c r="C948" s="64"/>
      <c r="D948" s="65"/>
      <c r="E948" s="64"/>
      <c r="F948" s="64"/>
      <c r="G948" s="64"/>
      <c r="H948" s="64"/>
      <c r="I948" s="66"/>
      <c r="J948" s="61"/>
      <c r="K948" s="61"/>
      <c r="L948" s="61"/>
      <c r="M948" s="61"/>
      <c r="N948" s="61"/>
      <c r="O948" s="61"/>
      <c r="P948" s="61"/>
      <c r="Q948" s="61"/>
      <c r="R948" s="61"/>
      <c r="S948" s="61"/>
      <c r="T948" s="61"/>
      <c r="U948" s="61"/>
      <c r="V948" s="61"/>
      <c r="W948" s="61"/>
      <c r="X948" s="62"/>
      <c r="Y948" s="62"/>
      <c r="Z948" s="62"/>
      <c r="AA948" s="62"/>
    </row>
    <row r="949" ht="23.25" customHeight="1">
      <c r="A949" s="56">
        <f t="shared" si="1"/>
        <v>949</v>
      </c>
      <c r="B949" s="63"/>
      <c r="C949" s="64"/>
      <c r="D949" s="65"/>
      <c r="E949" s="64"/>
      <c r="F949" s="64"/>
      <c r="G949" s="64"/>
      <c r="H949" s="64"/>
      <c r="I949" s="66"/>
      <c r="J949" s="61"/>
      <c r="K949" s="61"/>
      <c r="L949" s="61"/>
      <c r="M949" s="61"/>
      <c r="N949" s="61"/>
      <c r="O949" s="61"/>
      <c r="P949" s="61"/>
      <c r="Q949" s="61"/>
      <c r="R949" s="61"/>
      <c r="S949" s="61"/>
      <c r="T949" s="61"/>
      <c r="U949" s="61"/>
      <c r="V949" s="61"/>
      <c r="W949" s="61"/>
      <c r="X949" s="62"/>
      <c r="Y949" s="62"/>
      <c r="Z949" s="62"/>
      <c r="AA949" s="62"/>
    </row>
    <row r="950" ht="23.25" customHeight="1">
      <c r="A950" s="56">
        <f t="shared" si="1"/>
        <v>950</v>
      </c>
      <c r="B950" s="63"/>
      <c r="C950" s="64"/>
      <c r="D950" s="65"/>
      <c r="E950" s="64"/>
      <c r="F950" s="64"/>
      <c r="G950" s="64"/>
      <c r="H950" s="64"/>
      <c r="I950" s="66"/>
      <c r="J950" s="61"/>
      <c r="K950" s="61"/>
      <c r="L950" s="61"/>
      <c r="M950" s="61"/>
      <c r="N950" s="61"/>
      <c r="O950" s="61"/>
      <c r="P950" s="61"/>
      <c r="Q950" s="61"/>
      <c r="R950" s="61"/>
      <c r="S950" s="61"/>
      <c r="T950" s="61"/>
      <c r="U950" s="61"/>
      <c r="V950" s="61"/>
      <c r="W950" s="61"/>
      <c r="X950" s="62"/>
      <c r="Y950" s="62"/>
      <c r="Z950" s="62"/>
      <c r="AA950" s="62"/>
    </row>
    <row r="951" ht="23.25" customHeight="1">
      <c r="A951" s="56">
        <f t="shared" si="1"/>
        <v>951</v>
      </c>
      <c r="B951" s="63"/>
      <c r="C951" s="64"/>
      <c r="D951" s="65"/>
      <c r="E951" s="64"/>
      <c r="F951" s="64"/>
      <c r="G951" s="64"/>
      <c r="H951" s="64"/>
      <c r="I951" s="66"/>
      <c r="J951" s="61"/>
      <c r="K951" s="61"/>
      <c r="L951" s="61"/>
      <c r="M951" s="61"/>
      <c r="N951" s="61"/>
      <c r="O951" s="61"/>
      <c r="P951" s="61"/>
      <c r="Q951" s="61"/>
      <c r="R951" s="61"/>
      <c r="S951" s="61"/>
      <c r="T951" s="61"/>
      <c r="U951" s="61"/>
      <c r="V951" s="61"/>
      <c r="W951" s="61"/>
      <c r="X951" s="62"/>
      <c r="Y951" s="62"/>
      <c r="Z951" s="62"/>
      <c r="AA951" s="62"/>
    </row>
    <row r="952" ht="23.25" customHeight="1">
      <c r="A952" s="56">
        <f t="shared" si="1"/>
        <v>952</v>
      </c>
      <c r="B952" s="63"/>
      <c r="C952" s="64"/>
      <c r="D952" s="65"/>
      <c r="E952" s="64"/>
      <c r="F952" s="64"/>
      <c r="G952" s="64"/>
      <c r="H952" s="64"/>
      <c r="I952" s="66"/>
      <c r="J952" s="61"/>
      <c r="K952" s="61"/>
      <c r="L952" s="61"/>
      <c r="M952" s="61"/>
      <c r="N952" s="61"/>
      <c r="O952" s="61"/>
      <c r="P952" s="61"/>
      <c r="Q952" s="61"/>
      <c r="R952" s="61"/>
      <c r="S952" s="61"/>
      <c r="T952" s="61"/>
      <c r="U952" s="61"/>
      <c r="V952" s="61"/>
      <c r="W952" s="61"/>
      <c r="X952" s="62"/>
      <c r="Y952" s="62"/>
      <c r="Z952" s="62"/>
      <c r="AA952" s="62"/>
    </row>
    <row r="953" ht="23.25" customHeight="1">
      <c r="A953" s="56">
        <f t="shared" si="1"/>
        <v>953</v>
      </c>
      <c r="B953" s="63"/>
      <c r="C953" s="64"/>
      <c r="D953" s="65"/>
      <c r="E953" s="64"/>
      <c r="F953" s="64"/>
      <c r="G953" s="64"/>
      <c r="H953" s="64"/>
      <c r="I953" s="66"/>
      <c r="J953" s="61"/>
      <c r="K953" s="61"/>
      <c r="L953" s="61"/>
      <c r="M953" s="61"/>
      <c r="N953" s="61"/>
      <c r="O953" s="61"/>
      <c r="P953" s="61"/>
      <c r="Q953" s="61"/>
      <c r="R953" s="61"/>
      <c r="S953" s="61"/>
      <c r="T953" s="61"/>
      <c r="U953" s="61"/>
      <c r="V953" s="61"/>
      <c r="W953" s="61"/>
      <c r="X953" s="62"/>
      <c r="Y953" s="62"/>
      <c r="Z953" s="62"/>
      <c r="AA953" s="62"/>
    </row>
    <row r="954" ht="23.25" customHeight="1">
      <c r="A954" s="56">
        <f t="shared" si="1"/>
        <v>954</v>
      </c>
      <c r="B954" s="63"/>
      <c r="C954" s="64"/>
      <c r="D954" s="65"/>
      <c r="E954" s="64"/>
      <c r="F954" s="64"/>
      <c r="G954" s="64"/>
      <c r="H954" s="64"/>
      <c r="I954" s="66"/>
      <c r="J954" s="61"/>
      <c r="K954" s="61"/>
      <c r="L954" s="61"/>
      <c r="M954" s="61"/>
      <c r="N954" s="61"/>
      <c r="O954" s="61"/>
      <c r="P954" s="61"/>
      <c r="Q954" s="61"/>
      <c r="R954" s="61"/>
      <c r="S954" s="61"/>
      <c r="T954" s="61"/>
      <c r="U954" s="61"/>
      <c r="V954" s="61"/>
      <c r="W954" s="61"/>
      <c r="X954" s="62"/>
      <c r="Y954" s="62"/>
      <c r="Z954" s="62"/>
      <c r="AA954" s="62"/>
    </row>
    <row r="955" ht="23.25" customHeight="1">
      <c r="A955" s="56">
        <f t="shared" si="1"/>
        <v>955</v>
      </c>
      <c r="B955" s="63"/>
      <c r="C955" s="64"/>
      <c r="D955" s="65"/>
      <c r="E955" s="64"/>
      <c r="F955" s="64"/>
      <c r="G955" s="64"/>
      <c r="H955" s="64"/>
      <c r="I955" s="66"/>
      <c r="J955" s="61"/>
      <c r="K955" s="61"/>
      <c r="L955" s="61"/>
      <c r="M955" s="61"/>
      <c r="N955" s="61"/>
      <c r="O955" s="61"/>
      <c r="P955" s="61"/>
      <c r="Q955" s="61"/>
      <c r="R955" s="61"/>
      <c r="S955" s="61"/>
      <c r="T955" s="61"/>
      <c r="U955" s="61"/>
      <c r="V955" s="61"/>
      <c r="W955" s="61"/>
      <c r="X955" s="62"/>
      <c r="Y955" s="62"/>
      <c r="Z955" s="62"/>
      <c r="AA955" s="62"/>
    </row>
    <row r="956" ht="23.25" customHeight="1">
      <c r="A956" s="56">
        <f t="shared" si="1"/>
        <v>956</v>
      </c>
      <c r="B956" s="63"/>
      <c r="C956" s="64"/>
      <c r="D956" s="65"/>
      <c r="E956" s="64"/>
      <c r="F956" s="64"/>
      <c r="G956" s="64"/>
      <c r="H956" s="64"/>
      <c r="I956" s="66"/>
      <c r="J956" s="61"/>
      <c r="K956" s="61"/>
      <c r="L956" s="61"/>
      <c r="M956" s="61"/>
      <c r="N956" s="61"/>
      <c r="O956" s="61"/>
      <c r="P956" s="61"/>
      <c r="Q956" s="61"/>
      <c r="R956" s="61"/>
      <c r="S956" s="61"/>
      <c r="T956" s="61"/>
      <c r="U956" s="61"/>
      <c r="V956" s="61"/>
      <c r="W956" s="61"/>
      <c r="X956" s="62"/>
      <c r="Y956" s="62"/>
      <c r="Z956" s="62"/>
      <c r="AA956" s="62"/>
    </row>
    <row r="957" ht="23.25" customHeight="1">
      <c r="A957" s="56">
        <f t="shared" si="1"/>
        <v>957</v>
      </c>
      <c r="B957" s="63"/>
      <c r="C957" s="64"/>
      <c r="D957" s="65"/>
      <c r="E957" s="64"/>
      <c r="F957" s="64"/>
      <c r="G957" s="64"/>
      <c r="H957" s="64"/>
      <c r="I957" s="66"/>
      <c r="J957" s="61"/>
      <c r="K957" s="61"/>
      <c r="L957" s="61"/>
      <c r="M957" s="61"/>
      <c r="N957" s="61"/>
      <c r="O957" s="61"/>
      <c r="P957" s="61"/>
      <c r="Q957" s="61"/>
      <c r="R957" s="61"/>
      <c r="S957" s="61"/>
      <c r="T957" s="61"/>
      <c r="U957" s="61"/>
      <c r="V957" s="61"/>
      <c r="W957" s="61"/>
      <c r="X957" s="62"/>
      <c r="Y957" s="62"/>
      <c r="Z957" s="62"/>
      <c r="AA957" s="62"/>
    </row>
    <row r="958" ht="23.25" customHeight="1">
      <c r="A958" s="56">
        <f t="shared" si="1"/>
        <v>958</v>
      </c>
      <c r="B958" s="63"/>
      <c r="C958" s="64"/>
      <c r="D958" s="65"/>
      <c r="E958" s="64"/>
      <c r="F958" s="64"/>
      <c r="G958" s="64"/>
      <c r="H958" s="64"/>
      <c r="I958" s="66"/>
      <c r="J958" s="61"/>
      <c r="K958" s="61"/>
      <c r="L958" s="61"/>
      <c r="M958" s="61"/>
      <c r="N958" s="61"/>
      <c r="O958" s="61"/>
      <c r="P958" s="61"/>
      <c r="Q958" s="61"/>
      <c r="R958" s="61"/>
      <c r="S958" s="61"/>
      <c r="T958" s="61"/>
      <c r="U958" s="61"/>
      <c r="V958" s="61"/>
      <c r="W958" s="61"/>
      <c r="X958" s="62"/>
      <c r="Y958" s="62"/>
      <c r="Z958" s="62"/>
      <c r="AA958" s="62"/>
    </row>
    <row r="959" ht="23.25" customHeight="1">
      <c r="A959" s="56">
        <f t="shared" si="1"/>
        <v>959</v>
      </c>
      <c r="B959" s="63"/>
      <c r="C959" s="64"/>
      <c r="D959" s="65"/>
      <c r="E959" s="64"/>
      <c r="F959" s="64"/>
      <c r="G959" s="64"/>
      <c r="H959" s="64"/>
      <c r="I959" s="66"/>
      <c r="J959" s="61"/>
      <c r="K959" s="61"/>
      <c r="L959" s="61"/>
      <c r="M959" s="61"/>
      <c r="N959" s="61"/>
      <c r="O959" s="61"/>
      <c r="P959" s="61"/>
      <c r="Q959" s="61"/>
      <c r="R959" s="61"/>
      <c r="S959" s="61"/>
      <c r="T959" s="61"/>
      <c r="U959" s="61"/>
      <c r="V959" s="61"/>
      <c r="W959" s="61"/>
      <c r="X959" s="62"/>
      <c r="Y959" s="62"/>
      <c r="Z959" s="62"/>
      <c r="AA959" s="62"/>
    </row>
    <row r="960" ht="23.25" customHeight="1">
      <c r="A960" s="56">
        <f t="shared" si="1"/>
        <v>960</v>
      </c>
      <c r="B960" s="63"/>
      <c r="C960" s="64"/>
      <c r="D960" s="65"/>
      <c r="E960" s="64"/>
      <c r="F960" s="64"/>
      <c r="G960" s="64"/>
      <c r="H960" s="64"/>
      <c r="I960" s="66"/>
      <c r="J960" s="61"/>
      <c r="K960" s="61"/>
      <c r="L960" s="61"/>
      <c r="M960" s="61"/>
      <c r="N960" s="61"/>
      <c r="O960" s="61"/>
      <c r="P960" s="61"/>
      <c r="Q960" s="61"/>
      <c r="R960" s="61"/>
      <c r="S960" s="61"/>
      <c r="T960" s="61"/>
      <c r="U960" s="61"/>
      <c r="V960" s="61"/>
      <c r="W960" s="61"/>
      <c r="X960" s="62"/>
      <c r="Y960" s="62"/>
      <c r="Z960" s="62"/>
      <c r="AA960" s="62"/>
    </row>
    <row r="961" ht="23.25" customHeight="1">
      <c r="A961" s="56">
        <f t="shared" si="1"/>
        <v>961</v>
      </c>
      <c r="B961" s="63"/>
      <c r="C961" s="64"/>
      <c r="D961" s="65"/>
      <c r="E961" s="64"/>
      <c r="F961" s="64"/>
      <c r="G961" s="64"/>
      <c r="H961" s="64"/>
      <c r="I961" s="66"/>
      <c r="J961" s="61"/>
      <c r="K961" s="61"/>
      <c r="L961" s="61"/>
      <c r="M961" s="61"/>
      <c r="N961" s="61"/>
      <c r="O961" s="61"/>
      <c r="P961" s="61"/>
      <c r="Q961" s="61"/>
      <c r="R961" s="61"/>
      <c r="S961" s="61"/>
      <c r="T961" s="61"/>
      <c r="U961" s="61"/>
      <c r="V961" s="61"/>
      <c r="W961" s="61"/>
      <c r="X961" s="62"/>
      <c r="Y961" s="62"/>
      <c r="Z961" s="62"/>
      <c r="AA961" s="62"/>
    </row>
    <row r="962" ht="23.25" customHeight="1">
      <c r="A962" s="56">
        <f t="shared" si="1"/>
        <v>962</v>
      </c>
      <c r="B962" s="63"/>
      <c r="C962" s="64"/>
      <c r="D962" s="65"/>
      <c r="E962" s="64"/>
      <c r="F962" s="64"/>
      <c r="G962" s="64"/>
      <c r="H962" s="64"/>
      <c r="I962" s="66"/>
      <c r="J962" s="61"/>
      <c r="K962" s="61"/>
      <c r="L962" s="61"/>
      <c r="M962" s="61"/>
      <c r="N962" s="61"/>
      <c r="O962" s="61"/>
      <c r="P962" s="61"/>
      <c r="Q962" s="61"/>
      <c r="R962" s="61"/>
      <c r="S962" s="61"/>
      <c r="T962" s="61"/>
      <c r="U962" s="61"/>
      <c r="V962" s="61"/>
      <c r="W962" s="61"/>
      <c r="X962" s="62"/>
      <c r="Y962" s="62"/>
      <c r="Z962" s="62"/>
      <c r="AA962" s="62"/>
    </row>
    <row r="963" ht="23.25" customHeight="1">
      <c r="A963" s="56">
        <f t="shared" si="1"/>
        <v>963</v>
      </c>
      <c r="B963" s="63"/>
      <c r="C963" s="64"/>
      <c r="D963" s="65"/>
      <c r="E963" s="64"/>
      <c r="F963" s="64"/>
      <c r="G963" s="64"/>
      <c r="H963" s="64"/>
      <c r="I963" s="66"/>
      <c r="J963" s="61"/>
      <c r="K963" s="61"/>
      <c r="L963" s="61"/>
      <c r="M963" s="61"/>
      <c r="N963" s="61"/>
      <c r="O963" s="61"/>
      <c r="P963" s="61"/>
      <c r="Q963" s="61"/>
      <c r="R963" s="61"/>
      <c r="S963" s="61"/>
      <c r="T963" s="61"/>
      <c r="U963" s="61"/>
      <c r="V963" s="61"/>
      <c r="W963" s="61"/>
      <c r="X963" s="62"/>
      <c r="Y963" s="62"/>
      <c r="Z963" s="62"/>
      <c r="AA963" s="62"/>
    </row>
    <row r="964" ht="23.25" customHeight="1">
      <c r="A964" s="56">
        <f t="shared" si="1"/>
        <v>964</v>
      </c>
      <c r="B964" s="63"/>
      <c r="C964" s="64"/>
      <c r="D964" s="65"/>
      <c r="E964" s="64"/>
      <c r="F964" s="64"/>
      <c r="G964" s="64"/>
      <c r="H964" s="64"/>
      <c r="I964" s="66"/>
      <c r="J964" s="61"/>
      <c r="K964" s="61"/>
      <c r="L964" s="61"/>
      <c r="M964" s="61"/>
      <c r="N964" s="61"/>
      <c r="O964" s="61"/>
      <c r="P964" s="61"/>
      <c r="Q964" s="61"/>
      <c r="R964" s="61"/>
      <c r="S964" s="61"/>
      <c r="T964" s="61"/>
      <c r="U964" s="61"/>
      <c r="V964" s="61"/>
      <c r="W964" s="61"/>
      <c r="X964" s="62"/>
      <c r="Y964" s="62"/>
      <c r="Z964" s="62"/>
      <c r="AA964" s="62"/>
    </row>
    <row r="965" ht="23.25" customHeight="1">
      <c r="A965" s="56">
        <f t="shared" si="1"/>
        <v>965</v>
      </c>
      <c r="B965" s="63"/>
      <c r="C965" s="64"/>
      <c r="D965" s="65"/>
      <c r="E965" s="64"/>
      <c r="F965" s="64"/>
      <c r="G965" s="64"/>
      <c r="H965" s="64"/>
      <c r="I965" s="66"/>
      <c r="J965" s="61"/>
      <c r="K965" s="61"/>
      <c r="L965" s="61"/>
      <c r="M965" s="61"/>
      <c r="N965" s="61"/>
      <c r="O965" s="61"/>
      <c r="P965" s="61"/>
      <c r="Q965" s="61"/>
      <c r="R965" s="61"/>
      <c r="S965" s="61"/>
      <c r="T965" s="61"/>
      <c r="U965" s="61"/>
      <c r="V965" s="61"/>
      <c r="W965" s="61"/>
      <c r="X965" s="62"/>
      <c r="Y965" s="62"/>
      <c r="Z965" s="62"/>
      <c r="AA965" s="62"/>
    </row>
    <row r="966" ht="23.25" customHeight="1">
      <c r="A966" s="56">
        <f t="shared" si="1"/>
        <v>966</v>
      </c>
      <c r="B966" s="63"/>
      <c r="C966" s="64"/>
      <c r="D966" s="65"/>
      <c r="E966" s="64"/>
      <c r="F966" s="64"/>
      <c r="G966" s="64"/>
      <c r="H966" s="64"/>
      <c r="I966" s="66"/>
      <c r="J966" s="61"/>
      <c r="K966" s="61"/>
      <c r="L966" s="61"/>
      <c r="M966" s="61"/>
      <c r="N966" s="61"/>
      <c r="O966" s="61"/>
      <c r="P966" s="61"/>
      <c r="Q966" s="61"/>
      <c r="R966" s="61"/>
      <c r="S966" s="61"/>
      <c r="T966" s="61"/>
      <c r="U966" s="61"/>
      <c r="V966" s="61"/>
      <c r="W966" s="61"/>
      <c r="X966" s="62"/>
      <c r="Y966" s="62"/>
      <c r="Z966" s="62"/>
      <c r="AA966" s="62"/>
    </row>
    <row r="967" ht="23.25" customHeight="1">
      <c r="A967" s="56">
        <f t="shared" si="1"/>
        <v>967</v>
      </c>
      <c r="B967" s="63"/>
      <c r="C967" s="64"/>
      <c r="D967" s="65"/>
      <c r="E967" s="64"/>
      <c r="F967" s="64"/>
      <c r="G967" s="64"/>
      <c r="H967" s="64"/>
      <c r="I967" s="66"/>
      <c r="J967" s="61"/>
      <c r="K967" s="61"/>
      <c r="L967" s="61"/>
      <c r="M967" s="61"/>
      <c r="N967" s="61"/>
      <c r="O967" s="61"/>
      <c r="P967" s="61"/>
      <c r="Q967" s="61"/>
      <c r="R967" s="61"/>
      <c r="S967" s="61"/>
      <c r="T967" s="61"/>
      <c r="U967" s="61"/>
      <c r="V967" s="61"/>
      <c r="W967" s="61"/>
      <c r="X967" s="62"/>
      <c r="Y967" s="62"/>
      <c r="Z967" s="62"/>
      <c r="AA967" s="62"/>
    </row>
    <row r="968" ht="23.25" customHeight="1">
      <c r="A968" s="56">
        <f t="shared" si="1"/>
        <v>968</v>
      </c>
      <c r="B968" s="63"/>
      <c r="C968" s="64"/>
      <c r="D968" s="65"/>
      <c r="E968" s="64"/>
      <c r="F968" s="64"/>
      <c r="G968" s="64"/>
      <c r="H968" s="64"/>
      <c r="I968" s="66"/>
      <c r="J968" s="61"/>
      <c r="K968" s="61"/>
      <c r="L968" s="61"/>
      <c r="M968" s="61"/>
      <c r="N968" s="61"/>
      <c r="O968" s="61"/>
      <c r="P968" s="61"/>
      <c r="Q968" s="61"/>
      <c r="R968" s="61"/>
      <c r="S968" s="61"/>
      <c r="T968" s="61"/>
      <c r="U968" s="61"/>
      <c r="V968" s="61"/>
      <c r="W968" s="61"/>
      <c r="X968" s="62"/>
      <c r="Y968" s="62"/>
      <c r="Z968" s="62"/>
      <c r="AA968" s="62"/>
    </row>
    <row r="969" ht="23.25" customHeight="1">
      <c r="A969" s="56">
        <f t="shared" si="1"/>
        <v>969</v>
      </c>
      <c r="B969" s="63"/>
      <c r="C969" s="64"/>
      <c r="D969" s="65"/>
      <c r="E969" s="64"/>
      <c r="F969" s="64"/>
      <c r="G969" s="64"/>
      <c r="H969" s="64"/>
      <c r="I969" s="66"/>
      <c r="J969" s="61"/>
      <c r="K969" s="61"/>
      <c r="L969" s="61"/>
      <c r="M969" s="61"/>
      <c r="N969" s="61"/>
      <c r="O969" s="61"/>
      <c r="P969" s="61"/>
      <c r="Q969" s="61"/>
      <c r="R969" s="61"/>
      <c r="S969" s="61"/>
      <c r="T969" s="61"/>
      <c r="U969" s="61"/>
      <c r="V969" s="61"/>
      <c r="W969" s="61"/>
      <c r="X969" s="62"/>
      <c r="Y969" s="62"/>
      <c r="Z969" s="62"/>
      <c r="AA969" s="62"/>
    </row>
    <row r="970" ht="23.25" customHeight="1">
      <c r="A970" s="56">
        <f t="shared" si="1"/>
        <v>970</v>
      </c>
      <c r="B970" s="63"/>
      <c r="C970" s="64"/>
      <c r="D970" s="65"/>
      <c r="E970" s="64"/>
      <c r="F970" s="64"/>
      <c r="G970" s="64"/>
      <c r="H970" s="64"/>
      <c r="I970" s="66"/>
      <c r="J970" s="61"/>
      <c r="K970" s="61"/>
      <c r="L970" s="61"/>
      <c r="M970" s="61"/>
      <c r="N970" s="61"/>
      <c r="O970" s="61"/>
      <c r="P970" s="61"/>
      <c r="Q970" s="61"/>
      <c r="R970" s="61"/>
      <c r="S970" s="61"/>
      <c r="T970" s="61"/>
      <c r="U970" s="61"/>
      <c r="V970" s="61"/>
      <c r="W970" s="61"/>
      <c r="X970" s="62"/>
      <c r="Y970" s="62"/>
      <c r="Z970" s="62"/>
      <c r="AA970" s="62"/>
    </row>
    <row r="971" ht="23.25" customHeight="1">
      <c r="A971" s="56">
        <f t="shared" si="1"/>
        <v>971</v>
      </c>
      <c r="B971" s="63"/>
      <c r="C971" s="64"/>
      <c r="D971" s="65"/>
      <c r="E971" s="64"/>
      <c r="F971" s="64"/>
      <c r="G971" s="64"/>
      <c r="H971" s="64"/>
      <c r="I971" s="66"/>
      <c r="J971" s="61"/>
      <c r="K971" s="61"/>
      <c r="L971" s="61"/>
      <c r="M971" s="61"/>
      <c r="N971" s="61"/>
      <c r="O971" s="61"/>
      <c r="P971" s="61"/>
      <c r="Q971" s="61"/>
      <c r="R971" s="61"/>
      <c r="S971" s="61"/>
      <c r="T971" s="61"/>
      <c r="U971" s="61"/>
      <c r="V971" s="61"/>
      <c r="W971" s="61"/>
      <c r="X971" s="62"/>
      <c r="Y971" s="62"/>
      <c r="Z971" s="62"/>
      <c r="AA971" s="62"/>
    </row>
    <row r="972" ht="23.25" customHeight="1">
      <c r="A972" s="56">
        <f t="shared" si="1"/>
        <v>972</v>
      </c>
      <c r="B972" s="63"/>
      <c r="C972" s="64"/>
      <c r="D972" s="65"/>
      <c r="E972" s="64"/>
      <c r="F972" s="64"/>
      <c r="G972" s="64"/>
      <c r="H972" s="64"/>
      <c r="I972" s="66"/>
      <c r="J972" s="61"/>
      <c r="K972" s="61"/>
      <c r="L972" s="61"/>
      <c r="M972" s="61"/>
      <c r="N972" s="61"/>
      <c r="O972" s="61"/>
      <c r="P972" s="61"/>
      <c r="Q972" s="61"/>
      <c r="R972" s="61"/>
      <c r="S972" s="61"/>
      <c r="T972" s="61"/>
      <c r="U972" s="61"/>
      <c r="V972" s="61"/>
      <c r="W972" s="61"/>
      <c r="X972" s="62"/>
      <c r="Y972" s="62"/>
      <c r="Z972" s="62"/>
      <c r="AA972" s="62"/>
    </row>
    <row r="973" ht="23.25" customHeight="1">
      <c r="A973" s="56">
        <f t="shared" si="1"/>
        <v>973</v>
      </c>
      <c r="B973" s="67"/>
      <c r="C973" s="68"/>
      <c r="D973" s="69"/>
      <c r="E973" s="68"/>
      <c r="F973" s="68"/>
      <c r="G973" s="68"/>
      <c r="H973" s="68"/>
      <c r="I973" s="70"/>
      <c r="J973" s="61"/>
      <c r="K973" s="61"/>
      <c r="L973" s="61"/>
      <c r="M973" s="61"/>
      <c r="N973" s="61"/>
      <c r="O973" s="61"/>
      <c r="P973" s="61"/>
      <c r="Q973" s="61"/>
      <c r="R973" s="61"/>
      <c r="S973" s="61"/>
      <c r="T973" s="61"/>
      <c r="U973" s="61"/>
      <c r="V973" s="61"/>
      <c r="W973" s="61"/>
      <c r="X973" s="62"/>
      <c r="Y973" s="62"/>
      <c r="Z973" s="62"/>
      <c r="AA973" s="62"/>
    </row>
    <row r="974" ht="23.25" customHeight="1">
      <c r="A974" s="56">
        <f t="shared" si="1"/>
        <v>974</v>
      </c>
      <c r="B974" s="71"/>
      <c r="C974" s="72"/>
      <c r="D974" s="73"/>
      <c r="E974" s="72"/>
      <c r="F974" s="72"/>
      <c r="G974" s="72"/>
      <c r="H974" s="72"/>
      <c r="I974" s="74"/>
      <c r="J974" s="61"/>
      <c r="K974" s="61"/>
      <c r="L974" s="61"/>
      <c r="M974" s="61"/>
      <c r="N974" s="61"/>
      <c r="O974" s="61"/>
      <c r="P974" s="61"/>
      <c r="Q974" s="61"/>
      <c r="R974" s="61"/>
      <c r="S974" s="61"/>
      <c r="T974" s="61"/>
      <c r="U974" s="61"/>
      <c r="V974" s="61"/>
      <c r="W974" s="61"/>
      <c r="X974" s="62"/>
      <c r="Y974" s="62"/>
      <c r="Z974" s="62"/>
      <c r="AA974" s="62"/>
    </row>
    <row r="975" ht="23.25" customHeight="1">
      <c r="A975" s="56">
        <f t="shared" si="1"/>
        <v>975</v>
      </c>
      <c r="B975" s="71"/>
      <c r="C975" s="72"/>
      <c r="D975" s="73"/>
      <c r="E975" s="72"/>
      <c r="F975" s="72"/>
      <c r="G975" s="72"/>
      <c r="H975" s="72"/>
      <c r="I975" s="74"/>
      <c r="J975" s="61"/>
      <c r="K975" s="61"/>
      <c r="L975" s="61"/>
      <c r="M975" s="61"/>
      <c r="N975" s="61"/>
      <c r="O975" s="61"/>
      <c r="P975" s="61"/>
      <c r="Q975" s="61"/>
      <c r="R975" s="61"/>
      <c r="S975" s="61"/>
      <c r="T975" s="61"/>
      <c r="U975" s="61"/>
      <c r="V975" s="61"/>
      <c r="W975" s="61"/>
      <c r="X975" s="62"/>
      <c r="Y975" s="62"/>
      <c r="Z975" s="62"/>
      <c r="AA975" s="62"/>
    </row>
    <row r="976" ht="23.25" customHeight="1">
      <c r="A976" s="56">
        <f t="shared" si="1"/>
        <v>976</v>
      </c>
      <c r="B976" s="71"/>
      <c r="C976" s="72"/>
      <c r="D976" s="73"/>
      <c r="E976" s="72"/>
      <c r="F976" s="72"/>
      <c r="G976" s="72"/>
      <c r="H976" s="72"/>
      <c r="I976" s="74"/>
      <c r="J976" s="61"/>
      <c r="K976" s="61"/>
      <c r="L976" s="61"/>
      <c r="M976" s="61"/>
      <c r="N976" s="61"/>
      <c r="O976" s="61"/>
      <c r="P976" s="61"/>
      <c r="Q976" s="61"/>
      <c r="R976" s="61"/>
      <c r="S976" s="61"/>
      <c r="T976" s="61"/>
      <c r="U976" s="61"/>
      <c r="V976" s="61"/>
      <c r="W976" s="61"/>
      <c r="X976" s="62"/>
      <c r="Y976" s="62"/>
      <c r="Z976" s="62"/>
      <c r="AA976" s="62"/>
    </row>
    <row r="977" ht="23.25" customHeight="1">
      <c r="A977" s="56">
        <f t="shared" si="1"/>
        <v>977</v>
      </c>
      <c r="B977" s="71"/>
      <c r="C977" s="72"/>
      <c r="D977" s="73"/>
      <c r="E977" s="72"/>
      <c r="F977" s="72"/>
      <c r="G977" s="72"/>
      <c r="H977" s="72"/>
      <c r="I977" s="74"/>
      <c r="J977" s="61"/>
      <c r="K977" s="61"/>
      <c r="L977" s="61"/>
      <c r="M977" s="61"/>
      <c r="N977" s="61"/>
      <c r="O977" s="61"/>
      <c r="P977" s="61"/>
      <c r="Q977" s="61"/>
      <c r="R977" s="61"/>
      <c r="S977" s="61"/>
      <c r="T977" s="61"/>
      <c r="U977" s="61"/>
      <c r="V977" s="61"/>
      <c r="W977" s="61"/>
      <c r="X977" s="62"/>
      <c r="Y977" s="62"/>
      <c r="Z977" s="62"/>
      <c r="AA977" s="62"/>
    </row>
    <row r="978" ht="23.25" customHeight="1">
      <c r="A978" s="56">
        <f t="shared" si="1"/>
        <v>978</v>
      </c>
      <c r="B978" s="71"/>
      <c r="C978" s="72"/>
      <c r="D978" s="73"/>
      <c r="E978" s="72"/>
      <c r="F978" s="72"/>
      <c r="G978" s="72"/>
      <c r="H978" s="72"/>
      <c r="I978" s="74"/>
      <c r="J978" s="61"/>
      <c r="K978" s="61"/>
      <c r="L978" s="61"/>
      <c r="M978" s="61"/>
      <c r="N978" s="61"/>
      <c r="O978" s="61"/>
      <c r="P978" s="61"/>
      <c r="Q978" s="61"/>
      <c r="R978" s="61"/>
      <c r="S978" s="61"/>
      <c r="T978" s="61"/>
      <c r="U978" s="61"/>
      <c r="V978" s="61"/>
      <c r="W978" s="61"/>
      <c r="X978" s="62"/>
      <c r="Y978" s="62"/>
      <c r="Z978" s="62"/>
      <c r="AA978" s="62"/>
    </row>
    <row r="979" ht="23.25" customHeight="1">
      <c r="A979" s="56">
        <f t="shared" si="1"/>
        <v>979</v>
      </c>
      <c r="B979" s="71"/>
      <c r="C979" s="72"/>
      <c r="D979" s="73"/>
      <c r="E979" s="72"/>
      <c r="F979" s="72"/>
      <c r="G979" s="72"/>
      <c r="H979" s="72"/>
      <c r="I979" s="74"/>
      <c r="J979" s="61"/>
      <c r="K979" s="61"/>
      <c r="L979" s="61"/>
      <c r="M979" s="61"/>
      <c r="N979" s="61"/>
      <c r="O979" s="61"/>
      <c r="P979" s="61"/>
      <c r="Q979" s="61"/>
      <c r="R979" s="61"/>
      <c r="S979" s="61"/>
      <c r="T979" s="61"/>
      <c r="U979" s="61"/>
      <c r="V979" s="61"/>
      <c r="W979" s="61"/>
      <c r="X979" s="62"/>
      <c r="Y979" s="62"/>
      <c r="Z979" s="62"/>
      <c r="AA979" s="62"/>
    </row>
    <row r="980" ht="23.25" customHeight="1">
      <c r="A980" s="56">
        <f t="shared" si="1"/>
        <v>980</v>
      </c>
      <c r="B980" s="71"/>
      <c r="C980" s="72"/>
      <c r="D980" s="73"/>
      <c r="E980" s="72"/>
      <c r="F980" s="72"/>
      <c r="G980" s="72"/>
      <c r="H980" s="72"/>
      <c r="I980" s="74"/>
      <c r="J980" s="61"/>
      <c r="K980" s="61"/>
      <c r="L980" s="61"/>
      <c r="M980" s="61"/>
      <c r="N980" s="61"/>
      <c r="O980" s="61"/>
      <c r="P980" s="61"/>
      <c r="Q980" s="61"/>
      <c r="R980" s="61"/>
      <c r="S980" s="61"/>
      <c r="T980" s="61"/>
      <c r="U980" s="61"/>
      <c r="V980" s="61"/>
      <c r="W980" s="61"/>
      <c r="X980" s="62"/>
      <c r="Y980" s="62"/>
      <c r="Z980" s="62"/>
      <c r="AA980" s="62"/>
    </row>
    <row r="981" ht="23.25" customHeight="1">
      <c r="A981" s="56">
        <f t="shared" si="1"/>
        <v>981</v>
      </c>
      <c r="B981" s="71"/>
      <c r="C981" s="72"/>
      <c r="D981" s="73"/>
      <c r="E981" s="72"/>
      <c r="F981" s="72"/>
      <c r="G981" s="72"/>
      <c r="H981" s="72"/>
      <c r="I981" s="74"/>
      <c r="J981" s="61"/>
      <c r="K981" s="61"/>
      <c r="L981" s="61"/>
      <c r="M981" s="61"/>
      <c r="N981" s="61"/>
      <c r="O981" s="61"/>
      <c r="P981" s="61"/>
      <c r="Q981" s="61"/>
      <c r="R981" s="61"/>
      <c r="S981" s="61"/>
      <c r="T981" s="61"/>
      <c r="U981" s="61"/>
      <c r="V981" s="61"/>
      <c r="W981" s="61"/>
      <c r="X981" s="62"/>
      <c r="Y981" s="62"/>
      <c r="Z981" s="62"/>
      <c r="AA981" s="62"/>
    </row>
    <row r="982" ht="23.25" customHeight="1">
      <c r="A982" s="56">
        <f t="shared" si="1"/>
        <v>982</v>
      </c>
      <c r="B982" s="71"/>
      <c r="C982" s="72"/>
      <c r="D982" s="73"/>
      <c r="E982" s="72"/>
      <c r="F982" s="72"/>
      <c r="G982" s="72"/>
      <c r="H982" s="72"/>
      <c r="I982" s="74"/>
      <c r="J982" s="61"/>
      <c r="K982" s="61"/>
      <c r="L982" s="61"/>
      <c r="M982" s="61"/>
      <c r="N982" s="61"/>
      <c r="O982" s="61"/>
      <c r="P982" s="61"/>
      <c r="Q982" s="61"/>
      <c r="R982" s="61"/>
      <c r="S982" s="61"/>
      <c r="T982" s="61"/>
      <c r="U982" s="61"/>
      <c r="V982" s="61"/>
      <c r="W982" s="61"/>
      <c r="X982" s="62"/>
      <c r="Y982" s="62"/>
      <c r="Z982" s="62"/>
      <c r="AA982" s="62"/>
    </row>
    <row r="983" ht="23.25" customHeight="1">
      <c r="A983" s="56">
        <f t="shared" si="1"/>
        <v>983</v>
      </c>
      <c r="B983" s="71"/>
      <c r="C983" s="72"/>
      <c r="D983" s="73"/>
      <c r="E983" s="72"/>
      <c r="F983" s="72"/>
      <c r="G983" s="72"/>
      <c r="H983" s="72"/>
      <c r="I983" s="74"/>
      <c r="J983" s="61"/>
      <c r="K983" s="61"/>
      <c r="L983" s="61"/>
      <c r="M983" s="61"/>
      <c r="N983" s="61"/>
      <c r="O983" s="61"/>
      <c r="P983" s="61"/>
      <c r="Q983" s="61"/>
      <c r="R983" s="61"/>
      <c r="S983" s="61"/>
      <c r="T983" s="61"/>
      <c r="U983" s="61"/>
      <c r="V983" s="61"/>
      <c r="W983" s="61"/>
      <c r="X983" s="62"/>
      <c r="Y983" s="62"/>
      <c r="Z983" s="62"/>
      <c r="AA983" s="62"/>
    </row>
    <row r="984" ht="23.25" customHeight="1">
      <c r="A984" s="56">
        <f t="shared" si="1"/>
        <v>984</v>
      </c>
      <c r="B984" s="71"/>
      <c r="C984" s="72"/>
      <c r="D984" s="73"/>
      <c r="E984" s="72"/>
      <c r="F984" s="72"/>
      <c r="G984" s="72"/>
      <c r="H984" s="72"/>
      <c r="I984" s="74"/>
      <c r="J984" s="61"/>
      <c r="K984" s="61"/>
      <c r="L984" s="61"/>
      <c r="M984" s="61"/>
      <c r="N984" s="61"/>
      <c r="O984" s="61"/>
      <c r="P984" s="61"/>
      <c r="Q984" s="61"/>
      <c r="R984" s="61"/>
      <c r="S984" s="61"/>
      <c r="T984" s="61"/>
      <c r="U984" s="61"/>
      <c r="V984" s="61"/>
      <c r="W984" s="61"/>
      <c r="X984" s="62"/>
      <c r="Y984" s="62"/>
      <c r="Z984" s="62"/>
      <c r="AA984" s="62"/>
    </row>
    <row r="985" ht="23.25" customHeight="1">
      <c r="A985" s="56">
        <f t="shared" si="1"/>
        <v>985</v>
      </c>
      <c r="B985" s="71"/>
      <c r="C985" s="72"/>
      <c r="D985" s="73"/>
      <c r="E985" s="72"/>
      <c r="F985" s="72"/>
      <c r="G985" s="72"/>
      <c r="H985" s="72"/>
      <c r="I985" s="74"/>
      <c r="J985" s="61"/>
      <c r="K985" s="61"/>
      <c r="L985" s="61"/>
      <c r="M985" s="61"/>
      <c r="N985" s="61"/>
      <c r="O985" s="61"/>
      <c r="P985" s="61"/>
      <c r="Q985" s="61"/>
      <c r="R985" s="61"/>
      <c r="S985" s="61"/>
      <c r="T985" s="61"/>
      <c r="U985" s="61"/>
      <c r="V985" s="61"/>
      <c r="W985" s="61"/>
      <c r="X985" s="62"/>
      <c r="Y985" s="62"/>
      <c r="Z985" s="62"/>
      <c r="AA985" s="62"/>
    </row>
    <row r="986" ht="23.25" customHeight="1">
      <c r="A986" s="56">
        <f t="shared" si="1"/>
        <v>986</v>
      </c>
      <c r="B986" s="71"/>
      <c r="C986" s="72"/>
      <c r="D986" s="73"/>
      <c r="E986" s="72"/>
      <c r="F986" s="72"/>
      <c r="G986" s="72"/>
      <c r="H986" s="72"/>
      <c r="I986" s="74"/>
      <c r="J986" s="61"/>
      <c r="K986" s="61"/>
      <c r="L986" s="61"/>
      <c r="M986" s="61"/>
      <c r="N986" s="61"/>
      <c r="O986" s="61"/>
      <c r="P986" s="61"/>
      <c r="Q986" s="61"/>
      <c r="R986" s="61"/>
      <c r="S986" s="61"/>
      <c r="T986" s="61"/>
      <c r="U986" s="61"/>
      <c r="V986" s="61"/>
      <c r="W986" s="61"/>
      <c r="X986" s="62"/>
      <c r="Y986" s="62"/>
      <c r="Z986" s="62"/>
      <c r="AA986" s="62"/>
    </row>
    <row r="987" ht="23.25" customHeight="1">
      <c r="A987" s="56">
        <f t="shared" si="1"/>
        <v>987</v>
      </c>
      <c r="B987" s="71"/>
      <c r="C987" s="72"/>
      <c r="D987" s="73"/>
      <c r="E987" s="72"/>
      <c r="F987" s="72"/>
      <c r="G987" s="72"/>
      <c r="H987" s="72"/>
      <c r="I987" s="74"/>
      <c r="J987" s="61"/>
      <c r="K987" s="61"/>
      <c r="L987" s="61"/>
      <c r="M987" s="61"/>
      <c r="N987" s="61"/>
      <c r="O987" s="61"/>
      <c r="P987" s="61"/>
      <c r="Q987" s="61"/>
      <c r="R987" s="61"/>
      <c r="S987" s="61"/>
      <c r="T987" s="61"/>
      <c r="U987" s="61"/>
      <c r="V987" s="61"/>
      <c r="W987" s="61"/>
      <c r="X987" s="62"/>
      <c r="Y987" s="62"/>
      <c r="Z987" s="62"/>
      <c r="AA987" s="62"/>
    </row>
    <row r="988" ht="23.25" customHeight="1">
      <c r="A988" s="56">
        <f t="shared" si="1"/>
        <v>988</v>
      </c>
      <c r="B988" s="71"/>
      <c r="C988" s="72"/>
      <c r="D988" s="73"/>
      <c r="E988" s="72"/>
      <c r="F988" s="72"/>
      <c r="G988" s="72"/>
      <c r="H988" s="72"/>
      <c r="I988" s="74"/>
      <c r="J988" s="61"/>
      <c r="K988" s="61"/>
      <c r="L988" s="61"/>
      <c r="M988" s="61"/>
      <c r="N988" s="61"/>
      <c r="O988" s="61"/>
      <c r="P988" s="61"/>
      <c r="Q988" s="61"/>
      <c r="R988" s="61"/>
      <c r="S988" s="61"/>
      <c r="T988" s="61"/>
      <c r="U988" s="61"/>
      <c r="V988" s="61"/>
      <c r="W988" s="61"/>
      <c r="X988" s="62"/>
      <c r="Y988" s="62"/>
      <c r="Z988" s="62"/>
      <c r="AA988" s="62"/>
    </row>
    <row r="989" ht="23.25" customHeight="1">
      <c r="A989" s="56">
        <f t="shared" si="1"/>
        <v>989</v>
      </c>
      <c r="B989" s="71"/>
      <c r="C989" s="72"/>
      <c r="D989" s="73"/>
      <c r="E989" s="72"/>
      <c r="F989" s="72"/>
      <c r="G989" s="72"/>
      <c r="H989" s="72"/>
      <c r="I989" s="74"/>
      <c r="J989" s="61"/>
      <c r="K989" s="61"/>
      <c r="L989" s="61"/>
      <c r="M989" s="61"/>
      <c r="N989" s="61"/>
      <c r="O989" s="61"/>
      <c r="P989" s="61"/>
      <c r="Q989" s="61"/>
      <c r="R989" s="61"/>
      <c r="S989" s="61"/>
      <c r="T989" s="61"/>
      <c r="U989" s="61"/>
      <c r="V989" s="61"/>
      <c r="W989" s="61"/>
      <c r="X989" s="62"/>
      <c r="Y989" s="62"/>
      <c r="Z989" s="62"/>
      <c r="AA989" s="62"/>
    </row>
    <row r="990" ht="23.25" customHeight="1">
      <c r="A990" s="56">
        <f t="shared" si="1"/>
        <v>990</v>
      </c>
      <c r="B990" s="71"/>
      <c r="C990" s="72"/>
      <c r="D990" s="73"/>
      <c r="E990" s="72"/>
      <c r="F990" s="72"/>
      <c r="G990" s="72"/>
      <c r="H990" s="72"/>
      <c r="I990" s="74"/>
      <c r="J990" s="61"/>
      <c r="K990" s="61"/>
      <c r="L990" s="61"/>
      <c r="M990" s="61"/>
      <c r="N990" s="61"/>
      <c r="O990" s="61"/>
      <c r="P990" s="61"/>
      <c r="Q990" s="61"/>
      <c r="R990" s="61"/>
      <c r="S990" s="61"/>
      <c r="T990" s="61"/>
      <c r="U990" s="61"/>
      <c r="V990" s="61"/>
      <c r="W990" s="61"/>
      <c r="X990" s="62"/>
      <c r="Y990" s="62"/>
      <c r="Z990" s="62"/>
      <c r="AA990" s="62"/>
    </row>
    <row r="991" ht="23.25" customHeight="1">
      <c r="A991" s="56">
        <f t="shared" si="1"/>
        <v>991</v>
      </c>
      <c r="B991" s="71"/>
      <c r="C991" s="72"/>
      <c r="D991" s="73"/>
      <c r="E991" s="72"/>
      <c r="F991" s="72"/>
      <c r="G991" s="72"/>
      <c r="H991" s="72"/>
      <c r="I991" s="74"/>
      <c r="J991" s="61"/>
      <c r="K991" s="61"/>
      <c r="L991" s="61"/>
      <c r="M991" s="61"/>
      <c r="N991" s="61"/>
      <c r="O991" s="61"/>
      <c r="P991" s="61"/>
      <c r="Q991" s="61"/>
      <c r="R991" s="61"/>
      <c r="S991" s="61"/>
      <c r="T991" s="61"/>
      <c r="U991" s="61"/>
      <c r="V991" s="61"/>
      <c r="W991" s="61"/>
      <c r="X991" s="62"/>
      <c r="Y991" s="62"/>
      <c r="Z991" s="62"/>
      <c r="AA991" s="62"/>
    </row>
    <row r="992" ht="23.25" customHeight="1">
      <c r="A992" s="56">
        <f t="shared" si="1"/>
        <v>992</v>
      </c>
      <c r="B992" s="71"/>
      <c r="C992" s="72"/>
      <c r="D992" s="73"/>
      <c r="E992" s="72"/>
      <c r="F992" s="72"/>
      <c r="G992" s="72"/>
      <c r="H992" s="72"/>
      <c r="I992" s="74"/>
      <c r="J992" s="61"/>
      <c r="K992" s="61"/>
      <c r="L992" s="61"/>
      <c r="M992" s="61"/>
      <c r="N992" s="61"/>
      <c r="O992" s="61"/>
      <c r="P992" s="61"/>
      <c r="Q992" s="61"/>
      <c r="R992" s="61"/>
      <c r="S992" s="61"/>
      <c r="T992" s="61"/>
      <c r="U992" s="61"/>
      <c r="V992" s="61"/>
      <c r="W992" s="61"/>
      <c r="X992" s="62"/>
      <c r="Y992" s="62"/>
      <c r="Z992" s="62"/>
      <c r="AA992" s="62"/>
    </row>
    <row r="993" ht="23.25" customHeight="1">
      <c r="A993" s="56">
        <f t="shared" si="1"/>
        <v>993</v>
      </c>
      <c r="B993" s="71"/>
      <c r="C993" s="72"/>
      <c r="D993" s="73"/>
      <c r="E993" s="72"/>
      <c r="F993" s="72"/>
      <c r="G993" s="72"/>
      <c r="H993" s="72"/>
      <c r="I993" s="74"/>
      <c r="J993" s="61"/>
      <c r="K993" s="61"/>
      <c r="L993" s="61"/>
      <c r="M993" s="61"/>
      <c r="N993" s="61"/>
      <c r="O993" s="61"/>
      <c r="P993" s="61"/>
      <c r="Q993" s="61"/>
      <c r="R993" s="61"/>
      <c r="S993" s="61"/>
      <c r="T993" s="61"/>
      <c r="U993" s="61"/>
      <c r="V993" s="61"/>
      <c r="W993" s="61"/>
      <c r="X993" s="62"/>
      <c r="Y993" s="62"/>
      <c r="Z993" s="62"/>
      <c r="AA993" s="62"/>
    </row>
    <row r="994" ht="23.25" customHeight="1">
      <c r="A994" s="56">
        <f t="shared" si="1"/>
        <v>994</v>
      </c>
      <c r="B994" s="71"/>
      <c r="C994" s="72"/>
      <c r="D994" s="73"/>
      <c r="E994" s="72"/>
      <c r="F994" s="72"/>
      <c r="G994" s="72"/>
      <c r="H994" s="72"/>
      <c r="I994" s="74"/>
      <c r="J994" s="61"/>
      <c r="K994" s="61"/>
      <c r="L994" s="61"/>
      <c r="M994" s="61"/>
      <c r="N994" s="61"/>
      <c r="O994" s="61"/>
      <c r="P994" s="61"/>
      <c r="Q994" s="61"/>
      <c r="R994" s="61"/>
      <c r="S994" s="61"/>
      <c r="T994" s="61"/>
      <c r="U994" s="61"/>
      <c r="V994" s="61"/>
      <c r="W994" s="61"/>
      <c r="X994" s="62"/>
      <c r="Y994" s="62"/>
      <c r="Z994" s="62"/>
      <c r="AA994" s="62"/>
    </row>
    <row r="995" ht="23.25" customHeight="1">
      <c r="A995" s="56">
        <f t="shared" si="1"/>
        <v>995</v>
      </c>
      <c r="B995" s="71"/>
      <c r="C995" s="72"/>
      <c r="D995" s="73"/>
      <c r="E995" s="72"/>
      <c r="F995" s="72"/>
      <c r="G995" s="72"/>
      <c r="H995" s="72"/>
      <c r="I995" s="74"/>
      <c r="J995" s="61"/>
      <c r="K995" s="61"/>
      <c r="L995" s="61"/>
      <c r="M995" s="61"/>
      <c r="N995" s="61"/>
      <c r="O995" s="61"/>
      <c r="P995" s="61"/>
      <c r="Q995" s="61"/>
      <c r="R995" s="61"/>
      <c r="S995" s="61"/>
      <c r="T995" s="61"/>
      <c r="U995" s="61"/>
      <c r="V995" s="61"/>
      <c r="W995" s="61"/>
      <c r="X995" s="62"/>
      <c r="Y995" s="62"/>
      <c r="Z995" s="62"/>
      <c r="AA995" s="62"/>
    </row>
    <row r="996" ht="23.25" customHeight="1">
      <c r="A996" s="56">
        <f t="shared" si="1"/>
        <v>996</v>
      </c>
      <c r="B996" s="71"/>
      <c r="C996" s="72"/>
      <c r="D996" s="73"/>
      <c r="E996" s="72"/>
      <c r="F996" s="72"/>
      <c r="G996" s="72"/>
      <c r="H996" s="72"/>
      <c r="I996" s="74"/>
      <c r="J996" s="61"/>
      <c r="K996" s="61"/>
      <c r="L996" s="61"/>
      <c r="M996" s="61"/>
      <c r="N996" s="61"/>
      <c r="O996" s="61"/>
      <c r="P996" s="61"/>
      <c r="Q996" s="61"/>
      <c r="R996" s="61"/>
      <c r="S996" s="61"/>
      <c r="T996" s="61"/>
      <c r="U996" s="61"/>
      <c r="V996" s="61"/>
      <c r="W996" s="61"/>
      <c r="X996" s="62"/>
      <c r="Y996" s="62"/>
      <c r="Z996" s="62"/>
      <c r="AA996" s="62"/>
    </row>
    <row r="997" ht="23.25" customHeight="1">
      <c r="A997" s="56">
        <f t="shared" si="1"/>
        <v>997</v>
      </c>
      <c r="B997" s="71"/>
      <c r="C997" s="72"/>
      <c r="D997" s="73"/>
      <c r="E997" s="72"/>
      <c r="F997" s="72"/>
      <c r="G997" s="72"/>
      <c r="H997" s="72"/>
      <c r="I997" s="74"/>
      <c r="J997" s="61"/>
      <c r="K997" s="61"/>
      <c r="L997" s="61"/>
      <c r="M997" s="61"/>
      <c r="N997" s="61"/>
      <c r="O997" s="61"/>
      <c r="P997" s="61"/>
      <c r="Q997" s="61"/>
      <c r="R997" s="61"/>
      <c r="S997" s="61"/>
      <c r="T997" s="61"/>
      <c r="U997" s="61"/>
      <c r="V997" s="61"/>
      <c r="W997" s="61"/>
      <c r="X997" s="62"/>
      <c r="Y997" s="62"/>
      <c r="Z997" s="62"/>
      <c r="AA997" s="62"/>
    </row>
    <row r="998" ht="23.25" customHeight="1">
      <c r="A998" s="56">
        <f t="shared" si="1"/>
        <v>998</v>
      </c>
      <c r="B998" s="71"/>
      <c r="C998" s="72"/>
      <c r="D998" s="73"/>
      <c r="E998" s="72"/>
      <c r="F998" s="72"/>
      <c r="G998" s="72"/>
      <c r="H998" s="72"/>
      <c r="I998" s="74"/>
      <c r="J998" s="61"/>
      <c r="K998" s="61"/>
      <c r="L998" s="61"/>
      <c r="M998" s="61"/>
      <c r="N998" s="61"/>
      <c r="O998" s="61"/>
      <c r="P998" s="61"/>
      <c r="Q998" s="61"/>
      <c r="R998" s="61"/>
      <c r="S998" s="61"/>
      <c r="T998" s="61"/>
      <c r="U998" s="61"/>
      <c r="V998" s="61"/>
      <c r="W998" s="61"/>
      <c r="X998" s="62"/>
      <c r="Y998" s="62"/>
      <c r="Z998" s="62"/>
      <c r="AA998" s="62"/>
    </row>
    <row r="999" ht="23.25" customHeight="1">
      <c r="A999" s="56">
        <f t="shared" si="1"/>
        <v>999</v>
      </c>
      <c r="B999" s="75"/>
      <c r="C999" s="76"/>
      <c r="D999" s="77"/>
      <c r="E999" s="76"/>
      <c r="F999" s="76"/>
      <c r="G999" s="76"/>
      <c r="H999" s="76"/>
      <c r="I999" s="78"/>
      <c r="J999" s="61"/>
      <c r="K999" s="61"/>
      <c r="L999" s="61"/>
      <c r="M999" s="61"/>
      <c r="N999" s="61"/>
      <c r="O999" s="61"/>
      <c r="P999" s="61"/>
      <c r="Q999" s="61"/>
      <c r="R999" s="61"/>
      <c r="S999" s="61"/>
      <c r="T999" s="61"/>
      <c r="U999" s="61"/>
      <c r="V999" s="61"/>
      <c r="W999" s="61"/>
      <c r="X999" s="62"/>
      <c r="Y999" s="62"/>
      <c r="Z999" s="62"/>
      <c r="AA999" s="62"/>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29"/>
    <col customWidth="1" min="2" max="2" width="11.14"/>
    <col customWidth="1" min="3" max="3" width="11.0"/>
    <col customWidth="1" min="4" max="4" width="24.29"/>
    <col customWidth="1" min="5" max="5" width="26.71"/>
    <col customWidth="1" min="6" max="6" width="20.86"/>
    <col customWidth="1" min="7" max="7" width="11.86"/>
    <col customWidth="1" hidden="1" min="8" max="8" width="5.86"/>
    <col customWidth="1" min="9" max="9" width="16.86"/>
    <col customWidth="1" hidden="1" min="10" max="10" width="8.29"/>
    <col customWidth="1" min="11" max="11" width="40.14"/>
    <col customWidth="1" min="12" max="39" width="21.14"/>
    <col customWidth="1" min="40" max="40" width="67.29"/>
    <col customWidth="1" min="41" max="41" width="59.71"/>
    <col customWidth="1" min="42" max="42" width="224.29"/>
    <col customWidth="1" min="43" max="43" width="24.71"/>
    <col customWidth="1" min="44" max="44" width="45.14"/>
    <col customWidth="1" min="45" max="45" width="34.0"/>
    <col customWidth="1" min="46" max="46" width="23.71"/>
    <col customWidth="1" min="47" max="47" width="36.57"/>
    <col customWidth="1" min="48" max="48" width="8.0"/>
    <col customWidth="1" min="49" max="50" width="17.71"/>
    <col customWidth="1" min="51" max="51" width="25.57"/>
    <col customWidth="1" min="52" max="52" width="51.14"/>
    <col customWidth="1" min="53" max="53" width="48.86"/>
    <col customWidth="1" min="54" max="54" width="41.14"/>
    <col customWidth="1" min="55" max="55" width="40.86"/>
    <col customWidth="1" min="56" max="56" width="50.0"/>
    <col customWidth="1" min="57" max="57" width="52.14"/>
    <col customWidth="1" min="58" max="58" width="46.43"/>
    <col customWidth="1" min="59" max="59" width="41.14"/>
    <col customWidth="1" min="60" max="60" width="38.29"/>
    <col customWidth="1" min="61" max="61" width="47.29"/>
    <col customWidth="1" min="62" max="62" width="49.57"/>
    <col customWidth="1" min="63" max="63" width="43.86"/>
    <col customWidth="1" min="64" max="64" width="38.57"/>
    <col customWidth="1" min="65" max="65" width="16.71"/>
    <col customWidth="1" min="66" max="66" width="14.86"/>
    <col customWidth="1" min="67" max="67" width="23.29"/>
    <col customWidth="1" min="68" max="68" width="35.57"/>
    <col customWidth="1" min="69" max="69" width="44.57"/>
    <col customWidth="1" min="70" max="70" width="37.57"/>
    <col customWidth="1" min="71" max="71" width="35.86"/>
    <col customWidth="1" min="72" max="72" width="41.14"/>
    <col customWidth="1" min="73" max="73" width="33.86"/>
    <col customWidth="1" min="74" max="74" width="43.0"/>
    <col customWidth="1" min="75" max="75" width="36.0"/>
    <col customWidth="1" min="76" max="76" width="34.14"/>
    <col customWidth="1" min="77" max="77" width="39.43"/>
    <col customWidth="1" min="78" max="78" width="11.86"/>
    <col customWidth="1" min="79" max="79" width="14.43"/>
    <col customWidth="1" hidden="1" min="80" max="80" width="14.29"/>
  </cols>
  <sheetData>
    <row r="1" ht="144.0" customHeight="1">
      <c r="A1" s="79" t="s">
        <v>3589</v>
      </c>
      <c r="B1" s="79" t="s">
        <v>1820</v>
      </c>
      <c r="C1" s="79" t="s">
        <v>1821</v>
      </c>
      <c r="D1" s="79" t="s">
        <v>9153</v>
      </c>
      <c r="E1" s="79" t="s">
        <v>1822</v>
      </c>
      <c r="F1" s="79" t="s">
        <v>9154</v>
      </c>
      <c r="G1" s="79" t="s">
        <v>1823</v>
      </c>
      <c r="H1" s="79" t="s">
        <v>1825</v>
      </c>
      <c r="I1" s="79" t="s">
        <v>9155</v>
      </c>
      <c r="J1" s="79" t="s">
        <v>1826</v>
      </c>
      <c r="K1" s="79" t="s">
        <v>9156</v>
      </c>
      <c r="L1" s="79" t="s">
        <v>9157</v>
      </c>
      <c r="M1" s="79" t="s">
        <v>9158</v>
      </c>
      <c r="N1" s="79" t="s">
        <v>9159</v>
      </c>
      <c r="O1" s="79" t="s">
        <v>9160</v>
      </c>
      <c r="P1" s="79" t="s">
        <v>9161</v>
      </c>
      <c r="Q1" s="79" t="s">
        <v>9162</v>
      </c>
      <c r="R1" s="79" t="s">
        <v>9163</v>
      </c>
      <c r="S1" s="79" t="s">
        <v>9164</v>
      </c>
      <c r="T1" s="79" t="s">
        <v>9165</v>
      </c>
      <c r="U1" s="79" t="s">
        <v>9166</v>
      </c>
      <c r="V1" s="79" t="s">
        <v>9167</v>
      </c>
      <c r="W1" s="79" t="s">
        <v>9168</v>
      </c>
      <c r="X1" s="79" t="s">
        <v>9169</v>
      </c>
      <c r="Y1" s="79" t="s">
        <v>9170</v>
      </c>
      <c r="Z1" s="79" t="s">
        <v>9171</v>
      </c>
      <c r="AA1" s="79" t="s">
        <v>9172</v>
      </c>
      <c r="AB1" s="79" t="s">
        <v>9173</v>
      </c>
      <c r="AC1" s="79" t="s">
        <v>9174</v>
      </c>
      <c r="AD1" s="79" t="s">
        <v>9175</v>
      </c>
      <c r="AE1" s="79" t="s">
        <v>9176</v>
      </c>
      <c r="AF1" s="79" t="s">
        <v>9177</v>
      </c>
      <c r="AG1" s="79" t="s">
        <v>9178</v>
      </c>
      <c r="AH1" s="79" t="s">
        <v>9179</v>
      </c>
      <c r="AI1" s="79" t="s">
        <v>9180</v>
      </c>
      <c r="AJ1" s="79" t="s">
        <v>9181</v>
      </c>
      <c r="AK1" s="79" t="s">
        <v>9182</v>
      </c>
      <c r="AL1" s="79" t="s">
        <v>9183</v>
      </c>
      <c r="AM1" s="79" t="s">
        <v>9184</v>
      </c>
      <c r="AN1" s="79" t="s">
        <v>9185</v>
      </c>
      <c r="AO1" s="79" t="s">
        <v>9186</v>
      </c>
      <c r="AP1" s="79" t="s">
        <v>9187</v>
      </c>
      <c r="AQ1" s="79" t="s">
        <v>9188</v>
      </c>
      <c r="AR1" s="79" t="s">
        <v>9189</v>
      </c>
      <c r="AS1" s="79" t="s">
        <v>9190</v>
      </c>
      <c r="AT1" s="79" t="s">
        <v>9191</v>
      </c>
      <c r="AU1" s="79" t="s">
        <v>9192</v>
      </c>
      <c r="AV1" s="79" t="s">
        <v>9193</v>
      </c>
      <c r="AW1" s="79" t="s">
        <v>9194</v>
      </c>
      <c r="AX1" s="79" t="s">
        <v>9194</v>
      </c>
      <c r="AY1" s="79" t="s">
        <v>41</v>
      </c>
      <c r="AZ1" s="79" t="s">
        <v>9195</v>
      </c>
      <c r="BA1" s="79" t="s">
        <v>9196</v>
      </c>
      <c r="BB1" s="79" t="s">
        <v>9197</v>
      </c>
      <c r="BC1" s="79" t="s">
        <v>9198</v>
      </c>
      <c r="BD1" s="79" t="s">
        <v>9199</v>
      </c>
      <c r="BE1" s="79" t="s">
        <v>9200</v>
      </c>
      <c r="BF1" s="79" t="s">
        <v>9201</v>
      </c>
      <c r="BG1" s="79" t="s">
        <v>9202</v>
      </c>
      <c r="BH1" s="79" t="s">
        <v>9203</v>
      </c>
      <c r="BI1" s="79" t="s">
        <v>9204</v>
      </c>
      <c r="BJ1" s="79" t="s">
        <v>9205</v>
      </c>
      <c r="BK1" s="79" t="s">
        <v>9206</v>
      </c>
      <c r="BL1" s="79" t="s">
        <v>9207</v>
      </c>
      <c r="BM1" s="79" t="s">
        <v>3610</v>
      </c>
      <c r="BN1" s="79" t="s">
        <v>9208</v>
      </c>
      <c r="BO1" s="79" t="s">
        <v>9209</v>
      </c>
      <c r="BP1" s="79" t="s">
        <v>9210</v>
      </c>
      <c r="BQ1" s="79" t="s">
        <v>9211</v>
      </c>
      <c r="BR1" s="79" t="s">
        <v>9212</v>
      </c>
      <c r="BS1" s="79" t="s">
        <v>9213</v>
      </c>
      <c r="BT1" s="79" t="s">
        <v>9214</v>
      </c>
      <c r="BU1" s="79" t="s">
        <v>9215</v>
      </c>
      <c r="BV1" s="79" t="s">
        <v>9216</v>
      </c>
      <c r="BW1" s="79" t="s">
        <v>9217</v>
      </c>
      <c r="BX1" s="79" t="s">
        <v>9218</v>
      </c>
      <c r="BY1" s="79" t="s">
        <v>9219</v>
      </c>
      <c r="BZ1" s="79" t="s">
        <v>9220</v>
      </c>
      <c r="CA1" s="79" t="s">
        <v>9221</v>
      </c>
      <c r="CB1" s="80" t="s">
        <v>3626</v>
      </c>
    </row>
    <row r="2" ht="30.0" customHeight="1">
      <c r="A2" s="81">
        <v>45295.00074074074</v>
      </c>
      <c r="B2" s="82" t="s">
        <v>3279</v>
      </c>
      <c r="C2" s="82" t="s">
        <v>2412</v>
      </c>
      <c r="D2" s="82" t="s">
        <v>9222</v>
      </c>
      <c r="E2" s="82" t="s">
        <v>9223</v>
      </c>
      <c r="F2" s="82" t="s">
        <v>9224</v>
      </c>
      <c r="G2" s="82" t="s">
        <v>1862</v>
      </c>
      <c r="H2" s="82" t="s">
        <v>1832</v>
      </c>
      <c r="I2" s="82">
        <v>94903.0</v>
      </c>
      <c r="J2" s="83" t="s">
        <v>1833</v>
      </c>
      <c r="K2" s="82" t="s">
        <v>1584</v>
      </c>
      <c r="L2" s="82" t="s">
        <v>9225</v>
      </c>
      <c r="M2" s="82">
        <v>4.0</v>
      </c>
      <c r="N2" s="82"/>
      <c r="O2" s="82"/>
      <c r="P2" s="82" t="s">
        <v>9225</v>
      </c>
      <c r="Q2" s="82" t="s">
        <v>9226</v>
      </c>
      <c r="R2" s="82"/>
      <c r="S2" s="82"/>
      <c r="T2" s="82" t="s">
        <v>9225</v>
      </c>
      <c r="U2" s="82" t="s">
        <v>9227</v>
      </c>
      <c r="V2" s="82"/>
      <c r="W2" s="82"/>
      <c r="X2" s="82" t="s">
        <v>9225</v>
      </c>
      <c r="Y2" s="82" t="s">
        <v>9228</v>
      </c>
      <c r="Z2" s="82" t="s">
        <v>9229</v>
      </c>
      <c r="AA2" s="82"/>
      <c r="AB2" s="82"/>
      <c r="AC2" s="82"/>
      <c r="AD2" s="82"/>
      <c r="AE2" s="82"/>
      <c r="AF2" s="82"/>
      <c r="AG2" s="82"/>
      <c r="AH2" s="82"/>
      <c r="AI2" s="82"/>
      <c r="AJ2" s="82"/>
      <c r="AK2" s="82"/>
      <c r="AL2" s="82"/>
      <c r="AM2" s="82"/>
      <c r="AN2" s="84" t="str">
        <f>HYPERLINK("https://www.jotform.com/uploads/marinpestcontrol/240028954015047/5801536642868834965/image.jpg","https://www.jotform.com/uploads/marinpestcontrol/240028954015047/5801536642868834965/image.jpg")</f>
        <v>https://www.jotform.com/uploads/marinpestcontrol/240028954015047/5801536642868834965/image.jpg</v>
      </c>
      <c r="AO2" s="82" t="s">
        <v>9230</v>
      </c>
      <c r="AP2" s="82" t="s">
        <v>9231</v>
      </c>
      <c r="AQ2" s="82" t="s">
        <v>5856</v>
      </c>
      <c r="AR2" s="82"/>
      <c r="AS2" s="82" t="s">
        <v>9232</v>
      </c>
      <c r="AT2" s="85">
        <v>45294.87430555555</v>
      </c>
      <c r="AU2" s="82"/>
      <c r="AV2" s="86">
        <v>0.8743055555555556</v>
      </c>
      <c r="AW2" s="87">
        <v>45294.0</v>
      </c>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8" t="str">
        <f>TEXT("5801536642868834965","0")</f>
        <v>5801536642868834965</v>
      </c>
    </row>
    <row r="3" ht="30.0" customHeight="1">
      <c r="A3" s="81">
        <v>45295.26568287037</v>
      </c>
      <c r="B3" s="82" t="s">
        <v>2021</v>
      </c>
      <c r="C3" s="82" t="s">
        <v>9233</v>
      </c>
      <c r="D3" s="82" t="s">
        <v>9234</v>
      </c>
      <c r="E3" s="82" t="s">
        <v>9235</v>
      </c>
      <c r="F3" s="82"/>
      <c r="G3" s="82" t="s">
        <v>2011</v>
      </c>
      <c r="H3" s="82" t="s">
        <v>2031</v>
      </c>
      <c r="I3" s="82">
        <v>94930.0</v>
      </c>
      <c r="J3" s="83" t="s">
        <v>1833</v>
      </c>
      <c r="K3" s="82" t="s">
        <v>1584</v>
      </c>
      <c r="L3" s="82" t="s">
        <v>9236</v>
      </c>
      <c r="M3" s="82">
        <v>6.0</v>
      </c>
      <c r="N3" s="82" t="s">
        <v>9237</v>
      </c>
      <c r="O3" s="82"/>
      <c r="P3" s="82" t="s">
        <v>9236</v>
      </c>
      <c r="Q3" s="82" t="s">
        <v>9238</v>
      </c>
      <c r="R3" s="82"/>
      <c r="S3" s="82"/>
      <c r="T3" s="82" t="s">
        <v>9236</v>
      </c>
      <c r="U3" s="82" t="s">
        <v>9239</v>
      </c>
      <c r="V3" s="82"/>
      <c r="W3" s="82"/>
      <c r="X3" s="82" t="s">
        <v>9240</v>
      </c>
      <c r="Y3" s="82"/>
      <c r="Z3" s="82"/>
      <c r="AA3" s="82"/>
      <c r="AB3" s="82" t="s">
        <v>9240</v>
      </c>
      <c r="AC3" s="82"/>
      <c r="AD3" s="82"/>
      <c r="AE3" s="82"/>
      <c r="AF3" s="82" t="s">
        <v>9240</v>
      </c>
      <c r="AG3" s="82"/>
      <c r="AH3" s="82"/>
      <c r="AI3" s="82"/>
      <c r="AJ3" s="82" t="s">
        <v>9240</v>
      </c>
      <c r="AK3" s="82"/>
      <c r="AL3" s="82"/>
      <c r="AM3" s="82"/>
      <c r="AN3" s="84" t="str">
        <f>HYPERLINK("https://www.jotform.com/uploads/marinpestcontrol/240028954015047/5801765552863382616/image.jpg","https://www.jotform.com/uploads/marinpestcontrol/240028954015047/5801765552863382616/image.jpg")</f>
        <v>https://www.jotform.com/uploads/marinpestcontrol/240028954015047/5801765552863382616/image.jpg</v>
      </c>
      <c r="AO3" s="82" t="s">
        <v>9241</v>
      </c>
      <c r="AP3" s="82" t="s">
        <v>9242</v>
      </c>
      <c r="AQ3" s="82"/>
      <c r="AR3" s="82" t="s">
        <v>9243</v>
      </c>
      <c r="AS3" s="82" t="s">
        <v>9244</v>
      </c>
      <c r="AT3" s="85">
        <v>45295.138194444444</v>
      </c>
      <c r="AU3" s="82" t="s">
        <v>9245</v>
      </c>
      <c r="AV3" s="86">
        <v>0.13819444444444445</v>
      </c>
      <c r="AW3" s="85">
        <v>45295.138194444444</v>
      </c>
      <c r="AX3" s="85">
        <v>45295.138194444444</v>
      </c>
      <c r="AY3" s="82" t="s">
        <v>9246</v>
      </c>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8" t="str">
        <f>TEXT("5801765552863382616","0")</f>
        <v>5801765552863382616</v>
      </c>
    </row>
    <row r="4" ht="30.0" customHeight="1">
      <c r="A4" s="81">
        <v>45304.00381944444</v>
      </c>
      <c r="B4" s="82" t="s">
        <v>3279</v>
      </c>
      <c r="C4" s="82" t="s">
        <v>9247</v>
      </c>
      <c r="D4" s="82" t="s">
        <v>7788</v>
      </c>
      <c r="E4" s="82" t="s">
        <v>9248</v>
      </c>
      <c r="F4" s="82"/>
      <c r="G4" s="82" t="s">
        <v>4413</v>
      </c>
      <c r="H4" s="82"/>
      <c r="I4" s="82"/>
      <c r="J4" s="83" t="s">
        <v>1833</v>
      </c>
      <c r="K4" s="82"/>
      <c r="L4" s="82" t="s">
        <v>9236</v>
      </c>
      <c r="M4" s="82">
        <v>4.0</v>
      </c>
      <c r="N4" s="82"/>
      <c r="O4" s="82"/>
      <c r="P4" s="82" t="s">
        <v>9236</v>
      </c>
      <c r="Q4" s="82"/>
      <c r="R4" s="82"/>
      <c r="S4" s="82"/>
      <c r="T4" s="82" t="s">
        <v>9240</v>
      </c>
      <c r="U4" s="82"/>
      <c r="V4" s="82"/>
      <c r="W4" s="82"/>
      <c r="X4" s="82" t="s">
        <v>9240</v>
      </c>
      <c r="Y4" s="82"/>
      <c r="Z4" s="82"/>
      <c r="AA4" s="82"/>
      <c r="AB4" s="82" t="s">
        <v>9240</v>
      </c>
      <c r="AC4" s="82"/>
      <c r="AD4" s="82"/>
      <c r="AE4" s="82"/>
      <c r="AF4" s="82" t="s">
        <v>9236</v>
      </c>
      <c r="AG4" s="82"/>
      <c r="AH4" s="82" t="s">
        <v>9249</v>
      </c>
      <c r="AI4" s="82"/>
      <c r="AJ4" s="82" t="s">
        <v>9240</v>
      </c>
      <c r="AK4" s="82"/>
      <c r="AL4" s="82"/>
      <c r="AM4" s="82"/>
      <c r="AN4" s="84" t="str">
        <f>HYPERLINK("https://www.jotform.com/uploads/marinpestcontrol/240028954015047/5809315302969200310/image.jpg","https://www.jotform.com/uploads/marinpestcontrol/240028954015047/5809315302969200310/image.jpg")</f>
        <v>https://www.jotform.com/uploads/marinpestcontrol/240028954015047/5809315302969200310/image.jpg</v>
      </c>
      <c r="AO4" s="82" t="s">
        <v>9250</v>
      </c>
      <c r="AP4" s="82"/>
      <c r="AQ4" s="82"/>
      <c r="AR4" s="82" t="s">
        <v>9251</v>
      </c>
      <c r="AS4" s="82" t="s">
        <v>9252</v>
      </c>
      <c r="AT4" s="85">
        <v>45303.87708333333</v>
      </c>
      <c r="AU4" s="82" t="s">
        <v>9249</v>
      </c>
      <c r="AV4" s="86">
        <v>0.8770833333333333</v>
      </c>
      <c r="AW4" s="85">
        <v>45303.87708333333</v>
      </c>
      <c r="AX4" s="89">
        <v>45303.87708333333</v>
      </c>
      <c r="AY4" s="82"/>
      <c r="AZ4" s="82" t="s">
        <v>9240</v>
      </c>
      <c r="BA4" s="82"/>
      <c r="BB4" s="82"/>
      <c r="BC4" s="82" t="s">
        <v>9236</v>
      </c>
      <c r="BD4" s="82" t="s">
        <v>9253</v>
      </c>
      <c r="BE4" s="82"/>
      <c r="BF4" s="82"/>
      <c r="BG4" s="82"/>
      <c r="BH4" s="82" t="s">
        <v>9240</v>
      </c>
      <c r="BI4" s="82"/>
      <c r="BJ4" s="82"/>
      <c r="BK4" s="82"/>
      <c r="BL4" s="82"/>
      <c r="BM4" s="82"/>
      <c r="BN4" s="82"/>
      <c r="BO4" s="82"/>
      <c r="BP4" s="82"/>
      <c r="BQ4" s="82"/>
      <c r="BR4" s="82"/>
      <c r="BS4" s="82"/>
      <c r="BT4" s="82"/>
      <c r="BU4" s="82"/>
      <c r="BV4" s="82"/>
      <c r="BW4" s="82"/>
      <c r="BX4" s="82"/>
      <c r="BY4" s="82"/>
      <c r="BZ4" s="82"/>
      <c r="CA4" s="82"/>
      <c r="CB4" s="88" t="str">
        <f>TEXT("5809315302969200310","0")</f>
        <v>5809315302969200310</v>
      </c>
    </row>
    <row r="5" ht="30.0" customHeight="1">
      <c r="A5" s="81">
        <v>45308.71340277778</v>
      </c>
      <c r="B5" s="82" t="s">
        <v>3332</v>
      </c>
      <c r="C5" s="82" t="s">
        <v>2537</v>
      </c>
      <c r="D5" s="82" t="s">
        <v>1647</v>
      </c>
      <c r="E5" s="82" t="s">
        <v>9254</v>
      </c>
      <c r="F5" s="82" t="s">
        <v>9255</v>
      </c>
      <c r="G5" s="82" t="s">
        <v>3333</v>
      </c>
      <c r="H5" s="82"/>
      <c r="I5" s="82"/>
      <c r="J5" s="82"/>
      <c r="K5" s="82"/>
      <c r="L5" s="82" t="s">
        <v>9236</v>
      </c>
      <c r="M5" s="82">
        <v>4.0</v>
      </c>
      <c r="N5" s="82" t="s">
        <v>9256</v>
      </c>
      <c r="O5" s="82"/>
      <c r="P5" s="82" t="s">
        <v>9236</v>
      </c>
      <c r="Q5" s="82" t="s">
        <v>9257</v>
      </c>
      <c r="R5" s="82"/>
      <c r="S5" s="82"/>
      <c r="T5" s="82" t="s">
        <v>9236</v>
      </c>
      <c r="U5" s="82">
        <v>4.0</v>
      </c>
      <c r="V5" s="82"/>
      <c r="W5" s="82"/>
      <c r="X5" s="82" t="s">
        <v>9240</v>
      </c>
      <c r="Y5" s="82"/>
      <c r="Z5" s="82"/>
      <c r="AA5" s="82"/>
      <c r="AB5" s="82" t="s">
        <v>9240</v>
      </c>
      <c r="AC5" s="82"/>
      <c r="AD5" s="82"/>
      <c r="AE5" s="82"/>
      <c r="AF5" s="82" t="s">
        <v>9240</v>
      </c>
      <c r="AG5" s="82"/>
      <c r="AH5" s="82"/>
      <c r="AI5" s="82"/>
      <c r="AJ5" s="82" t="s">
        <v>9240</v>
      </c>
      <c r="AK5" s="82"/>
      <c r="AL5" s="82"/>
      <c r="AM5" s="82"/>
      <c r="AN5" s="84" t="str">
        <f>HYPERLINK("https://www.jotform.com/uploads/marinpestcontrol/240028954015047/5813384380421047983/Screenshot%202023-11-01%20223239.png","https://www.jotform.com/uploads/marinpestcontrol/240028954015047/5813384380421047983/Screenshot 2023-11-01 223239.png")</f>
        <v>https://www.jotform.com/uploads/marinpestcontrol/240028954015047/5813384380421047983/Screenshot 2023-11-01 223239.png</v>
      </c>
      <c r="AO5" s="82" t="s">
        <v>9258</v>
      </c>
      <c r="AP5" s="82" t="s">
        <v>9259</v>
      </c>
      <c r="AQ5" s="82"/>
      <c r="AR5" s="82" t="s">
        <v>9260</v>
      </c>
      <c r="AS5" s="82" t="s">
        <v>9261</v>
      </c>
      <c r="AT5" s="85">
        <v>45308.58472222222</v>
      </c>
      <c r="AU5" s="82" t="s">
        <v>9262</v>
      </c>
      <c r="AV5" s="86">
        <v>0.5847222222222223</v>
      </c>
      <c r="AW5" s="85">
        <v>45308.58472222222</v>
      </c>
      <c r="AX5" s="82"/>
      <c r="AY5" s="82"/>
      <c r="AZ5" s="82" t="s">
        <v>9240</v>
      </c>
      <c r="BA5" s="82"/>
      <c r="BB5" s="82"/>
      <c r="BC5" s="82" t="s">
        <v>9236</v>
      </c>
      <c r="BD5" s="82" t="s">
        <v>9253</v>
      </c>
      <c r="BE5" s="82">
        <v>150.0</v>
      </c>
      <c r="BF5" s="82"/>
      <c r="BG5" s="82"/>
      <c r="BH5" s="82" t="s">
        <v>9240</v>
      </c>
      <c r="BI5" s="82" t="s">
        <v>9263</v>
      </c>
      <c r="BJ5" s="82"/>
      <c r="BK5" s="82"/>
      <c r="BL5" s="82"/>
      <c r="BM5" s="82"/>
      <c r="BN5" s="82" t="s">
        <v>9264</v>
      </c>
      <c r="BO5" s="82" t="s">
        <v>9265</v>
      </c>
      <c r="BP5" s="82" t="s">
        <v>9236</v>
      </c>
      <c r="BQ5" s="82" t="s">
        <v>9253</v>
      </c>
      <c r="BR5" s="82">
        <v>500.0</v>
      </c>
      <c r="BS5" s="82"/>
      <c r="BT5" s="82"/>
      <c r="BU5" s="82" t="s">
        <v>9240</v>
      </c>
      <c r="BV5" s="82" t="s">
        <v>9263</v>
      </c>
      <c r="BW5" s="82"/>
      <c r="BX5" s="82"/>
      <c r="BY5" s="82"/>
      <c r="BZ5" s="82" t="s">
        <v>8968</v>
      </c>
      <c r="CA5" s="84" t="str">
        <f>HYPERLINK("https://www.jotform.com/edit/5813384380421047983","Edit Submission")</f>
        <v>Edit Submission</v>
      </c>
      <c r="CB5" s="88" t="str">
        <f>TEXT("5813384380421047983","0")</f>
        <v>5813384380421047983</v>
      </c>
    </row>
    <row r="6" ht="30.0" customHeight="1">
      <c r="A6" s="90"/>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row>
    <row r="7" ht="30.0" customHeight="1">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c r="BN7" s="90"/>
      <c r="BO7" s="90"/>
      <c r="BP7" s="90"/>
      <c r="BQ7" s="90"/>
      <c r="BR7" s="90"/>
      <c r="BS7" s="90"/>
      <c r="BT7" s="90"/>
      <c r="BU7" s="90"/>
      <c r="BV7" s="90"/>
      <c r="BW7" s="90"/>
      <c r="BX7" s="90"/>
      <c r="BY7" s="90"/>
      <c r="BZ7" s="90"/>
      <c r="CA7" s="90"/>
    </row>
    <row r="8" ht="30.0" customHeight="1">
      <c r="A8" s="90"/>
      <c r="B8" s="90"/>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row>
    <row r="9" ht="30.0" customHeight="1">
      <c r="A9" s="90"/>
      <c r="B9" s="90"/>
      <c r="C9" s="90"/>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c r="BO9" s="90"/>
      <c r="BP9" s="90"/>
      <c r="BQ9" s="90"/>
      <c r="BR9" s="90"/>
      <c r="BS9" s="90"/>
      <c r="BT9" s="90"/>
      <c r="BU9" s="90"/>
      <c r="BV9" s="90"/>
      <c r="BW9" s="90"/>
      <c r="BX9" s="90"/>
      <c r="BY9" s="90"/>
      <c r="BZ9" s="90"/>
      <c r="CA9" s="90"/>
    </row>
    <row r="10" ht="30.0" customHeight="1">
      <c r="A10" s="90"/>
      <c r="B10" s="90"/>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c r="BO10" s="90"/>
      <c r="BP10" s="90"/>
      <c r="BQ10" s="90"/>
      <c r="BR10" s="90"/>
      <c r="BS10" s="90"/>
      <c r="BT10" s="90"/>
      <c r="BU10" s="90"/>
      <c r="BV10" s="90"/>
      <c r="BW10" s="90"/>
      <c r="BX10" s="90"/>
      <c r="BY10" s="90"/>
      <c r="BZ10" s="90"/>
      <c r="CA10" s="90"/>
    </row>
    <row r="11" ht="30.0" customHeight="1">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c r="BM11" s="90"/>
      <c r="BN11" s="90"/>
      <c r="BO11" s="90"/>
      <c r="BP11" s="90"/>
      <c r="BQ11" s="90"/>
      <c r="BR11" s="90"/>
      <c r="BS11" s="90"/>
      <c r="BT11" s="90"/>
      <c r="BU11" s="90"/>
      <c r="BV11" s="90"/>
      <c r="BW11" s="90"/>
      <c r="BX11" s="90"/>
      <c r="BY11" s="90"/>
      <c r="BZ11" s="90"/>
      <c r="CA11" s="90"/>
    </row>
    <row r="12" ht="30.0" customHeight="1">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c r="BM12" s="90"/>
      <c r="BN12" s="90"/>
      <c r="BO12" s="90"/>
      <c r="BP12" s="90"/>
      <c r="BQ12" s="90"/>
      <c r="BR12" s="90"/>
      <c r="BS12" s="90"/>
      <c r="BT12" s="90"/>
      <c r="BU12" s="90"/>
      <c r="BV12" s="90"/>
      <c r="BW12" s="90"/>
      <c r="BX12" s="90"/>
      <c r="BY12" s="90"/>
      <c r="BZ12" s="90"/>
      <c r="CA12" s="90"/>
    </row>
    <row r="13" ht="30.0" customHeight="1">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row>
    <row r="14" ht="30.0" customHeight="1">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90"/>
      <c r="BX14" s="90"/>
      <c r="BY14" s="90"/>
      <c r="BZ14" s="90"/>
      <c r="CA14" s="90"/>
    </row>
    <row r="15" ht="30.0" customHeight="1">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c r="BO15" s="90"/>
      <c r="BP15" s="90"/>
      <c r="BQ15" s="90"/>
      <c r="BR15" s="90"/>
      <c r="BS15" s="90"/>
      <c r="BT15" s="90"/>
      <c r="BU15" s="90"/>
      <c r="BV15" s="90"/>
      <c r="BW15" s="90"/>
      <c r="BX15" s="90"/>
      <c r="BY15" s="90"/>
      <c r="BZ15" s="90"/>
      <c r="CA15" s="90"/>
    </row>
    <row r="16" ht="30.0" customHeight="1">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c r="BO16" s="90"/>
      <c r="BP16" s="90"/>
      <c r="BQ16" s="90"/>
      <c r="BR16" s="90"/>
      <c r="BS16" s="90"/>
      <c r="BT16" s="90"/>
      <c r="BU16" s="90"/>
      <c r="BV16" s="90"/>
      <c r="BW16" s="90"/>
      <c r="BX16" s="90"/>
      <c r="BY16" s="90"/>
      <c r="BZ16" s="90"/>
      <c r="CA16" s="90"/>
    </row>
    <row r="17" ht="30.0" customHeight="1">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c r="BM17" s="90"/>
      <c r="BN17" s="90"/>
      <c r="BO17" s="90"/>
      <c r="BP17" s="90"/>
      <c r="BQ17" s="90"/>
      <c r="BR17" s="90"/>
      <c r="BS17" s="90"/>
      <c r="BT17" s="90"/>
      <c r="BU17" s="90"/>
      <c r="BV17" s="90"/>
      <c r="BW17" s="90"/>
      <c r="BX17" s="90"/>
      <c r="BY17" s="90"/>
      <c r="BZ17" s="90"/>
      <c r="CA17" s="90"/>
    </row>
    <row r="18" ht="30.0" customHeight="1">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s="90"/>
      <c r="BQ18" s="90"/>
      <c r="BR18" s="90"/>
      <c r="BS18" s="90"/>
      <c r="BT18" s="90"/>
      <c r="BU18" s="90"/>
      <c r="BV18" s="90"/>
      <c r="BW18" s="90"/>
      <c r="BX18" s="90"/>
      <c r="BY18" s="90"/>
      <c r="BZ18" s="90"/>
      <c r="CA18" s="90"/>
    </row>
    <row r="19" ht="30.0" customHeight="1">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s="90"/>
      <c r="BQ19" s="90"/>
      <c r="BR19" s="90"/>
      <c r="BS19" s="90"/>
      <c r="BT19" s="90"/>
      <c r="BU19" s="90"/>
      <c r="BV19" s="90"/>
      <c r="BW19" s="90"/>
      <c r="BX19" s="90"/>
      <c r="BY19" s="90"/>
      <c r="BZ19" s="90"/>
      <c r="CA19" s="90"/>
    </row>
    <row r="20" ht="30.0" customHeight="1">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row>
    <row r="21" ht="30.0" customHeight="1">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c r="BM21" s="90"/>
      <c r="BN21" s="90"/>
      <c r="BO21" s="90"/>
      <c r="BP21" s="90"/>
      <c r="BQ21" s="90"/>
      <c r="BR21" s="90"/>
      <c r="BS21" s="90"/>
      <c r="BT21" s="90"/>
      <c r="BU21" s="90"/>
      <c r="BV21" s="90"/>
      <c r="BW21" s="90"/>
      <c r="BX21" s="90"/>
      <c r="BY21" s="90"/>
      <c r="BZ21" s="90"/>
      <c r="CA21" s="90"/>
    </row>
    <row r="22" ht="30.0" customHeight="1">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row>
    <row r="23" ht="30.0" customHeight="1">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row>
    <row r="24" ht="30.0" customHeight="1">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row>
    <row r="25" ht="30.0" customHeight="1">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row>
    <row r="26" ht="30.0" customHeight="1">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row>
    <row r="27" ht="30.0" customHeight="1">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row>
    <row r="28" ht="30.0" customHeight="1">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row>
    <row r="29" ht="30.0"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row>
    <row r="30" ht="30.0" customHeight="1">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row>
    <row r="31" ht="30.0" customHeight="1">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row>
    <row r="32" ht="30.0" customHeight="1">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row>
    <row r="33" ht="30.0" customHeight="1">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row>
    <row r="34" ht="30.0" customHeight="1">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row>
    <row r="35" ht="30.0" customHeight="1">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row>
    <row r="36" ht="30.0" customHeight="1">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row>
    <row r="37" ht="30.0" customHeight="1">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row>
    <row r="38" ht="30.0" customHeight="1">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row>
    <row r="39" ht="30.0" customHeight="1">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row>
    <row r="40" ht="30.0" customHeight="1">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row>
    <row r="41" ht="30.0" customHeight="1">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row>
    <row r="42" ht="30.0" customHeight="1">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row>
    <row r="43" ht="30.0" customHeight="1">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row>
    <row r="44" ht="30.0" customHeight="1">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row>
    <row r="45" ht="30.0" customHeight="1">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row>
    <row r="46" ht="30.0" customHeight="1">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row>
    <row r="47" ht="30.0" customHeight="1">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row>
    <row r="48" ht="30.0" customHeight="1">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row>
    <row r="49" ht="30.0" customHeight="1">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row>
    <row r="50" ht="30.0" customHeight="1">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row>
    <row r="51" ht="30.0" customHeight="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row>
    <row r="52" ht="30.0" customHeight="1">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row>
    <row r="53" ht="30.0" customHeight="1">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row>
    <row r="54" ht="30.0" customHeight="1">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row>
    <row r="55" ht="30.0" customHeight="1">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row>
    <row r="56" ht="30.0" customHeight="1">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row>
    <row r="57">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c r="BR57" s="90"/>
      <c r="BS57" s="90"/>
      <c r="BT57" s="90"/>
      <c r="BU57" s="90"/>
      <c r="BV57" s="90"/>
      <c r="BW57" s="90"/>
      <c r="BX57" s="90"/>
      <c r="BY57" s="90"/>
      <c r="BZ57" s="90"/>
      <c r="CA57" s="90"/>
    </row>
    <row r="58">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c r="BH58" s="90"/>
      <c r="BI58" s="90"/>
      <c r="BJ58" s="90"/>
      <c r="BK58" s="90"/>
      <c r="BL58" s="90"/>
      <c r="BM58" s="90"/>
      <c r="BN58" s="90"/>
      <c r="BO58" s="90"/>
      <c r="BP58" s="90"/>
      <c r="BQ58" s="90"/>
      <c r="BR58" s="90"/>
      <c r="BS58" s="90"/>
      <c r="BT58" s="90"/>
      <c r="BU58" s="90"/>
      <c r="BV58" s="90"/>
      <c r="BW58" s="90"/>
      <c r="BX58" s="90"/>
      <c r="BY58" s="90"/>
      <c r="BZ58" s="90"/>
      <c r="CA58" s="90"/>
    </row>
    <row r="59">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row>
    <row r="60">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row>
    <row r="6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row>
    <row r="62">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c r="BW62" s="90"/>
      <c r="BX62" s="90"/>
      <c r="BY62" s="90"/>
      <c r="BZ62" s="90"/>
      <c r="CA62" s="90"/>
    </row>
    <row r="63">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row>
    <row r="64">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row>
    <row r="65">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row>
    <row r="6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row>
    <row r="67">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0"/>
      <c r="AV67" s="90"/>
      <c r="AW67" s="90"/>
      <c r="AX67" s="90"/>
      <c r="AY67" s="90"/>
      <c r="AZ67" s="90"/>
      <c r="BA67" s="90"/>
      <c r="BB67" s="90"/>
      <c r="BC67" s="90"/>
      <c r="BD67" s="90"/>
      <c r="BE67" s="90"/>
      <c r="BF67" s="90"/>
      <c r="BG67" s="90"/>
      <c r="BH67" s="90"/>
      <c r="BI67" s="90"/>
      <c r="BJ67" s="90"/>
      <c r="BK67" s="90"/>
      <c r="BL67" s="90"/>
      <c r="BM67" s="90"/>
      <c r="BN67" s="90"/>
      <c r="BO67" s="90"/>
      <c r="BP67" s="90"/>
      <c r="BQ67" s="90"/>
      <c r="BR67" s="90"/>
      <c r="BS67" s="90"/>
      <c r="BT67" s="90"/>
      <c r="BU67" s="90"/>
      <c r="BV67" s="90"/>
      <c r="BW67" s="90"/>
      <c r="BX67" s="90"/>
      <c r="BY67" s="90"/>
      <c r="BZ67" s="90"/>
      <c r="CA67" s="90"/>
    </row>
    <row r="68">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c r="BO68" s="90"/>
      <c r="BP68" s="90"/>
      <c r="BQ68" s="90"/>
      <c r="BR68" s="90"/>
      <c r="BS68" s="90"/>
      <c r="BT68" s="90"/>
      <c r="BU68" s="90"/>
      <c r="BV68" s="90"/>
      <c r="BW68" s="90"/>
      <c r="BX68" s="90"/>
      <c r="BY68" s="90"/>
      <c r="BZ68" s="90"/>
      <c r="CA68" s="90"/>
    </row>
    <row r="69">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row>
    <row r="70">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row>
    <row r="7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c r="BO71" s="90"/>
      <c r="BP71" s="90"/>
      <c r="BQ71" s="90"/>
      <c r="BR71" s="90"/>
      <c r="BS71" s="90"/>
      <c r="BT71" s="90"/>
      <c r="BU71" s="90"/>
      <c r="BV71" s="90"/>
      <c r="BW71" s="90"/>
      <c r="BX71" s="90"/>
      <c r="BY71" s="90"/>
      <c r="BZ71" s="90"/>
      <c r="CA71" s="90"/>
    </row>
    <row r="72">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c r="CA72" s="90"/>
    </row>
    <row r="73">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row>
    <row r="74">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c r="CA74" s="90"/>
    </row>
    <row r="75">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row>
    <row r="7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row>
    <row r="77">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row>
    <row r="78">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c r="CA78" s="90"/>
    </row>
    <row r="79">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90"/>
    </row>
    <row r="80">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c r="CA80" s="90"/>
    </row>
    <row r="81">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c r="CA81" s="90"/>
    </row>
    <row r="82">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90"/>
    </row>
    <row r="83">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c r="CA83" s="90"/>
    </row>
    <row r="84">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90"/>
    </row>
    <row r="85">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c r="AO85" s="90"/>
      <c r="AP85" s="90"/>
      <c r="AQ85" s="90"/>
      <c r="AR85" s="90"/>
      <c r="AS85" s="90"/>
      <c r="AT85" s="90"/>
      <c r="AU85" s="90"/>
      <c r="AV85" s="90"/>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90"/>
    </row>
    <row r="8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90"/>
      <c r="AO86" s="90"/>
      <c r="AP86" s="90"/>
      <c r="AQ86" s="90"/>
      <c r="AR86" s="90"/>
      <c r="AS86" s="90"/>
      <c r="AT86" s="90"/>
      <c r="AU86" s="90"/>
      <c r="AV86" s="90"/>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c r="BZ86" s="90"/>
      <c r="CA86" s="90"/>
    </row>
    <row r="87">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90"/>
      <c r="CA87" s="90"/>
    </row>
    <row r="88">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90"/>
      <c r="AO88" s="90"/>
      <c r="AP88" s="90"/>
      <c r="AQ88" s="90"/>
      <c r="AR88" s="90"/>
      <c r="AS88" s="90"/>
      <c r="AT88" s="90"/>
      <c r="AU88" s="90"/>
      <c r="AV88" s="90"/>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90"/>
      <c r="CA88" s="90"/>
    </row>
    <row r="89">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90"/>
      <c r="AO89" s="90"/>
      <c r="AP89" s="90"/>
      <c r="AQ89" s="90"/>
      <c r="AR89" s="90"/>
      <c r="AS89" s="90"/>
      <c r="AT89" s="90"/>
      <c r="AU89" s="90"/>
      <c r="AV89" s="90"/>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90"/>
      <c r="CA89" s="90"/>
    </row>
    <row r="90">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90"/>
      <c r="AO90" s="90"/>
      <c r="AP90" s="90"/>
      <c r="AQ90" s="90"/>
      <c r="AR90" s="90"/>
      <c r="AS90" s="90"/>
      <c r="AT90" s="90"/>
      <c r="AU90" s="90"/>
      <c r="AV90" s="90"/>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90"/>
      <c r="CA90" s="90"/>
    </row>
    <row r="91">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90"/>
      <c r="AO91" s="90"/>
      <c r="AP91" s="90"/>
      <c r="AQ91" s="90"/>
      <c r="AR91" s="90"/>
      <c r="AS91" s="90"/>
      <c r="AT91" s="90"/>
      <c r="AU91" s="90"/>
      <c r="AV91" s="90"/>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90"/>
      <c r="CA91" s="90"/>
    </row>
    <row r="92">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90"/>
      <c r="AO92" s="90"/>
      <c r="AP92" s="90"/>
      <c r="AQ92" s="90"/>
      <c r="AR92" s="90"/>
      <c r="AS92" s="90"/>
      <c r="AT92" s="90"/>
      <c r="AU92" s="90"/>
      <c r="AV92" s="90"/>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c r="BZ92" s="90"/>
      <c r="CA92" s="90"/>
    </row>
    <row r="93">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90"/>
      <c r="AO93" s="90"/>
      <c r="AP93" s="90"/>
      <c r="AQ93" s="90"/>
      <c r="AR93" s="90"/>
      <c r="AS93" s="90"/>
      <c r="AT93" s="90"/>
      <c r="AU93" s="90"/>
      <c r="AV93" s="90"/>
      <c r="AW93" s="90"/>
      <c r="AX93" s="90"/>
      <c r="AY93" s="90"/>
      <c r="AZ93" s="90"/>
      <c r="BA93" s="90"/>
      <c r="BB93" s="90"/>
      <c r="BC93" s="90"/>
      <c r="BD93" s="90"/>
      <c r="BE93" s="90"/>
      <c r="BF93" s="90"/>
      <c r="BG93" s="90"/>
      <c r="BH93" s="90"/>
      <c r="BI93" s="90"/>
      <c r="BJ93" s="90"/>
      <c r="BK93" s="90"/>
      <c r="BL93" s="90"/>
      <c r="BM93" s="90"/>
      <c r="BN93" s="90"/>
      <c r="BO93" s="90"/>
      <c r="BP93" s="90"/>
      <c r="BQ93" s="90"/>
      <c r="BR93" s="90"/>
      <c r="BS93" s="90"/>
      <c r="BT93" s="90"/>
      <c r="BU93" s="90"/>
      <c r="BV93" s="90"/>
      <c r="BW93" s="90"/>
      <c r="BX93" s="90"/>
      <c r="BY93" s="90"/>
      <c r="BZ93" s="90"/>
      <c r="CA93" s="90"/>
    </row>
    <row r="94">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c r="AI94" s="90"/>
      <c r="AJ94" s="90"/>
      <c r="AK94" s="90"/>
      <c r="AL94" s="90"/>
      <c r="AM94" s="90"/>
      <c r="AN94" s="90"/>
      <c r="AO94" s="90"/>
      <c r="AP94" s="90"/>
      <c r="AQ94" s="90"/>
      <c r="AR94" s="90"/>
      <c r="AS94" s="90"/>
      <c r="AT94" s="90"/>
      <c r="AU94" s="90"/>
      <c r="AV94" s="90"/>
      <c r="AW94" s="90"/>
      <c r="AX94" s="90"/>
      <c r="AY94" s="90"/>
      <c r="AZ94" s="90"/>
      <c r="BA94" s="90"/>
      <c r="BB94" s="90"/>
      <c r="BC94" s="90"/>
      <c r="BD94" s="90"/>
      <c r="BE94" s="90"/>
      <c r="BF94" s="90"/>
      <c r="BG94" s="90"/>
      <c r="BH94" s="90"/>
      <c r="BI94" s="90"/>
      <c r="BJ94" s="90"/>
      <c r="BK94" s="90"/>
      <c r="BL94" s="90"/>
      <c r="BM94" s="90"/>
      <c r="BN94" s="90"/>
      <c r="BO94" s="90"/>
      <c r="BP94" s="90"/>
      <c r="BQ94" s="90"/>
      <c r="BR94" s="90"/>
      <c r="BS94" s="90"/>
      <c r="BT94" s="90"/>
      <c r="BU94" s="90"/>
      <c r="BV94" s="90"/>
      <c r="BW94" s="90"/>
      <c r="BX94" s="90"/>
      <c r="BY94" s="90"/>
      <c r="BZ94" s="90"/>
      <c r="CA94" s="90"/>
    </row>
    <row r="95">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0"/>
      <c r="AN95" s="90"/>
      <c r="AO95" s="90"/>
      <c r="AP95" s="90"/>
      <c r="AQ95" s="90"/>
      <c r="AR95" s="90"/>
      <c r="AS95" s="90"/>
      <c r="AT95" s="90"/>
      <c r="AU95" s="90"/>
      <c r="AV95" s="90"/>
      <c r="AW95" s="90"/>
      <c r="AX95" s="90"/>
      <c r="AY95" s="90"/>
      <c r="AZ95" s="90"/>
      <c r="BA95" s="90"/>
      <c r="BB95" s="90"/>
      <c r="BC95" s="90"/>
      <c r="BD95" s="90"/>
      <c r="BE95" s="90"/>
      <c r="BF95" s="90"/>
      <c r="BG95" s="90"/>
      <c r="BH95" s="90"/>
      <c r="BI95" s="90"/>
      <c r="BJ95" s="90"/>
      <c r="BK95" s="90"/>
      <c r="BL95" s="90"/>
      <c r="BM95" s="90"/>
      <c r="BN95" s="90"/>
      <c r="BO95" s="90"/>
      <c r="BP95" s="90"/>
      <c r="BQ95" s="90"/>
      <c r="BR95" s="90"/>
      <c r="BS95" s="90"/>
      <c r="BT95" s="90"/>
      <c r="BU95" s="90"/>
      <c r="BV95" s="90"/>
      <c r="BW95" s="90"/>
      <c r="BX95" s="90"/>
      <c r="BY95" s="90"/>
      <c r="BZ95" s="90"/>
      <c r="CA95" s="90"/>
    </row>
    <row r="9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0"/>
      <c r="AN96" s="90"/>
      <c r="AO96" s="90"/>
      <c r="AP96" s="90"/>
      <c r="AQ96" s="90"/>
      <c r="AR96" s="90"/>
      <c r="AS96" s="90"/>
      <c r="AT96" s="90"/>
      <c r="AU96" s="90"/>
      <c r="AV96" s="90"/>
      <c r="AW96" s="90"/>
      <c r="AX96" s="90"/>
      <c r="AY96" s="90"/>
      <c r="AZ96" s="90"/>
      <c r="BA96" s="90"/>
      <c r="BB96" s="90"/>
      <c r="BC96" s="90"/>
      <c r="BD96" s="90"/>
      <c r="BE96" s="90"/>
      <c r="BF96" s="90"/>
      <c r="BG96" s="90"/>
      <c r="BH96" s="90"/>
      <c r="BI96" s="90"/>
      <c r="BJ96" s="90"/>
      <c r="BK96" s="90"/>
      <c r="BL96" s="90"/>
      <c r="BM96" s="90"/>
      <c r="BN96" s="90"/>
      <c r="BO96" s="90"/>
      <c r="BP96" s="90"/>
      <c r="BQ96" s="90"/>
      <c r="BR96" s="90"/>
      <c r="BS96" s="90"/>
      <c r="BT96" s="90"/>
      <c r="BU96" s="90"/>
      <c r="BV96" s="90"/>
      <c r="BW96" s="90"/>
      <c r="BX96" s="90"/>
      <c r="BY96" s="90"/>
      <c r="BZ96" s="90"/>
      <c r="CA96" s="90"/>
    </row>
    <row r="97">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c r="AN97" s="90"/>
      <c r="AO97" s="90"/>
      <c r="AP97" s="90"/>
      <c r="AQ97" s="90"/>
      <c r="AR97" s="90"/>
      <c r="AS97" s="90"/>
      <c r="AT97" s="90"/>
      <c r="AU97" s="90"/>
      <c r="AV97" s="90"/>
      <c r="AW97" s="90"/>
      <c r="AX97" s="90"/>
      <c r="AY97" s="90"/>
      <c r="AZ97" s="90"/>
      <c r="BA97" s="90"/>
      <c r="BB97" s="90"/>
      <c r="BC97" s="90"/>
      <c r="BD97" s="90"/>
      <c r="BE97" s="90"/>
      <c r="BF97" s="90"/>
      <c r="BG97" s="90"/>
      <c r="BH97" s="90"/>
      <c r="BI97" s="90"/>
      <c r="BJ97" s="90"/>
      <c r="BK97" s="90"/>
      <c r="BL97" s="90"/>
      <c r="BM97" s="90"/>
      <c r="BN97" s="90"/>
      <c r="BO97" s="90"/>
      <c r="BP97" s="90"/>
      <c r="BQ97" s="90"/>
      <c r="BR97" s="90"/>
      <c r="BS97" s="90"/>
      <c r="BT97" s="90"/>
      <c r="BU97" s="90"/>
      <c r="BV97" s="90"/>
      <c r="BW97" s="90"/>
      <c r="BX97" s="90"/>
      <c r="BY97" s="90"/>
      <c r="BZ97" s="90"/>
      <c r="CA97" s="90"/>
    </row>
    <row r="98">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c r="AI98" s="90"/>
      <c r="AJ98" s="90"/>
      <c r="AK98" s="90"/>
      <c r="AL98" s="90"/>
      <c r="AM98" s="90"/>
      <c r="AN98" s="90"/>
      <c r="AO98" s="90"/>
      <c r="AP98" s="90"/>
      <c r="AQ98" s="90"/>
      <c r="AR98" s="90"/>
      <c r="AS98" s="90"/>
      <c r="AT98" s="90"/>
      <c r="AU98" s="90"/>
      <c r="AV98" s="90"/>
      <c r="AW98" s="90"/>
      <c r="AX98" s="90"/>
      <c r="AY98" s="90"/>
      <c r="AZ98" s="90"/>
      <c r="BA98" s="90"/>
      <c r="BB98" s="90"/>
      <c r="BC98" s="90"/>
      <c r="BD98" s="90"/>
      <c r="BE98" s="90"/>
      <c r="BF98" s="90"/>
      <c r="BG98" s="90"/>
      <c r="BH98" s="90"/>
      <c r="BI98" s="90"/>
      <c r="BJ98" s="90"/>
      <c r="BK98" s="90"/>
      <c r="BL98" s="90"/>
      <c r="BM98" s="90"/>
      <c r="BN98" s="90"/>
      <c r="BO98" s="90"/>
      <c r="BP98" s="90"/>
      <c r="BQ98" s="90"/>
      <c r="BR98" s="90"/>
      <c r="BS98" s="90"/>
      <c r="BT98" s="90"/>
      <c r="BU98" s="90"/>
      <c r="BV98" s="90"/>
      <c r="BW98" s="90"/>
      <c r="BX98" s="90"/>
      <c r="BY98" s="90"/>
      <c r="BZ98" s="90"/>
      <c r="CA98" s="90"/>
    </row>
    <row r="99">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0"/>
      <c r="AN99" s="90"/>
      <c r="AO99" s="90"/>
      <c r="AP99" s="90"/>
      <c r="AQ99" s="90"/>
      <c r="AR99" s="90"/>
      <c r="AS99" s="90"/>
      <c r="AT99" s="90"/>
      <c r="AU99" s="90"/>
      <c r="AV99" s="90"/>
      <c r="AW99" s="90"/>
      <c r="AX99" s="90"/>
      <c r="AY99" s="90"/>
      <c r="AZ99" s="90"/>
      <c r="BA99" s="90"/>
      <c r="BB99" s="90"/>
      <c r="BC99" s="90"/>
      <c r="BD99" s="90"/>
      <c r="BE99" s="90"/>
      <c r="BF99" s="90"/>
      <c r="BG99" s="90"/>
      <c r="BH99" s="90"/>
      <c r="BI99" s="90"/>
      <c r="BJ99" s="90"/>
      <c r="BK99" s="90"/>
      <c r="BL99" s="90"/>
      <c r="BM99" s="90"/>
      <c r="BN99" s="90"/>
      <c r="BO99" s="90"/>
      <c r="BP99" s="90"/>
      <c r="BQ99" s="90"/>
      <c r="BR99" s="90"/>
      <c r="BS99" s="90"/>
      <c r="BT99" s="90"/>
      <c r="BU99" s="90"/>
      <c r="BV99" s="90"/>
      <c r="BW99" s="90"/>
      <c r="BX99" s="90"/>
      <c r="BY99" s="90"/>
      <c r="BZ99" s="90"/>
      <c r="CA99" s="90"/>
    </row>
    <row r="100">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c r="BC100" s="90"/>
      <c r="BD100" s="90"/>
      <c r="BE100" s="90"/>
      <c r="BF100" s="90"/>
      <c r="BG100" s="90"/>
      <c r="BH100" s="90"/>
      <c r="BI100" s="90"/>
      <c r="BJ100" s="90"/>
      <c r="BK100" s="90"/>
      <c r="BL100" s="90"/>
      <c r="BM100" s="90"/>
      <c r="BN100" s="90"/>
      <c r="BO100" s="90"/>
      <c r="BP100" s="90"/>
      <c r="BQ100" s="90"/>
      <c r="BR100" s="90"/>
      <c r="BS100" s="90"/>
      <c r="BT100" s="90"/>
      <c r="BU100" s="90"/>
      <c r="BV100" s="90"/>
      <c r="BW100" s="90"/>
      <c r="BX100" s="90"/>
      <c r="BY100" s="90"/>
      <c r="BZ100" s="90"/>
      <c r="CA100" s="90"/>
    </row>
    <row r="10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0"/>
      <c r="BE101" s="90"/>
      <c r="BF101" s="90"/>
      <c r="BG101" s="90"/>
      <c r="BH101" s="90"/>
      <c r="BI101" s="90"/>
      <c r="BJ101" s="90"/>
      <c r="BK101" s="90"/>
      <c r="BL101" s="90"/>
      <c r="BM101" s="90"/>
      <c r="BN101" s="90"/>
      <c r="BO101" s="90"/>
      <c r="BP101" s="90"/>
      <c r="BQ101" s="90"/>
      <c r="BR101" s="90"/>
      <c r="BS101" s="90"/>
      <c r="BT101" s="90"/>
      <c r="BU101" s="90"/>
      <c r="BV101" s="90"/>
      <c r="BW101" s="90"/>
      <c r="BX101" s="90"/>
      <c r="BY101" s="90"/>
      <c r="BZ101" s="90"/>
      <c r="CA101" s="90"/>
    </row>
    <row r="102">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90"/>
      <c r="AO102" s="90"/>
      <c r="AP102" s="90"/>
      <c r="AQ102" s="90"/>
      <c r="AR102" s="90"/>
      <c r="AS102" s="90"/>
      <c r="AT102" s="90"/>
      <c r="AU102" s="90"/>
      <c r="AV102" s="90"/>
      <c r="AW102" s="90"/>
      <c r="AX102" s="90"/>
      <c r="AY102" s="90"/>
      <c r="AZ102" s="90"/>
      <c r="BA102" s="90"/>
      <c r="BB102" s="90"/>
      <c r="BC102" s="90"/>
      <c r="BD102" s="90"/>
      <c r="BE102" s="90"/>
      <c r="BF102" s="90"/>
      <c r="BG102" s="90"/>
      <c r="BH102" s="90"/>
      <c r="BI102" s="90"/>
      <c r="BJ102" s="90"/>
      <c r="BK102" s="90"/>
      <c r="BL102" s="90"/>
      <c r="BM102" s="90"/>
      <c r="BN102" s="90"/>
      <c r="BO102" s="90"/>
      <c r="BP102" s="90"/>
      <c r="BQ102" s="90"/>
      <c r="BR102" s="90"/>
      <c r="BS102" s="90"/>
      <c r="BT102" s="90"/>
      <c r="BU102" s="90"/>
      <c r="BV102" s="90"/>
      <c r="BW102" s="90"/>
      <c r="BX102" s="90"/>
      <c r="BY102" s="90"/>
      <c r="BZ102" s="90"/>
      <c r="CA102" s="90"/>
    </row>
    <row r="103">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0"/>
      <c r="AN103" s="90"/>
      <c r="AO103" s="90"/>
      <c r="AP103" s="90"/>
      <c r="AQ103" s="90"/>
      <c r="AR103" s="90"/>
      <c r="AS103" s="90"/>
      <c r="AT103" s="90"/>
      <c r="AU103" s="90"/>
      <c r="AV103" s="90"/>
      <c r="AW103" s="90"/>
      <c r="AX103" s="90"/>
      <c r="AY103" s="90"/>
      <c r="AZ103" s="90"/>
      <c r="BA103" s="90"/>
      <c r="BB103" s="90"/>
      <c r="BC103" s="90"/>
      <c r="BD103" s="90"/>
      <c r="BE103" s="90"/>
      <c r="BF103" s="90"/>
      <c r="BG103" s="90"/>
      <c r="BH103" s="90"/>
      <c r="BI103" s="90"/>
      <c r="BJ103" s="90"/>
      <c r="BK103" s="90"/>
      <c r="BL103" s="90"/>
      <c r="BM103" s="90"/>
      <c r="BN103" s="90"/>
      <c r="BO103" s="90"/>
      <c r="BP103" s="90"/>
      <c r="BQ103" s="90"/>
      <c r="BR103" s="90"/>
      <c r="BS103" s="90"/>
      <c r="BT103" s="90"/>
      <c r="BU103" s="90"/>
      <c r="BV103" s="90"/>
      <c r="BW103" s="90"/>
      <c r="BX103" s="90"/>
      <c r="BY103" s="90"/>
      <c r="BZ103" s="90"/>
      <c r="CA103" s="90"/>
    </row>
    <row r="104">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c r="AN104" s="90"/>
      <c r="AO104" s="90"/>
      <c r="AP104" s="90"/>
      <c r="AQ104" s="90"/>
      <c r="AR104" s="90"/>
      <c r="AS104" s="90"/>
      <c r="AT104" s="90"/>
      <c r="AU104" s="90"/>
      <c r="AV104" s="90"/>
      <c r="AW104" s="90"/>
      <c r="AX104" s="90"/>
      <c r="AY104" s="90"/>
      <c r="AZ104" s="90"/>
      <c r="BA104" s="90"/>
      <c r="BB104" s="90"/>
      <c r="BC104" s="90"/>
      <c r="BD104" s="90"/>
      <c r="BE104" s="90"/>
      <c r="BF104" s="90"/>
      <c r="BG104" s="90"/>
      <c r="BH104" s="90"/>
      <c r="BI104" s="90"/>
      <c r="BJ104" s="90"/>
      <c r="BK104" s="90"/>
      <c r="BL104" s="90"/>
      <c r="BM104" s="90"/>
      <c r="BN104" s="90"/>
      <c r="BO104" s="90"/>
      <c r="BP104" s="90"/>
      <c r="BQ104" s="90"/>
      <c r="BR104" s="90"/>
      <c r="BS104" s="90"/>
      <c r="BT104" s="90"/>
      <c r="BU104" s="90"/>
      <c r="BV104" s="90"/>
      <c r="BW104" s="90"/>
      <c r="BX104" s="90"/>
      <c r="BY104" s="90"/>
      <c r="BZ104" s="90"/>
      <c r="CA104" s="90"/>
    </row>
    <row r="105">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c r="AN105" s="90"/>
      <c r="AO105" s="90"/>
      <c r="AP105" s="90"/>
      <c r="AQ105" s="90"/>
      <c r="AR105" s="90"/>
      <c r="AS105" s="90"/>
      <c r="AT105" s="90"/>
      <c r="AU105" s="90"/>
      <c r="AV105" s="90"/>
      <c r="AW105" s="90"/>
      <c r="AX105" s="90"/>
      <c r="AY105" s="90"/>
      <c r="AZ105" s="90"/>
      <c r="BA105" s="90"/>
      <c r="BB105" s="90"/>
      <c r="BC105" s="90"/>
      <c r="BD105" s="90"/>
      <c r="BE105" s="90"/>
      <c r="BF105" s="90"/>
      <c r="BG105" s="90"/>
      <c r="BH105" s="90"/>
      <c r="BI105" s="90"/>
      <c r="BJ105" s="90"/>
      <c r="BK105" s="90"/>
      <c r="BL105" s="90"/>
      <c r="BM105" s="90"/>
      <c r="BN105" s="90"/>
      <c r="BO105" s="90"/>
      <c r="BP105" s="90"/>
      <c r="BQ105" s="90"/>
      <c r="BR105" s="90"/>
      <c r="BS105" s="90"/>
      <c r="BT105" s="90"/>
      <c r="BU105" s="90"/>
      <c r="BV105" s="90"/>
      <c r="BW105" s="90"/>
      <c r="BX105" s="90"/>
      <c r="BY105" s="90"/>
      <c r="BZ105" s="90"/>
      <c r="CA105" s="90"/>
    </row>
    <row r="10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90"/>
      <c r="AO106" s="90"/>
      <c r="AP106" s="90"/>
      <c r="AQ106" s="90"/>
      <c r="AR106" s="90"/>
      <c r="AS106" s="90"/>
      <c r="AT106" s="90"/>
      <c r="AU106" s="90"/>
      <c r="AV106" s="90"/>
      <c r="AW106" s="90"/>
      <c r="AX106" s="90"/>
      <c r="AY106" s="90"/>
      <c r="AZ106" s="90"/>
      <c r="BA106" s="90"/>
      <c r="BB106" s="90"/>
      <c r="BC106" s="90"/>
      <c r="BD106" s="90"/>
      <c r="BE106" s="90"/>
      <c r="BF106" s="90"/>
      <c r="BG106" s="90"/>
      <c r="BH106" s="90"/>
      <c r="BI106" s="90"/>
      <c r="BJ106" s="90"/>
      <c r="BK106" s="90"/>
      <c r="BL106" s="90"/>
      <c r="BM106" s="90"/>
      <c r="BN106" s="90"/>
      <c r="BO106" s="90"/>
      <c r="BP106" s="90"/>
      <c r="BQ106" s="90"/>
      <c r="BR106" s="90"/>
      <c r="BS106" s="90"/>
      <c r="BT106" s="90"/>
      <c r="BU106" s="90"/>
      <c r="BV106" s="90"/>
      <c r="BW106" s="90"/>
      <c r="BX106" s="90"/>
      <c r="BY106" s="90"/>
      <c r="BZ106" s="90"/>
      <c r="CA106" s="90"/>
    </row>
    <row r="107">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90"/>
      <c r="AO107" s="90"/>
      <c r="AP107" s="90"/>
      <c r="AQ107" s="90"/>
      <c r="AR107" s="90"/>
      <c r="AS107" s="90"/>
      <c r="AT107" s="90"/>
      <c r="AU107" s="90"/>
      <c r="AV107" s="90"/>
      <c r="AW107" s="90"/>
      <c r="AX107" s="90"/>
      <c r="AY107" s="90"/>
      <c r="AZ107" s="90"/>
      <c r="BA107" s="90"/>
      <c r="BB107" s="90"/>
      <c r="BC107" s="90"/>
      <c r="BD107" s="90"/>
      <c r="BE107" s="90"/>
      <c r="BF107" s="90"/>
      <c r="BG107" s="90"/>
      <c r="BH107" s="90"/>
      <c r="BI107" s="90"/>
      <c r="BJ107" s="90"/>
      <c r="BK107" s="90"/>
      <c r="BL107" s="90"/>
      <c r="BM107" s="90"/>
      <c r="BN107" s="90"/>
      <c r="BO107" s="90"/>
      <c r="BP107" s="90"/>
      <c r="BQ107" s="90"/>
      <c r="BR107" s="90"/>
      <c r="BS107" s="90"/>
      <c r="BT107" s="90"/>
      <c r="BU107" s="90"/>
      <c r="BV107" s="90"/>
      <c r="BW107" s="90"/>
      <c r="BX107" s="90"/>
      <c r="BY107" s="90"/>
      <c r="BZ107" s="90"/>
      <c r="CA107" s="90"/>
    </row>
    <row r="108">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90"/>
      <c r="AO108" s="90"/>
      <c r="AP108" s="90"/>
      <c r="AQ108" s="90"/>
      <c r="AR108" s="90"/>
      <c r="AS108" s="90"/>
      <c r="AT108" s="90"/>
      <c r="AU108" s="90"/>
      <c r="AV108" s="90"/>
      <c r="AW108" s="90"/>
      <c r="AX108" s="90"/>
      <c r="AY108" s="90"/>
      <c r="AZ108" s="90"/>
      <c r="BA108" s="90"/>
      <c r="BB108" s="90"/>
      <c r="BC108" s="90"/>
      <c r="BD108" s="90"/>
      <c r="BE108" s="90"/>
      <c r="BF108" s="90"/>
      <c r="BG108" s="90"/>
      <c r="BH108" s="90"/>
      <c r="BI108" s="90"/>
      <c r="BJ108" s="90"/>
      <c r="BK108" s="90"/>
      <c r="BL108" s="90"/>
      <c r="BM108" s="90"/>
      <c r="BN108" s="90"/>
      <c r="BO108" s="90"/>
      <c r="BP108" s="90"/>
      <c r="BQ108" s="90"/>
      <c r="BR108" s="90"/>
      <c r="BS108" s="90"/>
      <c r="BT108" s="90"/>
      <c r="BU108" s="90"/>
      <c r="BV108" s="90"/>
      <c r="BW108" s="90"/>
      <c r="BX108" s="90"/>
      <c r="BY108" s="90"/>
      <c r="BZ108" s="90"/>
      <c r="CA108" s="90"/>
    </row>
    <row r="109">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90"/>
      <c r="AO109" s="90"/>
      <c r="AP109" s="90"/>
      <c r="AQ109" s="90"/>
      <c r="AR109" s="90"/>
      <c r="AS109" s="90"/>
      <c r="AT109" s="90"/>
      <c r="AU109" s="90"/>
      <c r="AV109" s="90"/>
      <c r="AW109" s="90"/>
      <c r="AX109" s="90"/>
      <c r="AY109" s="90"/>
      <c r="AZ109" s="90"/>
      <c r="BA109" s="90"/>
      <c r="BB109" s="90"/>
      <c r="BC109" s="90"/>
      <c r="BD109" s="90"/>
      <c r="BE109" s="90"/>
      <c r="BF109" s="90"/>
      <c r="BG109" s="90"/>
      <c r="BH109" s="90"/>
      <c r="BI109" s="90"/>
      <c r="BJ109" s="90"/>
      <c r="BK109" s="90"/>
      <c r="BL109" s="90"/>
      <c r="BM109" s="90"/>
      <c r="BN109" s="90"/>
      <c r="BO109" s="90"/>
      <c r="BP109" s="90"/>
      <c r="BQ109" s="90"/>
      <c r="BR109" s="90"/>
      <c r="BS109" s="90"/>
      <c r="BT109" s="90"/>
      <c r="BU109" s="90"/>
      <c r="BV109" s="90"/>
      <c r="BW109" s="90"/>
      <c r="BX109" s="90"/>
      <c r="BY109" s="90"/>
      <c r="BZ109" s="90"/>
      <c r="CA109" s="90"/>
    </row>
    <row r="110">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90"/>
      <c r="AO110" s="90"/>
      <c r="AP110" s="90"/>
      <c r="AQ110" s="90"/>
      <c r="AR110" s="90"/>
      <c r="AS110" s="90"/>
      <c r="AT110" s="90"/>
      <c r="AU110" s="90"/>
      <c r="AV110" s="90"/>
      <c r="AW110" s="90"/>
      <c r="AX110" s="90"/>
      <c r="AY110" s="90"/>
      <c r="AZ110" s="90"/>
      <c r="BA110" s="90"/>
      <c r="BB110" s="90"/>
      <c r="BC110" s="90"/>
      <c r="BD110" s="90"/>
      <c r="BE110" s="90"/>
      <c r="BF110" s="90"/>
      <c r="BG110" s="90"/>
      <c r="BH110" s="90"/>
      <c r="BI110" s="90"/>
      <c r="BJ110" s="90"/>
      <c r="BK110" s="90"/>
      <c r="BL110" s="90"/>
      <c r="BM110" s="90"/>
      <c r="BN110" s="90"/>
      <c r="BO110" s="90"/>
      <c r="BP110" s="90"/>
      <c r="BQ110" s="90"/>
      <c r="BR110" s="90"/>
      <c r="BS110" s="90"/>
      <c r="BT110" s="90"/>
      <c r="BU110" s="90"/>
      <c r="BV110" s="90"/>
      <c r="BW110" s="90"/>
      <c r="BX110" s="90"/>
      <c r="BY110" s="90"/>
      <c r="BZ110" s="90"/>
      <c r="CA110" s="90"/>
    </row>
    <row r="11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90"/>
      <c r="AO111" s="90"/>
      <c r="AP111" s="90"/>
      <c r="AQ111" s="90"/>
      <c r="AR111" s="90"/>
      <c r="AS111" s="90"/>
      <c r="AT111" s="90"/>
      <c r="AU111" s="90"/>
      <c r="AV111" s="90"/>
      <c r="AW111" s="90"/>
      <c r="AX111" s="90"/>
      <c r="AY111" s="90"/>
      <c r="AZ111" s="90"/>
      <c r="BA111" s="90"/>
      <c r="BB111" s="90"/>
      <c r="BC111" s="90"/>
      <c r="BD111" s="90"/>
      <c r="BE111" s="90"/>
      <c r="BF111" s="90"/>
      <c r="BG111" s="90"/>
      <c r="BH111" s="90"/>
      <c r="BI111" s="90"/>
      <c r="BJ111" s="90"/>
      <c r="BK111" s="90"/>
      <c r="BL111" s="90"/>
      <c r="BM111" s="90"/>
      <c r="BN111" s="90"/>
      <c r="BO111" s="90"/>
      <c r="BP111" s="90"/>
      <c r="BQ111" s="90"/>
      <c r="BR111" s="90"/>
      <c r="BS111" s="90"/>
      <c r="BT111" s="90"/>
      <c r="BU111" s="90"/>
      <c r="BV111" s="90"/>
      <c r="BW111" s="90"/>
      <c r="BX111" s="90"/>
      <c r="BY111" s="90"/>
      <c r="BZ111" s="90"/>
      <c r="CA111" s="90"/>
    </row>
    <row r="11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90"/>
      <c r="AO112" s="90"/>
      <c r="AP112" s="90"/>
      <c r="AQ112" s="90"/>
      <c r="AR112" s="90"/>
      <c r="AS112" s="90"/>
      <c r="AT112" s="90"/>
      <c r="AU112" s="90"/>
      <c r="AV112" s="90"/>
      <c r="AW112" s="90"/>
      <c r="AX112" s="90"/>
      <c r="AY112" s="90"/>
      <c r="AZ112" s="90"/>
      <c r="BA112" s="90"/>
      <c r="BB112" s="90"/>
      <c r="BC112" s="90"/>
      <c r="BD112" s="90"/>
      <c r="BE112" s="90"/>
      <c r="BF112" s="90"/>
      <c r="BG112" s="90"/>
      <c r="BH112" s="90"/>
      <c r="BI112" s="90"/>
      <c r="BJ112" s="90"/>
      <c r="BK112" s="90"/>
      <c r="BL112" s="90"/>
      <c r="BM112" s="90"/>
      <c r="BN112" s="90"/>
      <c r="BO112" s="90"/>
      <c r="BP112" s="90"/>
      <c r="BQ112" s="90"/>
      <c r="BR112" s="90"/>
      <c r="BS112" s="90"/>
      <c r="BT112" s="90"/>
      <c r="BU112" s="90"/>
      <c r="BV112" s="90"/>
      <c r="BW112" s="90"/>
      <c r="BX112" s="90"/>
      <c r="BY112" s="90"/>
      <c r="BZ112" s="90"/>
      <c r="CA112" s="90"/>
    </row>
    <row r="113">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90"/>
      <c r="AO113" s="90"/>
      <c r="AP113" s="90"/>
      <c r="AQ113" s="90"/>
      <c r="AR113" s="90"/>
      <c r="AS113" s="90"/>
      <c r="AT113" s="90"/>
      <c r="AU113" s="90"/>
      <c r="AV113" s="90"/>
      <c r="AW113" s="90"/>
      <c r="AX113" s="90"/>
      <c r="AY113" s="90"/>
      <c r="AZ113" s="90"/>
      <c r="BA113" s="90"/>
      <c r="BB113" s="90"/>
      <c r="BC113" s="90"/>
      <c r="BD113" s="90"/>
      <c r="BE113" s="90"/>
      <c r="BF113" s="90"/>
      <c r="BG113" s="90"/>
      <c r="BH113" s="90"/>
      <c r="BI113" s="90"/>
      <c r="BJ113" s="90"/>
      <c r="BK113" s="90"/>
      <c r="BL113" s="90"/>
      <c r="BM113" s="90"/>
      <c r="BN113" s="90"/>
      <c r="BO113" s="90"/>
      <c r="BP113" s="90"/>
      <c r="BQ113" s="90"/>
      <c r="BR113" s="90"/>
      <c r="BS113" s="90"/>
      <c r="BT113" s="90"/>
      <c r="BU113" s="90"/>
      <c r="BV113" s="90"/>
      <c r="BW113" s="90"/>
      <c r="BX113" s="90"/>
      <c r="BY113" s="90"/>
      <c r="BZ113" s="90"/>
      <c r="CA113" s="90"/>
    </row>
    <row r="114">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90"/>
      <c r="AO114" s="90"/>
      <c r="AP114" s="90"/>
      <c r="AQ114" s="90"/>
      <c r="AR114" s="90"/>
      <c r="AS114" s="90"/>
      <c r="AT114" s="90"/>
      <c r="AU114" s="90"/>
      <c r="AV114" s="90"/>
      <c r="AW114" s="90"/>
      <c r="AX114" s="90"/>
      <c r="AY114" s="90"/>
      <c r="AZ114" s="90"/>
      <c r="BA114" s="90"/>
      <c r="BB114" s="90"/>
      <c r="BC114" s="90"/>
      <c r="BD114" s="90"/>
      <c r="BE114" s="90"/>
      <c r="BF114" s="90"/>
      <c r="BG114" s="90"/>
      <c r="BH114" s="90"/>
      <c r="BI114" s="90"/>
      <c r="BJ114" s="90"/>
      <c r="BK114" s="90"/>
      <c r="BL114" s="90"/>
      <c r="BM114" s="90"/>
      <c r="BN114" s="90"/>
      <c r="BO114" s="90"/>
      <c r="BP114" s="90"/>
      <c r="BQ114" s="90"/>
      <c r="BR114" s="90"/>
      <c r="BS114" s="90"/>
      <c r="BT114" s="90"/>
      <c r="BU114" s="90"/>
      <c r="BV114" s="90"/>
      <c r="BW114" s="90"/>
      <c r="BX114" s="90"/>
      <c r="BY114" s="90"/>
      <c r="BZ114" s="90"/>
      <c r="CA114" s="90"/>
    </row>
    <row r="115">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90"/>
      <c r="AO115" s="90"/>
      <c r="AP115" s="90"/>
      <c r="AQ115" s="90"/>
      <c r="AR115" s="90"/>
      <c r="AS115" s="90"/>
      <c r="AT115" s="90"/>
      <c r="AU115" s="90"/>
      <c r="AV115" s="90"/>
      <c r="AW115" s="90"/>
      <c r="AX115" s="90"/>
      <c r="AY115" s="90"/>
      <c r="AZ115" s="90"/>
      <c r="BA115" s="90"/>
      <c r="BB115" s="90"/>
      <c r="BC115" s="90"/>
      <c r="BD115" s="90"/>
      <c r="BE115" s="90"/>
      <c r="BF115" s="90"/>
      <c r="BG115" s="90"/>
      <c r="BH115" s="90"/>
      <c r="BI115" s="90"/>
      <c r="BJ115" s="90"/>
      <c r="BK115" s="90"/>
      <c r="BL115" s="90"/>
      <c r="BM115" s="90"/>
      <c r="BN115" s="90"/>
      <c r="BO115" s="90"/>
      <c r="BP115" s="90"/>
      <c r="BQ115" s="90"/>
      <c r="BR115" s="90"/>
      <c r="BS115" s="90"/>
      <c r="BT115" s="90"/>
      <c r="BU115" s="90"/>
      <c r="BV115" s="90"/>
      <c r="BW115" s="90"/>
      <c r="BX115" s="90"/>
      <c r="BY115" s="90"/>
      <c r="BZ115" s="90"/>
      <c r="CA115" s="90"/>
    </row>
    <row r="11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90"/>
      <c r="AO116" s="90"/>
      <c r="AP116" s="90"/>
      <c r="AQ116" s="90"/>
      <c r="AR116" s="90"/>
      <c r="AS116" s="90"/>
      <c r="AT116" s="90"/>
      <c r="AU116" s="90"/>
      <c r="AV116" s="90"/>
      <c r="AW116" s="90"/>
      <c r="AX116" s="90"/>
      <c r="AY116" s="90"/>
      <c r="AZ116" s="90"/>
      <c r="BA116" s="90"/>
      <c r="BB116" s="90"/>
      <c r="BC116" s="90"/>
      <c r="BD116" s="90"/>
      <c r="BE116" s="90"/>
      <c r="BF116" s="90"/>
      <c r="BG116" s="90"/>
      <c r="BH116" s="90"/>
      <c r="BI116" s="90"/>
      <c r="BJ116" s="90"/>
      <c r="BK116" s="90"/>
      <c r="BL116" s="90"/>
      <c r="BM116" s="90"/>
      <c r="BN116" s="90"/>
      <c r="BO116" s="90"/>
      <c r="BP116" s="90"/>
      <c r="BQ116" s="90"/>
      <c r="BR116" s="90"/>
      <c r="BS116" s="90"/>
      <c r="BT116" s="90"/>
      <c r="BU116" s="90"/>
      <c r="BV116" s="90"/>
      <c r="BW116" s="90"/>
      <c r="BX116" s="90"/>
      <c r="BY116" s="90"/>
      <c r="BZ116" s="90"/>
      <c r="CA116" s="90"/>
    </row>
    <row r="117">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90"/>
      <c r="AO117" s="90"/>
      <c r="AP117" s="90"/>
      <c r="AQ117" s="90"/>
      <c r="AR117" s="90"/>
      <c r="AS117" s="90"/>
      <c r="AT117" s="90"/>
      <c r="AU117" s="90"/>
      <c r="AV117" s="90"/>
      <c r="AW117" s="90"/>
      <c r="AX117" s="90"/>
      <c r="AY117" s="90"/>
      <c r="AZ117" s="90"/>
      <c r="BA117" s="90"/>
      <c r="BB117" s="90"/>
      <c r="BC117" s="90"/>
      <c r="BD117" s="90"/>
      <c r="BE117" s="90"/>
      <c r="BF117" s="90"/>
      <c r="BG117" s="90"/>
      <c r="BH117" s="90"/>
      <c r="BI117" s="90"/>
      <c r="BJ117" s="90"/>
      <c r="BK117" s="90"/>
      <c r="BL117" s="90"/>
      <c r="BM117" s="90"/>
      <c r="BN117" s="90"/>
      <c r="BO117" s="90"/>
      <c r="BP117" s="90"/>
      <c r="BQ117" s="90"/>
      <c r="BR117" s="90"/>
      <c r="BS117" s="90"/>
      <c r="BT117" s="90"/>
      <c r="BU117" s="90"/>
      <c r="BV117" s="90"/>
      <c r="BW117" s="90"/>
      <c r="BX117" s="90"/>
      <c r="BY117" s="90"/>
      <c r="BZ117" s="90"/>
      <c r="CA117" s="90"/>
    </row>
    <row r="118">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90"/>
      <c r="AO118" s="90"/>
      <c r="AP118" s="90"/>
      <c r="AQ118" s="90"/>
      <c r="AR118" s="90"/>
      <c r="AS118" s="90"/>
      <c r="AT118" s="90"/>
      <c r="AU118" s="90"/>
      <c r="AV118" s="90"/>
      <c r="AW118" s="90"/>
      <c r="AX118" s="90"/>
      <c r="AY118" s="90"/>
      <c r="AZ118" s="90"/>
      <c r="BA118" s="90"/>
      <c r="BB118" s="90"/>
      <c r="BC118" s="90"/>
      <c r="BD118" s="90"/>
      <c r="BE118" s="90"/>
      <c r="BF118" s="90"/>
      <c r="BG118" s="90"/>
      <c r="BH118" s="90"/>
      <c r="BI118" s="90"/>
      <c r="BJ118" s="90"/>
      <c r="BK118" s="90"/>
      <c r="BL118" s="90"/>
      <c r="BM118" s="90"/>
      <c r="BN118" s="90"/>
      <c r="BO118" s="90"/>
      <c r="BP118" s="90"/>
      <c r="BQ118" s="90"/>
      <c r="BR118" s="90"/>
      <c r="BS118" s="90"/>
      <c r="BT118" s="90"/>
      <c r="BU118" s="90"/>
      <c r="BV118" s="90"/>
      <c r="BW118" s="90"/>
      <c r="BX118" s="90"/>
      <c r="BY118" s="90"/>
      <c r="BZ118" s="90"/>
      <c r="CA118" s="90"/>
    </row>
    <row r="119">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90"/>
      <c r="AO119" s="90"/>
      <c r="AP119" s="90"/>
      <c r="AQ119" s="90"/>
      <c r="AR119" s="90"/>
      <c r="AS119" s="90"/>
      <c r="AT119" s="90"/>
      <c r="AU119" s="90"/>
      <c r="AV119" s="90"/>
      <c r="AW119" s="90"/>
      <c r="AX119" s="90"/>
      <c r="AY119" s="90"/>
      <c r="AZ119" s="90"/>
      <c r="BA119" s="90"/>
      <c r="BB119" s="90"/>
      <c r="BC119" s="90"/>
      <c r="BD119" s="90"/>
      <c r="BE119" s="90"/>
      <c r="BF119" s="90"/>
      <c r="BG119" s="90"/>
      <c r="BH119" s="90"/>
      <c r="BI119" s="90"/>
      <c r="BJ119" s="90"/>
      <c r="BK119" s="90"/>
      <c r="BL119" s="90"/>
      <c r="BM119" s="90"/>
      <c r="BN119" s="90"/>
      <c r="BO119" s="90"/>
      <c r="BP119" s="90"/>
      <c r="BQ119" s="90"/>
      <c r="BR119" s="90"/>
      <c r="BS119" s="90"/>
      <c r="BT119" s="90"/>
      <c r="BU119" s="90"/>
      <c r="BV119" s="90"/>
      <c r="BW119" s="90"/>
      <c r="BX119" s="90"/>
      <c r="BY119" s="90"/>
      <c r="BZ119" s="90"/>
      <c r="CA119" s="90"/>
    </row>
    <row r="120">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90"/>
      <c r="AO120" s="90"/>
      <c r="AP120" s="90"/>
      <c r="AQ120" s="90"/>
      <c r="AR120" s="90"/>
      <c r="AS120" s="90"/>
      <c r="AT120" s="90"/>
      <c r="AU120" s="90"/>
      <c r="AV120" s="90"/>
      <c r="AW120" s="90"/>
      <c r="AX120" s="90"/>
      <c r="AY120" s="90"/>
      <c r="AZ120" s="90"/>
      <c r="BA120" s="90"/>
      <c r="BB120" s="90"/>
      <c r="BC120" s="90"/>
      <c r="BD120" s="90"/>
      <c r="BE120" s="90"/>
      <c r="BF120" s="90"/>
      <c r="BG120" s="90"/>
      <c r="BH120" s="90"/>
      <c r="BI120" s="90"/>
      <c r="BJ120" s="90"/>
      <c r="BK120" s="90"/>
      <c r="BL120" s="90"/>
      <c r="BM120" s="90"/>
      <c r="BN120" s="90"/>
      <c r="BO120" s="90"/>
      <c r="BP120" s="90"/>
      <c r="BQ120" s="90"/>
      <c r="BR120" s="90"/>
      <c r="BS120" s="90"/>
      <c r="BT120" s="90"/>
      <c r="BU120" s="90"/>
      <c r="BV120" s="90"/>
      <c r="BW120" s="90"/>
      <c r="BX120" s="90"/>
      <c r="BY120" s="90"/>
      <c r="BZ120" s="90"/>
      <c r="CA120" s="90"/>
    </row>
    <row r="12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90"/>
      <c r="AO121" s="90"/>
      <c r="AP121" s="90"/>
      <c r="AQ121" s="90"/>
      <c r="AR121" s="90"/>
      <c r="AS121" s="90"/>
      <c r="AT121" s="90"/>
      <c r="AU121" s="90"/>
      <c r="AV121" s="90"/>
      <c r="AW121" s="90"/>
      <c r="AX121" s="90"/>
      <c r="AY121" s="90"/>
      <c r="AZ121" s="90"/>
      <c r="BA121" s="90"/>
      <c r="BB121" s="90"/>
      <c r="BC121" s="90"/>
      <c r="BD121" s="90"/>
      <c r="BE121" s="90"/>
      <c r="BF121" s="90"/>
      <c r="BG121" s="90"/>
      <c r="BH121" s="90"/>
      <c r="BI121" s="90"/>
      <c r="BJ121" s="90"/>
      <c r="BK121" s="90"/>
      <c r="BL121" s="90"/>
      <c r="BM121" s="90"/>
      <c r="BN121" s="90"/>
      <c r="BO121" s="90"/>
      <c r="BP121" s="90"/>
      <c r="BQ121" s="90"/>
      <c r="BR121" s="90"/>
      <c r="BS121" s="90"/>
      <c r="BT121" s="90"/>
      <c r="BU121" s="90"/>
      <c r="BV121" s="90"/>
      <c r="BW121" s="90"/>
      <c r="BX121" s="90"/>
      <c r="BY121" s="90"/>
      <c r="BZ121" s="90"/>
      <c r="CA121" s="90"/>
    </row>
    <row r="12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90"/>
      <c r="AO122" s="90"/>
      <c r="AP122" s="90"/>
      <c r="AQ122" s="90"/>
      <c r="AR122" s="90"/>
      <c r="AS122" s="90"/>
      <c r="AT122" s="90"/>
      <c r="AU122" s="90"/>
      <c r="AV122" s="90"/>
      <c r="AW122" s="90"/>
      <c r="AX122" s="90"/>
      <c r="AY122" s="90"/>
      <c r="AZ122" s="90"/>
      <c r="BA122" s="90"/>
      <c r="BB122" s="90"/>
      <c r="BC122" s="90"/>
      <c r="BD122" s="90"/>
      <c r="BE122" s="90"/>
      <c r="BF122" s="90"/>
      <c r="BG122" s="90"/>
      <c r="BH122" s="90"/>
      <c r="BI122" s="90"/>
      <c r="BJ122" s="90"/>
      <c r="BK122" s="90"/>
      <c r="BL122" s="90"/>
      <c r="BM122" s="90"/>
      <c r="BN122" s="90"/>
      <c r="BO122" s="90"/>
      <c r="BP122" s="90"/>
      <c r="BQ122" s="90"/>
      <c r="BR122" s="90"/>
      <c r="BS122" s="90"/>
      <c r="BT122" s="90"/>
      <c r="BU122" s="90"/>
      <c r="BV122" s="90"/>
      <c r="BW122" s="90"/>
      <c r="BX122" s="90"/>
      <c r="BY122" s="90"/>
      <c r="BZ122" s="90"/>
      <c r="CA122" s="90"/>
    </row>
    <row r="123">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c r="AE123" s="90"/>
      <c r="AF123" s="90"/>
      <c r="AG123" s="90"/>
      <c r="AH123" s="90"/>
      <c r="AI123" s="90"/>
      <c r="AJ123" s="90"/>
      <c r="AK123" s="90"/>
      <c r="AL123" s="90"/>
      <c r="AM123" s="90"/>
      <c r="AN123" s="90"/>
      <c r="AO123" s="90"/>
      <c r="AP123" s="90"/>
      <c r="AQ123" s="90"/>
      <c r="AR123" s="90"/>
      <c r="AS123" s="90"/>
      <c r="AT123" s="90"/>
      <c r="AU123" s="90"/>
      <c r="AV123" s="90"/>
      <c r="AW123" s="90"/>
      <c r="AX123" s="90"/>
      <c r="AY123" s="90"/>
      <c r="AZ123" s="90"/>
      <c r="BA123" s="90"/>
      <c r="BB123" s="90"/>
      <c r="BC123" s="90"/>
      <c r="BD123" s="90"/>
      <c r="BE123" s="90"/>
      <c r="BF123" s="90"/>
      <c r="BG123" s="90"/>
      <c r="BH123" s="90"/>
      <c r="BI123" s="90"/>
      <c r="BJ123" s="90"/>
      <c r="BK123" s="90"/>
      <c r="BL123" s="90"/>
      <c r="BM123" s="90"/>
      <c r="BN123" s="90"/>
      <c r="BO123" s="90"/>
      <c r="BP123" s="90"/>
      <c r="BQ123" s="90"/>
      <c r="BR123" s="90"/>
      <c r="BS123" s="90"/>
      <c r="BT123" s="90"/>
      <c r="BU123" s="90"/>
      <c r="BV123" s="90"/>
      <c r="BW123" s="90"/>
      <c r="BX123" s="90"/>
      <c r="BY123" s="90"/>
      <c r="BZ123" s="90"/>
      <c r="CA123" s="90"/>
    </row>
    <row r="124">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90"/>
      <c r="AO124" s="90"/>
      <c r="AP124" s="90"/>
      <c r="AQ124" s="90"/>
      <c r="AR124" s="90"/>
      <c r="AS124" s="90"/>
      <c r="AT124" s="90"/>
      <c r="AU124" s="90"/>
      <c r="AV124" s="90"/>
      <c r="AW124" s="90"/>
      <c r="AX124" s="90"/>
      <c r="AY124" s="90"/>
      <c r="AZ124" s="90"/>
      <c r="BA124" s="90"/>
      <c r="BB124" s="90"/>
      <c r="BC124" s="90"/>
      <c r="BD124" s="90"/>
      <c r="BE124" s="90"/>
      <c r="BF124" s="90"/>
      <c r="BG124" s="90"/>
      <c r="BH124" s="90"/>
      <c r="BI124" s="90"/>
      <c r="BJ124" s="90"/>
      <c r="BK124" s="90"/>
      <c r="BL124" s="90"/>
      <c r="BM124" s="90"/>
      <c r="BN124" s="90"/>
      <c r="BO124" s="90"/>
      <c r="BP124" s="90"/>
      <c r="BQ124" s="90"/>
      <c r="BR124" s="90"/>
      <c r="BS124" s="90"/>
      <c r="BT124" s="90"/>
      <c r="BU124" s="90"/>
      <c r="BV124" s="90"/>
      <c r="BW124" s="90"/>
      <c r="BX124" s="90"/>
      <c r="BY124" s="90"/>
      <c r="BZ124" s="90"/>
      <c r="CA124" s="90"/>
    </row>
    <row r="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90"/>
      <c r="AO125" s="90"/>
      <c r="AP125" s="90"/>
      <c r="AQ125" s="90"/>
      <c r="AR125" s="90"/>
      <c r="AS125" s="90"/>
      <c r="AT125" s="90"/>
      <c r="AU125" s="90"/>
      <c r="AV125" s="90"/>
      <c r="AW125" s="90"/>
      <c r="AX125" s="90"/>
      <c r="AY125" s="90"/>
      <c r="AZ125" s="90"/>
      <c r="BA125" s="90"/>
      <c r="BB125" s="90"/>
      <c r="BC125" s="90"/>
      <c r="BD125" s="90"/>
      <c r="BE125" s="90"/>
      <c r="BF125" s="90"/>
      <c r="BG125" s="90"/>
      <c r="BH125" s="90"/>
      <c r="BI125" s="90"/>
      <c r="BJ125" s="90"/>
      <c r="BK125" s="90"/>
      <c r="BL125" s="90"/>
      <c r="BM125" s="90"/>
      <c r="BN125" s="90"/>
      <c r="BO125" s="90"/>
      <c r="BP125" s="90"/>
      <c r="BQ125" s="90"/>
      <c r="BR125" s="90"/>
      <c r="BS125" s="90"/>
      <c r="BT125" s="90"/>
      <c r="BU125" s="90"/>
      <c r="BV125" s="90"/>
      <c r="BW125" s="90"/>
      <c r="BX125" s="90"/>
      <c r="BY125" s="90"/>
      <c r="BZ125" s="90"/>
      <c r="CA125" s="90"/>
    </row>
    <row r="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90"/>
      <c r="AO126" s="90"/>
      <c r="AP126" s="90"/>
      <c r="AQ126" s="90"/>
      <c r="AR126" s="90"/>
      <c r="AS126" s="90"/>
      <c r="AT126" s="90"/>
      <c r="AU126" s="90"/>
      <c r="AV126" s="90"/>
      <c r="AW126" s="90"/>
      <c r="AX126" s="90"/>
      <c r="AY126" s="90"/>
      <c r="AZ126" s="90"/>
      <c r="BA126" s="90"/>
      <c r="BB126" s="90"/>
      <c r="BC126" s="90"/>
      <c r="BD126" s="90"/>
      <c r="BE126" s="90"/>
      <c r="BF126" s="90"/>
      <c r="BG126" s="90"/>
      <c r="BH126" s="90"/>
      <c r="BI126" s="90"/>
      <c r="BJ126" s="90"/>
      <c r="BK126" s="90"/>
      <c r="BL126" s="90"/>
      <c r="BM126" s="90"/>
      <c r="BN126" s="90"/>
      <c r="BO126" s="90"/>
      <c r="BP126" s="90"/>
      <c r="BQ126" s="90"/>
      <c r="BR126" s="90"/>
      <c r="BS126" s="90"/>
      <c r="BT126" s="90"/>
      <c r="BU126" s="90"/>
      <c r="BV126" s="90"/>
      <c r="BW126" s="90"/>
      <c r="BX126" s="90"/>
      <c r="BY126" s="90"/>
      <c r="BZ126" s="90"/>
      <c r="CA126" s="90"/>
    </row>
    <row r="127">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90"/>
      <c r="AO127" s="90"/>
      <c r="AP127" s="90"/>
      <c r="AQ127" s="90"/>
      <c r="AR127" s="90"/>
      <c r="AS127" s="90"/>
      <c r="AT127" s="90"/>
      <c r="AU127" s="90"/>
      <c r="AV127" s="90"/>
      <c r="AW127" s="90"/>
      <c r="AX127" s="90"/>
      <c r="AY127" s="90"/>
      <c r="AZ127" s="90"/>
      <c r="BA127" s="90"/>
      <c r="BB127" s="90"/>
      <c r="BC127" s="90"/>
      <c r="BD127" s="90"/>
      <c r="BE127" s="90"/>
      <c r="BF127" s="90"/>
      <c r="BG127" s="90"/>
      <c r="BH127" s="90"/>
      <c r="BI127" s="90"/>
      <c r="BJ127" s="90"/>
      <c r="BK127" s="90"/>
      <c r="BL127" s="90"/>
      <c r="BM127" s="90"/>
      <c r="BN127" s="90"/>
      <c r="BO127" s="90"/>
      <c r="BP127" s="90"/>
      <c r="BQ127" s="90"/>
      <c r="BR127" s="90"/>
      <c r="BS127" s="90"/>
      <c r="BT127" s="90"/>
      <c r="BU127" s="90"/>
      <c r="BV127" s="90"/>
      <c r="BW127" s="90"/>
      <c r="BX127" s="90"/>
      <c r="BY127" s="90"/>
      <c r="BZ127" s="90"/>
      <c r="CA127" s="90"/>
    </row>
    <row r="128">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0"/>
      <c r="AN128" s="90"/>
      <c r="AO128" s="90"/>
      <c r="AP128" s="90"/>
      <c r="AQ128" s="90"/>
      <c r="AR128" s="90"/>
      <c r="AS128" s="90"/>
      <c r="AT128" s="90"/>
      <c r="AU128" s="90"/>
      <c r="AV128" s="90"/>
      <c r="AW128" s="90"/>
      <c r="AX128" s="90"/>
      <c r="AY128" s="90"/>
      <c r="AZ128" s="90"/>
      <c r="BA128" s="90"/>
      <c r="BB128" s="90"/>
      <c r="BC128" s="90"/>
      <c r="BD128" s="90"/>
      <c r="BE128" s="90"/>
      <c r="BF128" s="90"/>
      <c r="BG128" s="90"/>
      <c r="BH128" s="90"/>
      <c r="BI128" s="90"/>
      <c r="BJ128" s="90"/>
      <c r="BK128" s="90"/>
      <c r="BL128" s="90"/>
      <c r="BM128" s="90"/>
      <c r="BN128" s="90"/>
      <c r="BO128" s="90"/>
      <c r="BP128" s="90"/>
      <c r="BQ128" s="90"/>
      <c r="BR128" s="90"/>
      <c r="BS128" s="90"/>
      <c r="BT128" s="90"/>
      <c r="BU128" s="90"/>
      <c r="BV128" s="90"/>
      <c r="BW128" s="90"/>
      <c r="BX128" s="90"/>
      <c r="BY128" s="90"/>
      <c r="BZ128" s="90"/>
      <c r="CA128" s="90"/>
    </row>
    <row r="129">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90"/>
      <c r="AO129" s="90"/>
      <c r="AP129" s="90"/>
      <c r="AQ129" s="90"/>
      <c r="AR129" s="90"/>
      <c r="AS129" s="90"/>
      <c r="AT129" s="90"/>
      <c r="AU129" s="90"/>
      <c r="AV129" s="90"/>
      <c r="AW129" s="90"/>
      <c r="AX129" s="90"/>
      <c r="AY129" s="90"/>
      <c r="AZ129" s="90"/>
      <c r="BA129" s="90"/>
      <c r="BB129" s="90"/>
      <c r="BC129" s="90"/>
      <c r="BD129" s="90"/>
      <c r="BE129" s="90"/>
      <c r="BF129" s="90"/>
      <c r="BG129" s="90"/>
      <c r="BH129" s="90"/>
      <c r="BI129" s="90"/>
      <c r="BJ129" s="90"/>
      <c r="BK129" s="90"/>
      <c r="BL129" s="90"/>
      <c r="BM129" s="90"/>
      <c r="BN129" s="90"/>
      <c r="BO129" s="90"/>
      <c r="BP129" s="90"/>
      <c r="BQ129" s="90"/>
      <c r="BR129" s="90"/>
      <c r="BS129" s="90"/>
      <c r="BT129" s="90"/>
      <c r="BU129" s="90"/>
      <c r="BV129" s="90"/>
      <c r="BW129" s="90"/>
      <c r="BX129" s="90"/>
      <c r="BY129" s="90"/>
      <c r="BZ129" s="90"/>
      <c r="CA129" s="90"/>
    </row>
    <row r="130">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90"/>
      <c r="AO130" s="90"/>
      <c r="AP130" s="90"/>
      <c r="AQ130" s="90"/>
      <c r="AR130" s="90"/>
      <c r="AS130" s="90"/>
      <c r="AT130" s="90"/>
      <c r="AU130" s="90"/>
      <c r="AV130" s="90"/>
      <c r="AW130" s="90"/>
      <c r="AX130" s="90"/>
      <c r="AY130" s="90"/>
      <c r="AZ130" s="90"/>
      <c r="BA130" s="90"/>
      <c r="BB130" s="90"/>
      <c r="BC130" s="90"/>
      <c r="BD130" s="90"/>
      <c r="BE130" s="90"/>
      <c r="BF130" s="90"/>
      <c r="BG130" s="90"/>
      <c r="BH130" s="90"/>
      <c r="BI130" s="90"/>
      <c r="BJ130" s="90"/>
      <c r="BK130" s="90"/>
      <c r="BL130" s="90"/>
      <c r="BM130" s="90"/>
      <c r="BN130" s="90"/>
      <c r="BO130" s="90"/>
      <c r="BP130" s="90"/>
      <c r="BQ130" s="90"/>
      <c r="BR130" s="90"/>
      <c r="BS130" s="90"/>
      <c r="BT130" s="90"/>
      <c r="BU130" s="90"/>
      <c r="BV130" s="90"/>
      <c r="BW130" s="90"/>
      <c r="BX130" s="90"/>
      <c r="BY130" s="90"/>
      <c r="BZ130" s="90"/>
      <c r="CA130" s="90"/>
    </row>
    <row r="13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0"/>
      <c r="AN131" s="90"/>
      <c r="AO131" s="90"/>
      <c r="AP131" s="90"/>
      <c r="AQ131" s="90"/>
      <c r="AR131" s="90"/>
      <c r="AS131" s="90"/>
      <c r="AT131" s="90"/>
      <c r="AU131" s="90"/>
      <c r="AV131" s="90"/>
      <c r="AW131" s="90"/>
      <c r="AX131" s="90"/>
      <c r="AY131" s="90"/>
      <c r="AZ131" s="90"/>
      <c r="BA131" s="90"/>
      <c r="BB131" s="90"/>
      <c r="BC131" s="90"/>
      <c r="BD131" s="90"/>
      <c r="BE131" s="90"/>
      <c r="BF131" s="90"/>
      <c r="BG131" s="90"/>
      <c r="BH131" s="90"/>
      <c r="BI131" s="90"/>
      <c r="BJ131" s="90"/>
      <c r="BK131" s="90"/>
      <c r="BL131" s="90"/>
      <c r="BM131" s="90"/>
      <c r="BN131" s="90"/>
      <c r="BO131" s="90"/>
      <c r="BP131" s="90"/>
      <c r="BQ131" s="90"/>
      <c r="BR131" s="90"/>
      <c r="BS131" s="90"/>
      <c r="BT131" s="90"/>
      <c r="BU131" s="90"/>
      <c r="BV131" s="90"/>
      <c r="BW131" s="90"/>
      <c r="BX131" s="90"/>
      <c r="BY131" s="90"/>
      <c r="BZ131" s="90"/>
      <c r="CA131" s="90"/>
    </row>
    <row r="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c r="AS132" s="90"/>
      <c r="AT132" s="90"/>
      <c r="AU132" s="90"/>
      <c r="AV132" s="90"/>
      <c r="AW132" s="90"/>
      <c r="AX132" s="90"/>
      <c r="AY132" s="90"/>
      <c r="AZ132" s="90"/>
      <c r="BA132" s="90"/>
      <c r="BB132" s="90"/>
      <c r="BC132" s="90"/>
      <c r="BD132" s="90"/>
      <c r="BE132" s="90"/>
      <c r="BF132" s="90"/>
      <c r="BG132" s="90"/>
      <c r="BH132" s="90"/>
      <c r="BI132" s="90"/>
      <c r="BJ132" s="90"/>
      <c r="BK132" s="90"/>
      <c r="BL132" s="90"/>
      <c r="BM132" s="90"/>
      <c r="BN132" s="90"/>
      <c r="BO132" s="90"/>
      <c r="BP132" s="90"/>
      <c r="BQ132" s="90"/>
      <c r="BR132" s="90"/>
      <c r="BS132" s="90"/>
      <c r="BT132" s="90"/>
      <c r="BU132" s="90"/>
      <c r="BV132" s="90"/>
      <c r="BW132" s="90"/>
      <c r="BX132" s="90"/>
      <c r="BY132" s="90"/>
      <c r="BZ132" s="90"/>
      <c r="CA132" s="90"/>
    </row>
    <row r="133">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c r="AS133" s="90"/>
      <c r="AT133" s="90"/>
      <c r="AU133" s="90"/>
      <c r="AV133" s="90"/>
      <c r="AW133" s="90"/>
      <c r="AX133" s="90"/>
      <c r="AY133" s="90"/>
      <c r="AZ133" s="90"/>
      <c r="BA133" s="90"/>
      <c r="BB133" s="90"/>
      <c r="BC133" s="90"/>
      <c r="BD133" s="90"/>
      <c r="BE133" s="90"/>
      <c r="BF133" s="90"/>
      <c r="BG133" s="90"/>
      <c r="BH133" s="90"/>
      <c r="BI133" s="90"/>
      <c r="BJ133" s="90"/>
      <c r="BK133" s="90"/>
      <c r="BL133" s="90"/>
      <c r="BM133" s="90"/>
      <c r="BN133" s="90"/>
      <c r="BO133" s="90"/>
      <c r="BP133" s="90"/>
      <c r="BQ133" s="90"/>
      <c r="BR133" s="90"/>
      <c r="BS133" s="90"/>
      <c r="BT133" s="90"/>
      <c r="BU133" s="90"/>
      <c r="BV133" s="90"/>
      <c r="BW133" s="90"/>
      <c r="BX133" s="90"/>
      <c r="BY133" s="90"/>
      <c r="BZ133" s="90"/>
      <c r="CA133" s="90"/>
    </row>
    <row r="134">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c r="AS134" s="90"/>
      <c r="AT134" s="90"/>
      <c r="AU134" s="90"/>
      <c r="AV134" s="90"/>
      <c r="AW134" s="90"/>
      <c r="AX134" s="90"/>
      <c r="AY134" s="90"/>
      <c r="AZ134" s="90"/>
      <c r="BA134" s="90"/>
      <c r="BB134" s="90"/>
      <c r="BC134" s="90"/>
      <c r="BD134" s="90"/>
      <c r="BE134" s="90"/>
      <c r="BF134" s="90"/>
      <c r="BG134" s="90"/>
      <c r="BH134" s="90"/>
      <c r="BI134" s="90"/>
      <c r="BJ134" s="90"/>
      <c r="BK134" s="90"/>
      <c r="BL134" s="90"/>
      <c r="BM134" s="90"/>
      <c r="BN134" s="90"/>
      <c r="BO134" s="90"/>
      <c r="BP134" s="90"/>
      <c r="BQ134" s="90"/>
      <c r="BR134" s="90"/>
      <c r="BS134" s="90"/>
      <c r="BT134" s="90"/>
      <c r="BU134" s="90"/>
      <c r="BV134" s="90"/>
      <c r="BW134" s="90"/>
      <c r="BX134" s="90"/>
      <c r="BY134" s="90"/>
      <c r="BZ134" s="90"/>
      <c r="CA134" s="90"/>
    </row>
    <row r="13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c r="AS135" s="90"/>
      <c r="AT135" s="90"/>
      <c r="AU135" s="90"/>
      <c r="AV135" s="90"/>
      <c r="AW135" s="90"/>
      <c r="AX135" s="90"/>
      <c r="AY135" s="90"/>
      <c r="AZ135" s="90"/>
      <c r="BA135" s="90"/>
      <c r="BB135" s="90"/>
      <c r="BC135" s="90"/>
      <c r="BD135" s="90"/>
      <c r="BE135" s="90"/>
      <c r="BF135" s="90"/>
      <c r="BG135" s="90"/>
      <c r="BH135" s="90"/>
      <c r="BI135" s="90"/>
      <c r="BJ135" s="90"/>
      <c r="BK135" s="90"/>
      <c r="BL135" s="90"/>
      <c r="BM135" s="90"/>
      <c r="BN135" s="90"/>
      <c r="BO135" s="90"/>
      <c r="BP135" s="90"/>
      <c r="BQ135" s="90"/>
      <c r="BR135" s="90"/>
      <c r="BS135" s="90"/>
      <c r="BT135" s="90"/>
      <c r="BU135" s="90"/>
      <c r="BV135" s="90"/>
      <c r="BW135" s="90"/>
      <c r="BX135" s="90"/>
      <c r="BY135" s="90"/>
      <c r="BZ135" s="90"/>
      <c r="CA135" s="90"/>
    </row>
    <row r="13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c r="AS136" s="90"/>
      <c r="AT136" s="90"/>
      <c r="AU136" s="90"/>
      <c r="AV136" s="90"/>
      <c r="AW136" s="90"/>
      <c r="AX136" s="90"/>
      <c r="AY136" s="90"/>
      <c r="AZ136" s="90"/>
      <c r="BA136" s="90"/>
      <c r="BB136" s="90"/>
      <c r="BC136" s="90"/>
      <c r="BD136" s="90"/>
      <c r="BE136" s="90"/>
      <c r="BF136" s="90"/>
      <c r="BG136" s="90"/>
      <c r="BH136" s="90"/>
      <c r="BI136" s="90"/>
      <c r="BJ136" s="90"/>
      <c r="BK136" s="90"/>
      <c r="BL136" s="90"/>
      <c r="BM136" s="90"/>
      <c r="BN136" s="90"/>
      <c r="BO136" s="90"/>
      <c r="BP136" s="90"/>
      <c r="BQ136" s="90"/>
      <c r="BR136" s="90"/>
      <c r="BS136" s="90"/>
      <c r="BT136" s="90"/>
      <c r="BU136" s="90"/>
      <c r="BV136" s="90"/>
      <c r="BW136" s="90"/>
      <c r="BX136" s="90"/>
      <c r="BY136" s="90"/>
      <c r="BZ136" s="90"/>
      <c r="CA136" s="90"/>
    </row>
    <row r="137">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c r="AS137" s="90"/>
      <c r="AT137" s="90"/>
      <c r="AU137" s="90"/>
      <c r="AV137" s="90"/>
      <c r="AW137" s="90"/>
      <c r="AX137" s="90"/>
      <c r="AY137" s="90"/>
      <c r="AZ137" s="90"/>
      <c r="BA137" s="90"/>
      <c r="BB137" s="90"/>
      <c r="BC137" s="90"/>
      <c r="BD137" s="90"/>
      <c r="BE137" s="90"/>
      <c r="BF137" s="90"/>
      <c r="BG137" s="90"/>
      <c r="BH137" s="90"/>
      <c r="BI137" s="90"/>
      <c r="BJ137" s="90"/>
      <c r="BK137" s="90"/>
      <c r="BL137" s="90"/>
      <c r="BM137" s="90"/>
      <c r="BN137" s="90"/>
      <c r="BO137" s="90"/>
      <c r="BP137" s="90"/>
      <c r="BQ137" s="90"/>
      <c r="BR137" s="90"/>
      <c r="BS137" s="90"/>
      <c r="BT137" s="90"/>
      <c r="BU137" s="90"/>
      <c r="BV137" s="90"/>
      <c r="BW137" s="90"/>
      <c r="BX137" s="90"/>
      <c r="BY137" s="90"/>
      <c r="BZ137" s="90"/>
      <c r="CA137" s="90"/>
    </row>
    <row r="138">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c r="AS138" s="90"/>
      <c r="AT138" s="90"/>
      <c r="AU138" s="90"/>
      <c r="AV138" s="90"/>
      <c r="AW138" s="90"/>
      <c r="AX138" s="90"/>
      <c r="AY138" s="90"/>
      <c r="AZ138" s="90"/>
      <c r="BA138" s="90"/>
      <c r="BB138" s="90"/>
      <c r="BC138" s="90"/>
      <c r="BD138" s="90"/>
      <c r="BE138" s="90"/>
      <c r="BF138" s="90"/>
      <c r="BG138" s="90"/>
      <c r="BH138" s="90"/>
      <c r="BI138" s="90"/>
      <c r="BJ138" s="90"/>
      <c r="BK138" s="90"/>
      <c r="BL138" s="90"/>
      <c r="BM138" s="90"/>
      <c r="BN138" s="90"/>
      <c r="BO138" s="90"/>
      <c r="BP138" s="90"/>
      <c r="BQ138" s="90"/>
      <c r="BR138" s="90"/>
      <c r="BS138" s="90"/>
      <c r="BT138" s="90"/>
      <c r="BU138" s="90"/>
      <c r="BV138" s="90"/>
      <c r="BW138" s="90"/>
      <c r="BX138" s="90"/>
      <c r="BY138" s="90"/>
      <c r="BZ138" s="90"/>
      <c r="CA138" s="90"/>
    </row>
    <row r="139">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c r="AS139" s="90"/>
      <c r="AT139" s="90"/>
      <c r="AU139" s="90"/>
      <c r="AV139" s="90"/>
      <c r="AW139" s="90"/>
      <c r="AX139" s="90"/>
      <c r="AY139" s="90"/>
      <c r="AZ139" s="90"/>
      <c r="BA139" s="90"/>
      <c r="BB139" s="90"/>
      <c r="BC139" s="90"/>
      <c r="BD139" s="90"/>
      <c r="BE139" s="90"/>
      <c r="BF139" s="90"/>
      <c r="BG139" s="90"/>
      <c r="BH139" s="90"/>
      <c r="BI139" s="90"/>
      <c r="BJ139" s="90"/>
      <c r="BK139" s="90"/>
      <c r="BL139" s="90"/>
      <c r="BM139" s="90"/>
      <c r="BN139" s="90"/>
      <c r="BO139" s="90"/>
      <c r="BP139" s="90"/>
      <c r="BQ139" s="90"/>
      <c r="BR139" s="90"/>
      <c r="BS139" s="90"/>
      <c r="BT139" s="90"/>
      <c r="BU139" s="90"/>
      <c r="BV139" s="90"/>
      <c r="BW139" s="90"/>
      <c r="BX139" s="90"/>
      <c r="BY139" s="90"/>
      <c r="BZ139" s="90"/>
      <c r="CA139" s="90"/>
    </row>
    <row r="140">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c r="AS140" s="90"/>
      <c r="AT140" s="90"/>
      <c r="AU140" s="90"/>
      <c r="AV140" s="90"/>
      <c r="AW140" s="90"/>
      <c r="AX140" s="90"/>
      <c r="AY140" s="90"/>
      <c r="AZ140" s="90"/>
      <c r="BA140" s="90"/>
      <c r="BB140" s="90"/>
      <c r="BC140" s="90"/>
      <c r="BD140" s="90"/>
      <c r="BE140" s="90"/>
      <c r="BF140" s="90"/>
      <c r="BG140" s="90"/>
      <c r="BH140" s="90"/>
      <c r="BI140" s="90"/>
      <c r="BJ140" s="90"/>
      <c r="BK140" s="90"/>
      <c r="BL140" s="90"/>
      <c r="BM140" s="90"/>
      <c r="BN140" s="90"/>
      <c r="BO140" s="90"/>
      <c r="BP140" s="90"/>
      <c r="BQ140" s="90"/>
      <c r="BR140" s="90"/>
      <c r="BS140" s="90"/>
      <c r="BT140" s="90"/>
      <c r="BU140" s="90"/>
      <c r="BV140" s="90"/>
      <c r="BW140" s="90"/>
      <c r="BX140" s="90"/>
      <c r="BY140" s="90"/>
      <c r="BZ140" s="90"/>
      <c r="CA140" s="90"/>
    </row>
    <row r="14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c r="AS141" s="90"/>
      <c r="AT141" s="90"/>
      <c r="AU141" s="90"/>
      <c r="AV141" s="90"/>
      <c r="AW141" s="90"/>
      <c r="AX141" s="90"/>
      <c r="AY141" s="90"/>
      <c r="AZ141" s="90"/>
      <c r="BA141" s="90"/>
      <c r="BB141" s="90"/>
      <c r="BC141" s="90"/>
      <c r="BD141" s="90"/>
      <c r="BE141" s="90"/>
      <c r="BF141" s="90"/>
      <c r="BG141" s="90"/>
      <c r="BH141" s="90"/>
      <c r="BI141" s="90"/>
      <c r="BJ141" s="90"/>
      <c r="BK141" s="90"/>
      <c r="BL141" s="90"/>
      <c r="BM141" s="90"/>
      <c r="BN141" s="90"/>
      <c r="BO141" s="90"/>
      <c r="BP141" s="90"/>
      <c r="BQ141" s="90"/>
      <c r="BR141" s="90"/>
      <c r="BS141" s="90"/>
      <c r="BT141" s="90"/>
      <c r="BU141" s="90"/>
      <c r="BV141" s="90"/>
      <c r="BW141" s="90"/>
      <c r="BX141" s="90"/>
      <c r="BY141" s="90"/>
      <c r="BZ141" s="90"/>
      <c r="CA141" s="90"/>
    </row>
    <row r="14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c r="AS142" s="90"/>
      <c r="AT142" s="90"/>
      <c r="AU142" s="90"/>
      <c r="AV142" s="90"/>
      <c r="AW142" s="90"/>
      <c r="AX142" s="90"/>
      <c r="AY142" s="90"/>
      <c r="AZ142" s="90"/>
      <c r="BA142" s="90"/>
      <c r="BB142" s="90"/>
      <c r="BC142" s="90"/>
      <c r="BD142" s="90"/>
      <c r="BE142" s="90"/>
      <c r="BF142" s="90"/>
      <c r="BG142" s="90"/>
      <c r="BH142" s="90"/>
      <c r="BI142" s="90"/>
      <c r="BJ142" s="90"/>
      <c r="BK142" s="90"/>
      <c r="BL142" s="90"/>
      <c r="BM142" s="90"/>
      <c r="BN142" s="90"/>
      <c r="BO142" s="90"/>
      <c r="BP142" s="90"/>
      <c r="BQ142" s="90"/>
      <c r="BR142" s="90"/>
      <c r="BS142" s="90"/>
      <c r="BT142" s="90"/>
      <c r="BU142" s="90"/>
      <c r="BV142" s="90"/>
      <c r="BW142" s="90"/>
      <c r="BX142" s="90"/>
      <c r="BY142" s="90"/>
      <c r="BZ142" s="90"/>
      <c r="CA142" s="90"/>
    </row>
    <row r="143">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c r="AS143" s="90"/>
      <c r="AT143" s="90"/>
      <c r="AU143" s="90"/>
      <c r="AV143" s="90"/>
      <c r="AW143" s="90"/>
      <c r="AX143" s="90"/>
      <c r="AY143" s="90"/>
      <c r="AZ143" s="90"/>
      <c r="BA143" s="90"/>
      <c r="BB143" s="90"/>
      <c r="BC143" s="90"/>
      <c r="BD143" s="90"/>
      <c r="BE143" s="90"/>
      <c r="BF143" s="90"/>
      <c r="BG143" s="90"/>
      <c r="BH143" s="90"/>
      <c r="BI143" s="90"/>
      <c r="BJ143" s="90"/>
      <c r="BK143" s="90"/>
      <c r="BL143" s="90"/>
      <c r="BM143" s="90"/>
      <c r="BN143" s="90"/>
      <c r="BO143" s="90"/>
      <c r="BP143" s="90"/>
      <c r="BQ143" s="90"/>
      <c r="BR143" s="90"/>
      <c r="BS143" s="90"/>
      <c r="BT143" s="90"/>
      <c r="BU143" s="90"/>
      <c r="BV143" s="90"/>
      <c r="BW143" s="90"/>
      <c r="BX143" s="90"/>
      <c r="BY143" s="90"/>
      <c r="BZ143" s="90"/>
      <c r="CA143" s="90"/>
    </row>
    <row r="144">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c r="AS144" s="90"/>
      <c r="AT144" s="90"/>
      <c r="AU144" s="90"/>
      <c r="AV144" s="90"/>
      <c r="AW144" s="90"/>
      <c r="AX144" s="90"/>
      <c r="AY144" s="90"/>
      <c r="AZ144" s="90"/>
      <c r="BA144" s="90"/>
      <c r="BB144" s="90"/>
      <c r="BC144" s="90"/>
      <c r="BD144" s="90"/>
      <c r="BE144" s="90"/>
      <c r="BF144" s="90"/>
      <c r="BG144" s="90"/>
      <c r="BH144" s="90"/>
      <c r="BI144" s="90"/>
      <c r="BJ144" s="90"/>
      <c r="BK144" s="90"/>
      <c r="BL144" s="90"/>
      <c r="BM144" s="90"/>
      <c r="BN144" s="90"/>
      <c r="BO144" s="90"/>
      <c r="BP144" s="90"/>
      <c r="BQ144" s="90"/>
      <c r="BR144" s="90"/>
      <c r="BS144" s="90"/>
      <c r="BT144" s="90"/>
      <c r="BU144" s="90"/>
      <c r="BV144" s="90"/>
      <c r="BW144" s="90"/>
      <c r="BX144" s="90"/>
      <c r="BY144" s="90"/>
      <c r="BZ144" s="90"/>
      <c r="CA144" s="90"/>
    </row>
    <row r="14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c r="AS145" s="90"/>
      <c r="AT145" s="90"/>
      <c r="AU145" s="90"/>
      <c r="AV145" s="90"/>
      <c r="AW145" s="90"/>
      <c r="AX145" s="90"/>
      <c r="AY145" s="90"/>
      <c r="AZ145" s="90"/>
      <c r="BA145" s="90"/>
      <c r="BB145" s="90"/>
      <c r="BC145" s="90"/>
      <c r="BD145" s="90"/>
      <c r="BE145" s="90"/>
      <c r="BF145" s="90"/>
      <c r="BG145" s="90"/>
      <c r="BH145" s="90"/>
      <c r="BI145" s="90"/>
      <c r="BJ145" s="90"/>
      <c r="BK145" s="90"/>
      <c r="BL145" s="90"/>
      <c r="BM145" s="90"/>
      <c r="BN145" s="90"/>
      <c r="BO145" s="90"/>
      <c r="BP145" s="90"/>
      <c r="BQ145" s="90"/>
      <c r="BR145" s="90"/>
      <c r="BS145" s="90"/>
      <c r="BT145" s="90"/>
      <c r="BU145" s="90"/>
      <c r="BV145" s="90"/>
      <c r="BW145" s="90"/>
      <c r="BX145" s="90"/>
      <c r="BY145" s="90"/>
      <c r="BZ145" s="90"/>
      <c r="CA145" s="90"/>
    </row>
    <row r="14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c r="AS146" s="90"/>
      <c r="AT146" s="90"/>
      <c r="AU146" s="90"/>
      <c r="AV146" s="90"/>
      <c r="AW146" s="90"/>
      <c r="AX146" s="90"/>
      <c r="AY146" s="90"/>
      <c r="AZ146" s="90"/>
      <c r="BA146" s="90"/>
      <c r="BB146" s="90"/>
      <c r="BC146" s="90"/>
      <c r="BD146" s="90"/>
      <c r="BE146" s="90"/>
      <c r="BF146" s="90"/>
      <c r="BG146" s="90"/>
      <c r="BH146" s="90"/>
      <c r="BI146" s="90"/>
      <c r="BJ146" s="90"/>
      <c r="BK146" s="90"/>
      <c r="BL146" s="90"/>
      <c r="BM146" s="90"/>
      <c r="BN146" s="90"/>
      <c r="BO146" s="90"/>
      <c r="BP146" s="90"/>
      <c r="BQ146" s="90"/>
      <c r="BR146" s="90"/>
      <c r="BS146" s="90"/>
      <c r="BT146" s="90"/>
      <c r="BU146" s="90"/>
      <c r="BV146" s="90"/>
      <c r="BW146" s="90"/>
      <c r="BX146" s="90"/>
      <c r="BY146" s="90"/>
      <c r="BZ146" s="90"/>
      <c r="CA146" s="90"/>
    </row>
    <row r="147">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c r="AS147" s="90"/>
      <c r="AT147" s="90"/>
      <c r="AU147" s="90"/>
      <c r="AV147" s="90"/>
      <c r="AW147" s="90"/>
      <c r="AX147" s="90"/>
      <c r="AY147" s="90"/>
      <c r="AZ147" s="90"/>
      <c r="BA147" s="90"/>
      <c r="BB147" s="90"/>
      <c r="BC147" s="90"/>
      <c r="BD147" s="90"/>
      <c r="BE147" s="90"/>
      <c r="BF147" s="90"/>
      <c r="BG147" s="90"/>
      <c r="BH147" s="90"/>
      <c r="BI147" s="90"/>
      <c r="BJ147" s="90"/>
      <c r="BK147" s="90"/>
      <c r="BL147" s="90"/>
      <c r="BM147" s="90"/>
      <c r="BN147" s="90"/>
      <c r="BO147" s="90"/>
      <c r="BP147" s="90"/>
      <c r="BQ147" s="90"/>
      <c r="BR147" s="90"/>
      <c r="BS147" s="90"/>
      <c r="BT147" s="90"/>
      <c r="BU147" s="90"/>
      <c r="BV147" s="90"/>
      <c r="BW147" s="90"/>
      <c r="BX147" s="90"/>
      <c r="BY147" s="90"/>
      <c r="BZ147" s="90"/>
      <c r="CA147" s="90"/>
    </row>
    <row r="148">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c r="AS148" s="90"/>
      <c r="AT148" s="90"/>
      <c r="AU148" s="90"/>
      <c r="AV148" s="90"/>
      <c r="AW148" s="90"/>
      <c r="AX148" s="90"/>
      <c r="AY148" s="90"/>
      <c r="AZ148" s="90"/>
      <c r="BA148" s="90"/>
      <c r="BB148" s="90"/>
      <c r="BC148" s="90"/>
      <c r="BD148" s="90"/>
      <c r="BE148" s="90"/>
      <c r="BF148" s="90"/>
      <c r="BG148" s="90"/>
      <c r="BH148" s="90"/>
      <c r="BI148" s="90"/>
      <c r="BJ148" s="90"/>
      <c r="BK148" s="90"/>
      <c r="BL148" s="90"/>
      <c r="BM148" s="90"/>
      <c r="BN148" s="90"/>
      <c r="BO148" s="90"/>
      <c r="BP148" s="90"/>
      <c r="BQ148" s="90"/>
      <c r="BR148" s="90"/>
      <c r="BS148" s="90"/>
      <c r="BT148" s="90"/>
      <c r="BU148" s="90"/>
      <c r="BV148" s="90"/>
      <c r="BW148" s="90"/>
      <c r="BX148" s="90"/>
      <c r="BY148" s="90"/>
      <c r="BZ148" s="90"/>
      <c r="CA148" s="90"/>
    </row>
    <row r="149">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c r="AS149" s="90"/>
      <c r="AT149" s="90"/>
      <c r="AU149" s="90"/>
      <c r="AV149" s="90"/>
      <c r="AW149" s="90"/>
      <c r="AX149" s="90"/>
      <c r="AY149" s="90"/>
      <c r="AZ149" s="90"/>
      <c r="BA149" s="90"/>
      <c r="BB149" s="90"/>
      <c r="BC149" s="90"/>
      <c r="BD149" s="90"/>
      <c r="BE149" s="90"/>
      <c r="BF149" s="90"/>
      <c r="BG149" s="90"/>
      <c r="BH149" s="90"/>
      <c r="BI149" s="90"/>
      <c r="BJ149" s="90"/>
      <c r="BK149" s="90"/>
      <c r="BL149" s="90"/>
      <c r="BM149" s="90"/>
      <c r="BN149" s="90"/>
      <c r="BO149" s="90"/>
      <c r="BP149" s="90"/>
      <c r="BQ149" s="90"/>
      <c r="BR149" s="90"/>
      <c r="BS149" s="90"/>
      <c r="BT149" s="90"/>
      <c r="BU149" s="90"/>
      <c r="BV149" s="90"/>
      <c r="BW149" s="90"/>
      <c r="BX149" s="90"/>
      <c r="BY149" s="90"/>
      <c r="BZ149" s="90"/>
      <c r="CA149" s="90"/>
    </row>
    <row r="150">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c r="AS150" s="90"/>
      <c r="AT150" s="90"/>
      <c r="AU150" s="90"/>
      <c r="AV150" s="90"/>
      <c r="AW150" s="90"/>
      <c r="AX150" s="90"/>
      <c r="AY150" s="90"/>
      <c r="AZ150" s="90"/>
      <c r="BA150" s="90"/>
      <c r="BB150" s="90"/>
      <c r="BC150" s="90"/>
      <c r="BD150" s="90"/>
      <c r="BE150" s="90"/>
      <c r="BF150" s="90"/>
      <c r="BG150" s="90"/>
      <c r="BH150" s="90"/>
      <c r="BI150" s="90"/>
      <c r="BJ150" s="90"/>
      <c r="BK150" s="90"/>
      <c r="BL150" s="90"/>
      <c r="BM150" s="90"/>
      <c r="BN150" s="90"/>
      <c r="BO150" s="90"/>
      <c r="BP150" s="90"/>
      <c r="BQ150" s="90"/>
      <c r="BR150" s="90"/>
      <c r="BS150" s="90"/>
      <c r="BT150" s="90"/>
      <c r="BU150" s="90"/>
      <c r="BV150" s="90"/>
      <c r="BW150" s="90"/>
      <c r="BX150" s="90"/>
      <c r="BY150" s="90"/>
      <c r="BZ150" s="90"/>
      <c r="CA150" s="90"/>
    </row>
    <row r="151" ht="21.75" customHeight="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c r="AS151" s="90"/>
      <c r="AT151" s="90"/>
      <c r="AU151" s="90"/>
      <c r="AV151" s="90"/>
      <c r="AW151" s="90"/>
      <c r="AX151" s="90"/>
      <c r="AY151" s="90"/>
      <c r="AZ151" s="90"/>
      <c r="BA151" s="90"/>
      <c r="BB151" s="90"/>
      <c r="BC151" s="90"/>
      <c r="BD151" s="90"/>
      <c r="BE151" s="90"/>
      <c r="BF151" s="90"/>
      <c r="BG151" s="90"/>
      <c r="BH151" s="90"/>
      <c r="BI151" s="90"/>
      <c r="BJ151" s="90"/>
      <c r="BK151" s="90"/>
      <c r="BL151" s="90"/>
      <c r="BM151" s="90"/>
      <c r="BN151" s="90"/>
      <c r="BO151" s="90"/>
      <c r="BP151" s="90"/>
      <c r="BQ151" s="90"/>
      <c r="BR151" s="90"/>
      <c r="BS151" s="90"/>
      <c r="BT151" s="90"/>
      <c r="BU151" s="90"/>
      <c r="BV151" s="90"/>
      <c r="BW151" s="90"/>
      <c r="BX151" s="90"/>
      <c r="BY151" s="90"/>
      <c r="BZ151" s="90"/>
      <c r="CA151" s="90"/>
    </row>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14.71"/>
    <col customWidth="1" min="3" max="3" width="20.86"/>
    <col customWidth="1" min="4" max="4" width="9.43"/>
    <col customWidth="1" min="5" max="5" width="15.71"/>
    <col customWidth="1" min="6" max="6" width="16.86"/>
    <col customWidth="1" min="7" max="7" width="8.29"/>
    <col customWidth="1" min="8" max="8" width="127.86"/>
    <col customWidth="1" min="9" max="9" width="20.86"/>
    <col customWidth="1" min="10" max="10" width="22.86"/>
    <col customWidth="1" hidden="1" min="11" max="11" width="14.29"/>
  </cols>
  <sheetData>
    <row r="1">
      <c r="A1" s="91" t="s">
        <v>3589</v>
      </c>
      <c r="B1" s="91" t="s">
        <v>1822</v>
      </c>
      <c r="C1" s="91" t="s">
        <v>9154</v>
      </c>
      <c r="D1" s="91" t="s">
        <v>1823</v>
      </c>
      <c r="E1" s="91" t="s">
        <v>9266</v>
      </c>
      <c r="F1" s="91" t="s">
        <v>9155</v>
      </c>
      <c r="G1" s="91" t="s">
        <v>1826</v>
      </c>
      <c r="H1" s="91" t="s">
        <v>9267</v>
      </c>
      <c r="I1" s="91" t="s">
        <v>9268</v>
      </c>
      <c r="J1" s="91" t="s">
        <v>9269</v>
      </c>
      <c r="K1" s="91" t="s">
        <v>3626</v>
      </c>
    </row>
    <row r="2">
      <c r="A2" s="92">
        <v>45296.65478009259</v>
      </c>
      <c r="B2" s="52" t="s">
        <v>9270</v>
      </c>
      <c r="D2" s="52" t="s">
        <v>3681</v>
      </c>
      <c r="H2" s="93" t="str">
        <f>HYPERLINK("https://www.jotform.com/uploads/marinpestcontrol/240046322561042/5802965738089708001/image.jpg","https://www.jotform.com/uploads/marinpestcontrol/240046322561042/5802965738089708001/image.jpg")</f>
        <v>https://www.jotform.com/uploads/marinpestcontrol/240046322561042/5802965738089708001/image.jpg</v>
      </c>
      <c r="I2" s="52" t="s">
        <v>9271</v>
      </c>
      <c r="J2" s="52"/>
      <c r="K2" s="52" t="str">
        <f>TEXT("5802965738089708001","0")</f>
        <v>5802965738089708001</v>
      </c>
    </row>
    <row r="3">
      <c r="A3" s="92">
        <v>45296.65829861111</v>
      </c>
      <c r="B3" s="52" t="s">
        <v>9270</v>
      </c>
      <c r="D3" s="52" t="s">
        <v>9272</v>
      </c>
      <c r="H3" s="52" t="s">
        <v>9273</v>
      </c>
      <c r="I3" s="52" t="s">
        <v>9274</v>
      </c>
      <c r="J3" s="52"/>
      <c r="K3" s="52" t="str">
        <f>TEXT("5802968778083154312","0")</f>
        <v>5802968778083154312</v>
      </c>
    </row>
    <row r="4">
      <c r="A4" s="92">
        <v>45298.58184027778</v>
      </c>
      <c r="B4" s="52" t="s">
        <v>9275</v>
      </c>
      <c r="D4" s="52" t="s">
        <v>9276</v>
      </c>
      <c r="H4" s="52" t="s">
        <v>9277</v>
      </c>
      <c r="I4" s="52" t="s">
        <v>9278</v>
      </c>
      <c r="J4" s="52"/>
      <c r="K4" s="52" t="str">
        <f>TEXT("5804630718863893490","0")</f>
        <v>5804630718863893490</v>
      </c>
    </row>
    <row r="5">
      <c r="A5" s="92">
        <v>45313.52648148148</v>
      </c>
      <c r="B5" s="52" t="s">
        <v>9279</v>
      </c>
      <c r="D5" s="52" t="s">
        <v>4413</v>
      </c>
      <c r="H5" s="52" t="s">
        <v>9280</v>
      </c>
      <c r="J5" s="52" t="s">
        <v>9281</v>
      </c>
      <c r="K5" s="52" t="str">
        <f>TEXT("5817542880429543687","0")</f>
        <v>5817542880429543687</v>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16.71"/>
    <col customWidth="1" min="3" max="3" width="11.14"/>
    <col customWidth="1" min="4" max="4" width="11.0"/>
    <col customWidth="1" min="5" max="5" width="14.86"/>
    <col customWidth="1" min="6" max="6" width="24.29"/>
    <col customWidth="1" min="7" max="7" width="26.71"/>
    <col customWidth="1" min="8" max="8" width="20.86"/>
    <col customWidth="1" min="9" max="9" width="11.86"/>
    <col customWidth="1" min="10" max="10" width="5.86"/>
    <col customWidth="1" min="11" max="11" width="16.86"/>
    <col customWidth="1" min="12" max="12" width="8.29"/>
    <col customWidth="1" min="13" max="13" width="20.71"/>
    <col customWidth="1" min="14" max="14" width="14.71"/>
    <col customWidth="1" min="15" max="15" width="22.57"/>
    <col customWidth="1" min="16" max="16" width="6.29"/>
    <col customWidth="1" min="17" max="17" width="15.71"/>
    <col customWidth="1" min="18" max="18" width="18.57"/>
    <col customWidth="1" min="19" max="19" width="10.0"/>
    <col customWidth="1" min="20" max="20" width="23.71"/>
    <col customWidth="1" min="21" max="21" width="8.0"/>
    <col customWidth="1" min="22" max="22" width="17.71"/>
    <col customWidth="1" min="23" max="23" width="23.29"/>
    <col customWidth="1" min="24" max="24" width="52.57"/>
    <col customWidth="1" min="25" max="25" width="57.71"/>
    <col customWidth="1" min="26" max="26" width="57.0"/>
    <col customWidth="1" min="27" max="27" width="64.86"/>
    <col customWidth="1" min="28" max="28" width="70.0"/>
    <col customWidth="1" min="29" max="29" width="69.29"/>
    <col customWidth="1" min="30" max="30" width="68.43"/>
    <col customWidth="1" min="31" max="31" width="73.57"/>
    <col customWidth="1" min="32" max="32" width="72.86"/>
    <col customWidth="1" min="33" max="33" width="44.71"/>
    <col customWidth="1" min="34" max="34" width="49.86"/>
    <col customWidth="1" min="35" max="35" width="49.14"/>
    <col customWidth="1" min="36" max="36" width="59.71"/>
    <col customWidth="1" min="37" max="37" width="64.86"/>
    <col customWidth="1" min="38" max="38" width="64.14"/>
    <col customWidth="1" min="39" max="39" width="58.43"/>
    <col customWidth="1" min="40" max="40" width="63.43"/>
    <col customWidth="1" min="41" max="41" width="62.86"/>
    <col customWidth="1" min="42" max="42" width="52.57"/>
    <col customWidth="1" min="43" max="43" width="57.71"/>
    <col customWidth="1" min="44" max="44" width="57.0"/>
    <col customWidth="1" min="45" max="45" width="41.29"/>
    <col customWidth="1" min="46" max="46" width="45.14"/>
    <col customWidth="1" min="47" max="47" width="61.57"/>
    <col customWidth="1" min="48" max="48" width="47.86"/>
    <col customWidth="1" min="49" max="49" width="51.86"/>
    <col customWidth="1" min="50" max="50" width="52.29"/>
    <col customWidth="1" min="51" max="51" width="44.57"/>
    <col customWidth="1" min="52" max="52" width="48.43"/>
    <col customWidth="1" min="53" max="53" width="49.0"/>
    <col customWidth="1" min="54" max="54" width="60.0"/>
    <col customWidth="1" min="55" max="55" width="64.0"/>
    <col customWidth="1" min="56" max="56" width="64.43"/>
    <col customWidth="1" min="57" max="57" width="54.0"/>
    <col customWidth="1" min="58" max="58" width="58.0"/>
    <col customWidth="1" min="59" max="59" width="58.43"/>
    <col customWidth="1" min="60" max="60" width="41.57"/>
    <col customWidth="1" min="61" max="61" width="45.57"/>
    <col customWidth="1" min="62" max="62" width="46.0"/>
    <col customWidth="1" min="63" max="63" width="53.43"/>
    <col customWidth="1" min="64" max="64" width="57.43"/>
    <col customWidth="1" min="65" max="65" width="57.86"/>
    <col customWidth="1" min="66" max="66" width="45.29"/>
    <col customWidth="1" min="67" max="67" width="435.86"/>
    <col customWidth="1" min="68" max="68" width="28.71"/>
    <col customWidth="1" min="69" max="69" width="111.29"/>
    <col customWidth="1" min="70" max="70" width="44.57"/>
    <col customWidth="1" min="71" max="71" width="52.71"/>
    <col customWidth="1" min="72" max="72" width="48.14"/>
    <col customWidth="1" min="73" max="73" width="51.43"/>
    <col customWidth="1" min="74" max="74" width="63.14"/>
    <col customWidth="1" min="75" max="75" width="41.71"/>
    <col customWidth="1" min="76" max="76" width="45.0"/>
    <col customWidth="1" min="77" max="77" width="43.14"/>
    <col customWidth="1" min="78" max="78" width="42.71"/>
    <col customWidth="1" min="79" max="79" width="46.0"/>
    <col customWidth="1" min="80" max="80" width="44.29"/>
    <col customWidth="1" min="81" max="81" width="41.0"/>
    <col customWidth="1" min="82" max="82" width="44.43"/>
    <col customWidth="1" min="83" max="83" width="42.57"/>
    <col customWidth="1" min="84" max="84" width="66.57"/>
    <col customWidth="1" min="85" max="85" width="126.43"/>
    <col customWidth="1" min="86" max="86" width="9.14"/>
    <col customWidth="1" min="87" max="87" width="36.43"/>
    <col customWidth="1" hidden="1" min="88" max="88" width="14.29"/>
    <col customWidth="1" min="89" max="89" width="14.43"/>
  </cols>
  <sheetData>
    <row r="1">
      <c r="A1" s="91" t="s">
        <v>3589</v>
      </c>
      <c r="B1" s="91" t="s">
        <v>3610</v>
      </c>
      <c r="C1" s="91" t="s">
        <v>1820</v>
      </c>
      <c r="D1" s="91" t="s">
        <v>1821</v>
      </c>
      <c r="E1" s="91" t="s">
        <v>9208</v>
      </c>
      <c r="F1" s="91" t="s">
        <v>41</v>
      </c>
      <c r="G1" s="91" t="s">
        <v>1</v>
      </c>
      <c r="H1" s="91" t="s">
        <v>9154</v>
      </c>
      <c r="I1" s="91" t="s">
        <v>1823</v>
      </c>
      <c r="J1" s="91" t="s">
        <v>1825</v>
      </c>
      <c r="K1" s="91" t="s">
        <v>9155</v>
      </c>
      <c r="L1" s="91" t="s">
        <v>1826</v>
      </c>
      <c r="M1" s="91" t="s">
        <v>9282</v>
      </c>
      <c r="N1" s="91" t="s">
        <v>1822</v>
      </c>
      <c r="O1" s="91" t="s">
        <v>9283</v>
      </c>
      <c r="P1" s="91" t="s">
        <v>9284</v>
      </c>
      <c r="Q1" s="91" t="s">
        <v>9266</v>
      </c>
      <c r="R1" s="91" t="s">
        <v>9285</v>
      </c>
      <c r="S1" s="91" t="s">
        <v>9286</v>
      </c>
      <c r="T1" s="91" t="s">
        <v>9191</v>
      </c>
      <c r="U1" s="91" t="s">
        <v>9193</v>
      </c>
      <c r="V1" s="91" t="s">
        <v>9194</v>
      </c>
      <c r="W1" s="91" t="s">
        <v>9209</v>
      </c>
      <c r="X1" s="91" t="s">
        <v>9287</v>
      </c>
      <c r="Y1" s="91" t="s">
        <v>9288</v>
      </c>
      <c r="Z1" s="91" t="s">
        <v>9289</v>
      </c>
      <c r="AA1" s="91" t="s">
        <v>9290</v>
      </c>
      <c r="AB1" s="91" t="s">
        <v>9291</v>
      </c>
      <c r="AC1" s="91" t="s">
        <v>9292</v>
      </c>
      <c r="AD1" s="91" t="s">
        <v>9293</v>
      </c>
      <c r="AE1" s="91" t="s">
        <v>9294</v>
      </c>
      <c r="AF1" s="91" t="s">
        <v>9295</v>
      </c>
      <c r="AG1" s="91" t="s">
        <v>9296</v>
      </c>
      <c r="AH1" s="91" t="s">
        <v>9297</v>
      </c>
      <c r="AI1" s="91" t="s">
        <v>9298</v>
      </c>
      <c r="AJ1" s="91" t="s">
        <v>9299</v>
      </c>
      <c r="AK1" s="91" t="s">
        <v>9300</v>
      </c>
      <c r="AL1" s="91" t="s">
        <v>9301</v>
      </c>
      <c r="AM1" s="91" t="s">
        <v>9302</v>
      </c>
      <c r="AN1" s="91" t="s">
        <v>9303</v>
      </c>
      <c r="AO1" s="91" t="s">
        <v>9304</v>
      </c>
      <c r="AP1" s="91" t="s">
        <v>9305</v>
      </c>
      <c r="AQ1" s="91" t="s">
        <v>9306</v>
      </c>
      <c r="AR1" s="91" t="s">
        <v>9307</v>
      </c>
      <c r="AS1" s="91" t="s">
        <v>9308</v>
      </c>
      <c r="AT1" s="91" t="s">
        <v>9309</v>
      </c>
      <c r="AU1" s="91" t="s">
        <v>9310</v>
      </c>
      <c r="AV1" s="91" t="s">
        <v>9311</v>
      </c>
      <c r="AW1" s="91" t="s">
        <v>9312</v>
      </c>
      <c r="AX1" s="91" t="s">
        <v>9313</v>
      </c>
      <c r="AY1" s="91" t="s">
        <v>9314</v>
      </c>
      <c r="AZ1" s="91" t="s">
        <v>9315</v>
      </c>
      <c r="BA1" s="91" t="s">
        <v>9316</v>
      </c>
      <c r="BB1" s="91" t="s">
        <v>9317</v>
      </c>
      <c r="BC1" s="91" t="s">
        <v>9318</v>
      </c>
      <c r="BD1" s="91" t="s">
        <v>9319</v>
      </c>
      <c r="BE1" s="91" t="s">
        <v>9320</v>
      </c>
      <c r="BF1" s="91" t="s">
        <v>9321</v>
      </c>
      <c r="BG1" s="91" t="s">
        <v>9322</v>
      </c>
      <c r="BH1" s="91" t="s">
        <v>9323</v>
      </c>
      <c r="BI1" s="91" t="s">
        <v>9324</v>
      </c>
      <c r="BJ1" s="91" t="s">
        <v>9325</v>
      </c>
      <c r="BK1" s="91" t="s">
        <v>9326</v>
      </c>
      <c r="BL1" s="91" t="s">
        <v>9327</v>
      </c>
      <c r="BM1" s="91" t="s">
        <v>9328</v>
      </c>
      <c r="BN1" s="91" t="s">
        <v>9329</v>
      </c>
      <c r="BO1" s="91" t="s">
        <v>9330</v>
      </c>
      <c r="BP1" s="91" t="s">
        <v>9331</v>
      </c>
      <c r="BQ1" s="91" t="s">
        <v>9185</v>
      </c>
      <c r="BR1" s="91" t="s">
        <v>9332</v>
      </c>
      <c r="BS1" s="91" t="s">
        <v>9333</v>
      </c>
      <c r="BT1" s="91" t="s">
        <v>9334</v>
      </c>
      <c r="BU1" s="91" t="s">
        <v>9335</v>
      </c>
      <c r="BV1" s="91" t="s">
        <v>9336</v>
      </c>
      <c r="BW1" s="91" t="s">
        <v>9337</v>
      </c>
      <c r="BX1" s="91" t="s">
        <v>9338</v>
      </c>
      <c r="BY1" s="91" t="s">
        <v>9339</v>
      </c>
      <c r="BZ1" s="91" t="s">
        <v>9340</v>
      </c>
      <c r="CA1" s="91" t="s">
        <v>9341</v>
      </c>
      <c r="CB1" s="91" t="s">
        <v>9342</v>
      </c>
      <c r="CC1" s="91" t="s">
        <v>9343</v>
      </c>
      <c r="CD1" s="91" t="s">
        <v>9344</v>
      </c>
      <c r="CE1" s="91" t="s">
        <v>9345</v>
      </c>
      <c r="CF1" s="91" t="s">
        <v>9346</v>
      </c>
      <c r="CG1" s="91" t="s">
        <v>9347</v>
      </c>
      <c r="CH1" s="91" t="s">
        <v>9348</v>
      </c>
      <c r="CI1" s="91" t="s">
        <v>9220</v>
      </c>
      <c r="CJ1" s="91" t="s">
        <v>3626</v>
      </c>
      <c r="CK1" s="91" t="s">
        <v>9221</v>
      </c>
    </row>
    <row r="2">
      <c r="A2" s="92">
        <v>45294.986967592595</v>
      </c>
      <c r="AS2" s="52" t="s">
        <v>9225</v>
      </c>
      <c r="AT2" s="52">
        <v>12.0</v>
      </c>
      <c r="AU2" s="52" t="s">
        <v>9237</v>
      </c>
      <c r="AV2" s="52" t="s">
        <v>9225</v>
      </c>
      <c r="AY2" s="52" t="s">
        <v>9225</v>
      </c>
      <c r="BB2" s="52" t="s">
        <v>9225</v>
      </c>
      <c r="BE2" s="52" t="s">
        <v>9225</v>
      </c>
      <c r="CI2" s="52" t="s">
        <v>9349</v>
      </c>
      <c r="CJ2" s="52" t="str">
        <f>TEXT("5801524742869361478","0")</f>
        <v>5801524742869361478</v>
      </c>
      <c r="CK2" s="93" t="str">
        <f>HYPERLINK("https://www.jotform.com/edit/5801524742869361478","Edit Submission")</f>
        <v>Edit Submission</v>
      </c>
    </row>
    <row r="3">
      <c r="A3" s="92">
        <v>45295.000752314816</v>
      </c>
      <c r="C3" s="52" t="s">
        <v>3279</v>
      </c>
      <c r="D3" s="52" t="s">
        <v>2412</v>
      </c>
      <c r="F3" s="52" t="s">
        <v>9222</v>
      </c>
      <c r="G3" s="52" t="s">
        <v>9223</v>
      </c>
      <c r="H3" s="52" t="s">
        <v>9224</v>
      </c>
      <c r="I3" s="52" t="s">
        <v>1862</v>
      </c>
      <c r="J3" s="52" t="s">
        <v>1832</v>
      </c>
      <c r="K3" s="52">
        <v>94903.0</v>
      </c>
      <c r="T3" s="94">
        <v>45294.87430555555</v>
      </c>
      <c r="U3" s="95">
        <v>0.8743055555555556</v>
      </c>
      <c r="V3" s="96">
        <v>45294.0</v>
      </c>
      <c r="AS3" s="52" t="s">
        <v>9225</v>
      </c>
      <c r="AT3" s="52">
        <v>4.0</v>
      </c>
      <c r="AV3" s="52" t="s">
        <v>9225</v>
      </c>
      <c r="AW3" s="52" t="s">
        <v>9226</v>
      </c>
      <c r="AY3" s="52" t="s">
        <v>9225</v>
      </c>
      <c r="AZ3" s="52" t="s">
        <v>9227</v>
      </c>
      <c r="BB3" s="52" t="s">
        <v>9225</v>
      </c>
      <c r="BC3" s="52" t="s">
        <v>9228</v>
      </c>
      <c r="BD3" s="52" t="s">
        <v>9229</v>
      </c>
      <c r="BO3" s="52" t="s">
        <v>9231</v>
      </c>
      <c r="BQ3" s="93" t="str">
        <f>HYPERLINK("https://www.jotform.com/uploads/marinpestcontrol/240028954015047/5801536642868834965/image.jpg","https://www.jotform.com/uploads/marinpestcontrol/240028954015047/5801536642868834965/image.jpg")</f>
        <v>https://www.jotform.com/uploads/marinpestcontrol/240028954015047/5801536642868834965/image.jpg</v>
      </c>
      <c r="BR3" s="52" t="s">
        <v>9232</v>
      </c>
      <c r="CF3" s="52" t="s">
        <v>9230</v>
      </c>
      <c r="CI3" s="52" t="s">
        <v>9349</v>
      </c>
      <c r="CJ3" s="52" t="str">
        <f>TEXT("5801536642868834965","0")</f>
        <v>5801536642868834965</v>
      </c>
      <c r="CK3" s="93" t="str">
        <f>HYPERLINK("https://www.jotform.com/edit/5801536642868834965","Edit Submission")</f>
        <v>Edit Submission</v>
      </c>
    </row>
    <row r="4">
      <c r="A4" s="92">
        <v>45295.265706018516</v>
      </c>
      <c r="C4" s="52" t="s">
        <v>2021</v>
      </c>
      <c r="D4" s="52" t="s">
        <v>9233</v>
      </c>
      <c r="F4" s="52" t="s">
        <v>9234</v>
      </c>
      <c r="G4" s="52" t="s">
        <v>9235</v>
      </c>
      <c r="I4" s="52" t="s">
        <v>2011</v>
      </c>
      <c r="J4" s="52" t="s">
        <v>2031</v>
      </c>
      <c r="K4" s="52">
        <v>94930.0</v>
      </c>
      <c r="T4" s="94">
        <v>45295.138194444444</v>
      </c>
      <c r="U4" s="95">
        <v>0.13819444444444445</v>
      </c>
      <c r="V4" s="94">
        <v>45295.138194444444</v>
      </c>
      <c r="AS4" s="52" t="s">
        <v>9236</v>
      </c>
      <c r="AT4" s="52">
        <v>6.0</v>
      </c>
      <c r="AU4" s="52" t="s">
        <v>9237</v>
      </c>
      <c r="AV4" s="52" t="s">
        <v>9236</v>
      </c>
      <c r="AW4" s="52" t="s">
        <v>9238</v>
      </c>
      <c r="AY4" s="52" t="s">
        <v>9236</v>
      </c>
      <c r="AZ4" s="52" t="s">
        <v>9239</v>
      </c>
      <c r="BB4" s="52" t="s">
        <v>9240</v>
      </c>
      <c r="BE4" s="52" t="s">
        <v>9240</v>
      </c>
      <c r="BH4" s="52" t="s">
        <v>9240</v>
      </c>
      <c r="BK4" s="52" t="s">
        <v>9240</v>
      </c>
      <c r="BN4" s="52" t="s">
        <v>9245</v>
      </c>
      <c r="BO4" s="52" t="s">
        <v>9242</v>
      </c>
      <c r="BQ4" s="93" t="str">
        <f>HYPERLINK("https://www.jotform.com/uploads/marinpestcontrol/240028954015047/5801765552863382616/image.jpg","https://www.jotform.com/uploads/marinpestcontrol/240028954015047/5801765552863382616/image.jpg")</f>
        <v>https://www.jotform.com/uploads/marinpestcontrol/240028954015047/5801765552863382616/image.jpg</v>
      </c>
      <c r="BR4" s="52" t="s">
        <v>9244</v>
      </c>
      <c r="BS4" s="52" t="s">
        <v>9243</v>
      </c>
      <c r="CF4" s="52" t="s">
        <v>9241</v>
      </c>
      <c r="CI4" s="52" t="s">
        <v>9349</v>
      </c>
      <c r="CJ4" s="52" t="str">
        <f>TEXT("5801765552863382616","0")</f>
        <v>5801765552863382616</v>
      </c>
      <c r="CK4" s="93" t="str">
        <f>HYPERLINK("https://www.jotform.com/edit/5801765552863382616","Edit Submission")</f>
        <v>Edit Submission</v>
      </c>
    </row>
    <row r="5">
      <c r="A5" s="92">
        <v>45304.00383101852</v>
      </c>
      <c r="C5" s="52" t="s">
        <v>3279</v>
      </c>
      <c r="D5" s="52" t="s">
        <v>9247</v>
      </c>
      <c r="F5" s="52" t="s">
        <v>7788</v>
      </c>
      <c r="G5" s="52" t="s">
        <v>9248</v>
      </c>
      <c r="I5" s="52" t="s">
        <v>4413</v>
      </c>
      <c r="T5" s="94">
        <v>45303.87708333333</v>
      </c>
      <c r="U5" s="95">
        <v>0.8770833333333333</v>
      </c>
      <c r="V5" s="94">
        <v>45303.87708333333</v>
      </c>
      <c r="AS5" s="52" t="s">
        <v>9236</v>
      </c>
      <c r="AT5" s="52">
        <v>4.0</v>
      </c>
      <c r="AV5" s="52" t="s">
        <v>9236</v>
      </c>
      <c r="AY5" s="52" t="s">
        <v>9240</v>
      </c>
      <c r="BB5" s="52" t="s">
        <v>9240</v>
      </c>
      <c r="BE5" s="52" t="s">
        <v>9240</v>
      </c>
      <c r="BH5" s="52" t="s">
        <v>9236</v>
      </c>
      <c r="BJ5" s="52" t="s">
        <v>9249</v>
      </c>
      <c r="BK5" s="52" t="s">
        <v>9240</v>
      </c>
      <c r="BN5" s="52" t="s">
        <v>9249</v>
      </c>
      <c r="BQ5" s="93" t="str">
        <f>HYPERLINK("https://www.jotform.com/uploads/marinpestcontrol/240028954015047/5809315302969200310/image.jpg","https://www.jotform.com/uploads/marinpestcontrol/240028954015047/5809315302969200310/image.jpg")</f>
        <v>https://www.jotform.com/uploads/marinpestcontrol/240028954015047/5809315302969200310/image.jpg</v>
      </c>
      <c r="BR5" s="52" t="s">
        <v>9252</v>
      </c>
      <c r="BS5" s="52" t="s">
        <v>9251</v>
      </c>
      <c r="BT5" s="52" t="s">
        <v>9236</v>
      </c>
      <c r="BU5" s="52" t="s">
        <v>9253</v>
      </c>
      <c r="BW5" s="52" t="s">
        <v>9240</v>
      </c>
      <c r="CF5" s="52" t="s">
        <v>9250</v>
      </c>
      <c r="CI5" s="52" t="s">
        <v>9350</v>
      </c>
      <c r="CJ5" s="52" t="str">
        <f>TEXT("5809315302969200310","0")</f>
        <v>5809315302969200310</v>
      </c>
      <c r="CK5" s="93" t="str">
        <f>HYPERLINK("https://www.jotform.com/edit/5809315302969200310","Edit Submission")</f>
        <v>Edit Submission</v>
      </c>
    </row>
    <row r="6">
      <c r="A6" s="92">
        <v>45308.71341435185</v>
      </c>
      <c r="C6" s="52" t="s">
        <v>3332</v>
      </c>
      <c r="D6" s="52" t="s">
        <v>2537</v>
      </c>
      <c r="E6" s="52" t="s">
        <v>9264</v>
      </c>
      <c r="F6" s="52" t="s">
        <v>1647</v>
      </c>
      <c r="G6" s="52" t="s">
        <v>9254</v>
      </c>
      <c r="H6" s="52" t="s">
        <v>9255</v>
      </c>
      <c r="I6" s="52" t="s">
        <v>3333</v>
      </c>
      <c r="T6" s="94">
        <v>45308.58472222222</v>
      </c>
      <c r="U6" s="95">
        <v>0.5847222222222223</v>
      </c>
      <c r="V6" s="94">
        <v>45308.58472222222</v>
      </c>
      <c r="W6" s="52" t="s">
        <v>9265</v>
      </c>
      <c r="AS6" s="52" t="s">
        <v>9236</v>
      </c>
      <c r="AT6" s="52">
        <v>4.0</v>
      </c>
      <c r="AU6" s="52" t="s">
        <v>9256</v>
      </c>
      <c r="AV6" s="52" t="s">
        <v>9236</v>
      </c>
      <c r="AW6" s="52" t="s">
        <v>9257</v>
      </c>
      <c r="AY6" s="52" t="s">
        <v>9236</v>
      </c>
      <c r="AZ6" s="52">
        <v>4.0</v>
      </c>
      <c r="BB6" s="52" t="s">
        <v>9240</v>
      </c>
      <c r="BE6" s="52" t="s">
        <v>9240</v>
      </c>
      <c r="BH6" s="52" t="s">
        <v>9240</v>
      </c>
      <c r="BK6" s="52" t="s">
        <v>9240</v>
      </c>
      <c r="BN6" s="52" t="s">
        <v>9262</v>
      </c>
      <c r="BO6" s="52" t="s">
        <v>9259</v>
      </c>
      <c r="BQ6" s="93" t="str">
        <f>HYPERLINK("https://www.jotform.com/uploads/marinpestcontrol/240028954015047/5813384380421047983/Screenshot%202023-11-01%20223239.png","https://www.jotform.com/uploads/marinpestcontrol/240028954015047/5813384380421047983/Screenshot 2023-11-01 223239.png")</f>
        <v>https://www.jotform.com/uploads/marinpestcontrol/240028954015047/5813384380421047983/Screenshot 2023-11-01 223239.png</v>
      </c>
      <c r="BR6" s="52" t="s">
        <v>9261</v>
      </c>
      <c r="BS6" s="52" t="s">
        <v>9260</v>
      </c>
      <c r="BT6" s="52" t="s">
        <v>9236</v>
      </c>
      <c r="BU6" s="52" t="s">
        <v>9253</v>
      </c>
      <c r="BV6" s="52">
        <v>150.0</v>
      </c>
      <c r="BW6" s="52" t="s">
        <v>9240</v>
      </c>
      <c r="BX6" s="52" t="s">
        <v>9263</v>
      </c>
      <c r="BZ6" s="52" t="s">
        <v>9236</v>
      </c>
      <c r="CA6" s="52" t="s">
        <v>9253</v>
      </c>
      <c r="CB6" s="52">
        <v>500.0</v>
      </c>
      <c r="CC6" s="52" t="s">
        <v>9240</v>
      </c>
      <c r="CD6" s="52" t="s">
        <v>9263</v>
      </c>
      <c r="CF6" s="52" t="s">
        <v>9258</v>
      </c>
      <c r="CI6" s="52" t="s">
        <v>8968</v>
      </c>
      <c r="CJ6" s="52" t="str">
        <f>TEXT("5813384380421047983","0")</f>
        <v>5813384380421047983</v>
      </c>
      <c r="CK6" s="93" t="str">
        <f>HYPERLINK("https://www.jotform.com/edit/5813384380421047983","Edit Submission")</f>
        <v>Edit Submission</v>
      </c>
    </row>
    <row r="7">
      <c r="A7" s="92">
        <v>45316.82659722222</v>
      </c>
      <c r="C7" s="52" t="s">
        <v>3410</v>
      </c>
      <c r="D7" s="52" t="s">
        <v>9351</v>
      </c>
      <c r="E7" s="52" t="s">
        <v>1734</v>
      </c>
      <c r="F7" s="52" t="s">
        <v>86</v>
      </c>
      <c r="G7" s="52" t="s">
        <v>9352</v>
      </c>
      <c r="I7" s="52" t="s">
        <v>2252</v>
      </c>
      <c r="T7" s="94">
        <v>45315.50069444445</v>
      </c>
      <c r="U7" s="95">
        <v>0.7097222222222223</v>
      </c>
      <c r="V7" s="94">
        <v>45315.70972222222</v>
      </c>
      <c r="W7" s="52" t="s">
        <v>9265</v>
      </c>
      <c r="AS7" s="52" t="s">
        <v>9236</v>
      </c>
      <c r="AT7" s="52" t="s">
        <v>9353</v>
      </c>
      <c r="AU7" s="52" t="s">
        <v>9354</v>
      </c>
      <c r="AV7" s="52" t="s">
        <v>9240</v>
      </c>
      <c r="AY7" s="52" t="s">
        <v>9240</v>
      </c>
      <c r="BB7" s="52" t="s">
        <v>9240</v>
      </c>
      <c r="BE7" s="52" t="s">
        <v>9240</v>
      </c>
      <c r="BH7" s="52" t="s">
        <v>9240</v>
      </c>
      <c r="BK7" s="52" t="s">
        <v>9236</v>
      </c>
      <c r="BM7" s="52" t="s">
        <v>9355</v>
      </c>
      <c r="BN7" s="52" t="s">
        <v>9356</v>
      </c>
      <c r="BO7" s="52" t="s">
        <v>9357</v>
      </c>
      <c r="BR7" s="52" t="s">
        <v>9358</v>
      </c>
      <c r="BS7" s="52" t="s">
        <v>9359</v>
      </c>
      <c r="BT7" s="52">
        <v>0.0</v>
      </c>
      <c r="BU7" s="52" t="s">
        <v>9263</v>
      </c>
      <c r="BV7" s="52" t="s">
        <v>9360</v>
      </c>
      <c r="BW7" s="52">
        <v>0.0</v>
      </c>
      <c r="BX7" s="52" t="s">
        <v>9361</v>
      </c>
      <c r="BZ7" s="52">
        <v>0.0</v>
      </c>
      <c r="CA7" s="52" t="s">
        <v>9361</v>
      </c>
      <c r="CC7" s="52">
        <v>0.0</v>
      </c>
      <c r="CD7" s="52" t="s">
        <v>9361</v>
      </c>
      <c r="CF7" s="52" t="s">
        <v>9362</v>
      </c>
      <c r="CG7" s="93" t="s">
        <v>9363</v>
      </c>
      <c r="CI7" s="52" t="s">
        <v>9364</v>
      </c>
      <c r="CJ7" s="52" t="str">
        <f>TEXT("5820394188566472422","0")</f>
        <v>5820394188566472422</v>
      </c>
      <c r="CK7" s="93" t="str">
        <f>HYPERLINK("https://www.jotform.com/edit/5820394188566472422","Edit Submission")</f>
        <v>Edit Submission</v>
      </c>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hyperlinks>
    <hyperlink r:id="rId1" ref="CG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38.14"/>
    <col customWidth="1" min="2" max="2" width="17.71"/>
    <col customWidth="1" min="3" max="3" width="48.14"/>
    <col customWidth="1" min="4" max="4" width="40.29"/>
    <col customWidth="1" min="5" max="6" width="14.43"/>
  </cols>
  <sheetData>
    <row r="1">
      <c r="A1" s="12" t="s">
        <v>39</v>
      </c>
      <c r="B1" s="12" t="s">
        <v>21</v>
      </c>
      <c r="C1" s="12" t="s">
        <v>40</v>
      </c>
      <c r="D1" s="12" t="s">
        <v>41</v>
      </c>
    </row>
    <row r="2">
      <c r="A2" s="12" t="s">
        <v>42</v>
      </c>
      <c r="B2" s="12" t="s">
        <v>43</v>
      </c>
      <c r="C2" s="12" t="s">
        <v>44</v>
      </c>
      <c r="D2" s="12" t="s">
        <v>45</v>
      </c>
      <c r="F2" s="13"/>
    </row>
    <row r="3">
      <c r="A3" s="12" t="s">
        <v>46</v>
      </c>
      <c r="B3" s="12" t="s">
        <v>47</v>
      </c>
      <c r="C3" s="12" t="s">
        <v>48</v>
      </c>
      <c r="D3" s="12" t="s">
        <v>49</v>
      </c>
      <c r="F3" s="13"/>
    </row>
    <row r="4">
      <c r="A4" s="12" t="s">
        <v>50</v>
      </c>
      <c r="B4" s="12" t="s">
        <v>51</v>
      </c>
      <c r="C4" s="12" t="s">
        <v>52</v>
      </c>
      <c r="D4" s="12" t="s">
        <v>53</v>
      </c>
      <c r="F4" s="13"/>
    </row>
    <row r="5">
      <c r="A5" s="12" t="s">
        <v>54</v>
      </c>
      <c r="B5" s="12" t="s">
        <v>55</v>
      </c>
      <c r="C5" s="12" t="s">
        <v>56</v>
      </c>
      <c r="D5" s="12" t="s">
        <v>57</v>
      </c>
      <c r="F5" s="13"/>
      <c r="G5" s="13"/>
      <c r="H5" s="14"/>
      <c r="I5" s="14"/>
    </row>
    <row r="6">
      <c r="A6" s="12" t="s">
        <v>58</v>
      </c>
      <c r="B6" s="12" t="s">
        <v>59</v>
      </c>
      <c r="C6" s="12" t="s">
        <v>60</v>
      </c>
      <c r="D6" s="12" t="s">
        <v>61</v>
      </c>
      <c r="F6" s="13"/>
      <c r="G6" s="13"/>
      <c r="H6" s="14"/>
      <c r="I6" s="14"/>
    </row>
    <row r="7">
      <c r="A7" s="12" t="s">
        <v>62</v>
      </c>
      <c r="B7" s="12" t="s">
        <v>63</v>
      </c>
      <c r="C7" s="12" t="s">
        <v>64</v>
      </c>
      <c r="D7" s="12" t="s">
        <v>65</v>
      </c>
      <c r="F7" s="13"/>
      <c r="G7" s="13"/>
      <c r="H7" s="14"/>
      <c r="I7" s="14"/>
    </row>
    <row r="8">
      <c r="A8" s="12" t="s">
        <v>66</v>
      </c>
      <c r="B8" s="12" t="s">
        <v>47</v>
      </c>
      <c r="C8" s="12" t="s">
        <v>67</v>
      </c>
      <c r="D8" s="12" t="s">
        <v>47</v>
      </c>
      <c r="F8" s="13"/>
      <c r="G8" s="13"/>
      <c r="H8" s="14"/>
      <c r="I8" s="14"/>
    </row>
    <row r="9">
      <c r="A9" s="12" t="s">
        <v>68</v>
      </c>
      <c r="B9" s="12" t="s">
        <v>47</v>
      </c>
      <c r="C9" s="12" t="s">
        <v>69</v>
      </c>
      <c r="D9" s="12" t="s">
        <v>70</v>
      </c>
      <c r="F9" s="13"/>
      <c r="G9" s="13"/>
      <c r="H9" s="14"/>
      <c r="I9" s="14"/>
    </row>
    <row r="10">
      <c r="A10" s="12" t="s">
        <v>71</v>
      </c>
      <c r="B10" s="12" t="s">
        <v>72</v>
      </c>
      <c r="C10" s="12" t="s">
        <v>73</v>
      </c>
      <c r="D10" s="12" t="s">
        <v>74</v>
      </c>
      <c r="F10" s="13"/>
      <c r="G10" s="13"/>
      <c r="H10" s="14"/>
      <c r="I10" s="14"/>
    </row>
    <row r="11">
      <c r="A11" s="12" t="s">
        <v>75</v>
      </c>
      <c r="B11" s="12" t="s">
        <v>76</v>
      </c>
      <c r="C11" s="12" t="s">
        <v>77</v>
      </c>
      <c r="D11" s="12" t="s">
        <v>78</v>
      </c>
      <c r="F11" s="13"/>
      <c r="G11" s="13"/>
      <c r="H11" s="14"/>
      <c r="I11" s="14"/>
    </row>
    <row r="12">
      <c r="A12" s="12" t="s">
        <v>79</v>
      </c>
      <c r="B12" s="12" t="s">
        <v>80</v>
      </c>
      <c r="C12" s="12" t="s">
        <v>81</v>
      </c>
      <c r="D12" s="12" t="s">
        <v>82</v>
      </c>
      <c r="F12" s="13"/>
      <c r="G12" s="13"/>
      <c r="H12" s="14"/>
      <c r="I12" s="14"/>
    </row>
    <row r="13">
      <c r="A13" s="12" t="s">
        <v>83</v>
      </c>
      <c r="B13" s="12" t="s">
        <v>84</v>
      </c>
      <c r="C13" s="12" t="s">
        <v>85</v>
      </c>
      <c r="D13" s="12" t="s">
        <v>86</v>
      </c>
      <c r="F13" s="13"/>
      <c r="G13" s="13"/>
      <c r="H13" s="14"/>
      <c r="I13" s="14"/>
    </row>
    <row r="14">
      <c r="A14" s="12" t="s">
        <v>87</v>
      </c>
      <c r="B14" s="12" t="s">
        <v>88</v>
      </c>
      <c r="C14" s="12" t="s">
        <v>89</v>
      </c>
      <c r="D14" s="12" t="s">
        <v>90</v>
      </c>
      <c r="F14" s="13"/>
      <c r="G14" s="13"/>
      <c r="H14" s="14"/>
      <c r="I14" s="14"/>
    </row>
    <row r="15">
      <c r="A15" s="12" t="s">
        <v>91</v>
      </c>
      <c r="B15" s="12" t="s">
        <v>92</v>
      </c>
      <c r="C15" s="12" t="s">
        <v>93</v>
      </c>
      <c r="D15" s="12" t="s">
        <v>47</v>
      </c>
      <c r="F15" s="13"/>
      <c r="G15" s="13"/>
      <c r="H15" s="14"/>
      <c r="I15" s="14"/>
    </row>
    <row r="16">
      <c r="A16" s="12" t="s">
        <v>94</v>
      </c>
      <c r="B16" s="12" t="s">
        <v>95</v>
      </c>
      <c r="C16" s="12" t="s">
        <v>96</v>
      </c>
      <c r="D16" s="12" t="s">
        <v>97</v>
      </c>
      <c r="F16" s="13"/>
      <c r="G16" s="13"/>
      <c r="H16" s="14"/>
      <c r="I16" s="14"/>
    </row>
    <row r="17">
      <c r="A17" s="12" t="s">
        <v>98</v>
      </c>
      <c r="B17" s="12" t="s">
        <v>47</v>
      </c>
      <c r="C17" s="12" t="s">
        <v>99</v>
      </c>
      <c r="D17" s="12" t="s">
        <v>100</v>
      </c>
      <c r="F17" s="13"/>
      <c r="G17" s="13"/>
      <c r="H17" s="14"/>
      <c r="I17" s="14"/>
    </row>
    <row r="18">
      <c r="A18" s="12" t="s">
        <v>101</v>
      </c>
      <c r="B18" s="12" t="s">
        <v>102</v>
      </c>
      <c r="C18" s="12" t="s">
        <v>103</v>
      </c>
      <c r="D18" s="12" t="s">
        <v>104</v>
      </c>
      <c r="F18" s="13"/>
      <c r="G18" s="13"/>
      <c r="H18" s="14"/>
      <c r="I18" s="14"/>
    </row>
    <row r="19">
      <c r="A19" s="12" t="s">
        <v>105</v>
      </c>
      <c r="B19" s="12" t="s">
        <v>106</v>
      </c>
      <c r="C19" s="12" t="s">
        <v>107</v>
      </c>
      <c r="D19" s="12" t="s">
        <v>108</v>
      </c>
      <c r="F19" s="13"/>
      <c r="G19" s="13"/>
      <c r="H19" s="14"/>
      <c r="I19" s="14"/>
    </row>
    <row r="20">
      <c r="A20" s="12" t="s">
        <v>109</v>
      </c>
      <c r="B20" s="12" t="s">
        <v>110</v>
      </c>
      <c r="C20" s="12" t="s">
        <v>111</v>
      </c>
      <c r="D20" s="12" t="s">
        <v>112</v>
      </c>
      <c r="F20" s="13"/>
      <c r="G20" s="13"/>
      <c r="H20" s="14"/>
      <c r="I20" s="14"/>
    </row>
    <row r="21">
      <c r="A21" s="12" t="s">
        <v>113</v>
      </c>
      <c r="B21" s="12" t="s">
        <v>114</v>
      </c>
      <c r="C21" s="12" t="s">
        <v>115</v>
      </c>
      <c r="D21" s="12" t="s">
        <v>116</v>
      </c>
      <c r="F21" s="13"/>
      <c r="G21" s="13"/>
      <c r="H21" s="14"/>
      <c r="I21" s="14"/>
    </row>
    <row r="22">
      <c r="A22" s="12" t="s">
        <v>117</v>
      </c>
      <c r="B22" s="12" t="s">
        <v>118</v>
      </c>
      <c r="C22" s="12" t="s">
        <v>119</v>
      </c>
      <c r="D22" s="12" t="s">
        <v>120</v>
      </c>
      <c r="F22" s="13"/>
      <c r="G22" s="13"/>
      <c r="H22" s="14"/>
      <c r="I22" s="14"/>
    </row>
    <row r="23">
      <c r="A23" s="12" t="s">
        <v>121</v>
      </c>
      <c r="B23" s="12" t="s">
        <v>122</v>
      </c>
      <c r="C23" s="12" t="s">
        <v>123</v>
      </c>
      <c r="D23" s="12" t="s">
        <v>47</v>
      </c>
      <c r="F23" s="13"/>
      <c r="G23" s="13"/>
      <c r="H23" s="14"/>
      <c r="I23" s="14"/>
    </row>
    <row r="24">
      <c r="A24" s="12" t="s">
        <v>124</v>
      </c>
      <c r="B24" s="12" t="s">
        <v>47</v>
      </c>
      <c r="C24" s="12" t="s">
        <v>47</v>
      </c>
      <c r="D24" s="12" t="s">
        <v>125</v>
      </c>
      <c r="F24" s="13"/>
      <c r="G24" s="13"/>
      <c r="H24" s="14"/>
      <c r="I24" s="14"/>
    </row>
    <row r="25">
      <c r="A25" s="12" t="s">
        <v>126</v>
      </c>
      <c r="B25" s="12" t="s">
        <v>127</v>
      </c>
      <c r="C25" s="12" t="s">
        <v>128</v>
      </c>
      <c r="D25" s="12" t="s">
        <v>129</v>
      </c>
      <c r="F25" s="13"/>
      <c r="G25" s="13"/>
      <c r="H25" s="14"/>
      <c r="I25" s="14"/>
    </row>
    <row r="26">
      <c r="A26" s="12" t="s">
        <v>130</v>
      </c>
      <c r="B26" s="12" t="s">
        <v>131</v>
      </c>
      <c r="C26" s="12" t="s">
        <v>132</v>
      </c>
      <c r="D26" s="12" t="s">
        <v>133</v>
      </c>
      <c r="F26" s="13"/>
      <c r="G26" s="13"/>
      <c r="H26" s="14"/>
      <c r="I26" s="14"/>
    </row>
    <row r="27">
      <c r="A27" s="12" t="s">
        <v>134</v>
      </c>
      <c r="B27" s="12" t="s">
        <v>135</v>
      </c>
      <c r="C27" s="12" t="s">
        <v>136</v>
      </c>
      <c r="D27" s="12" t="s">
        <v>137</v>
      </c>
      <c r="F27" s="13"/>
      <c r="G27" s="13"/>
      <c r="H27" s="14"/>
      <c r="I27" s="14"/>
    </row>
    <row r="28">
      <c r="A28" s="12" t="s">
        <v>138</v>
      </c>
      <c r="B28" s="12" t="s">
        <v>139</v>
      </c>
      <c r="C28" s="12" t="s">
        <v>140</v>
      </c>
      <c r="D28" s="12" t="s">
        <v>141</v>
      </c>
      <c r="F28" s="13"/>
      <c r="G28" s="13"/>
      <c r="H28" s="14"/>
      <c r="I28" s="14"/>
    </row>
    <row r="29">
      <c r="A29" s="12" t="s">
        <v>142</v>
      </c>
      <c r="B29" s="12" t="s">
        <v>143</v>
      </c>
      <c r="C29" s="12" t="s">
        <v>144</v>
      </c>
      <c r="D29" s="12" t="s">
        <v>145</v>
      </c>
      <c r="F29" s="13"/>
      <c r="G29" s="13"/>
      <c r="H29" s="14"/>
      <c r="I29" s="14"/>
    </row>
    <row r="30">
      <c r="A30" s="12" t="s">
        <v>146</v>
      </c>
      <c r="B30" s="12" t="s">
        <v>47</v>
      </c>
      <c r="C30" s="12" t="s">
        <v>147</v>
      </c>
      <c r="D30" s="12" t="s">
        <v>47</v>
      </c>
      <c r="F30" s="13"/>
      <c r="G30" s="13"/>
      <c r="H30" s="14"/>
      <c r="I30" s="14"/>
    </row>
    <row r="31">
      <c r="A31" s="12" t="s">
        <v>148</v>
      </c>
      <c r="B31" s="12" t="s">
        <v>149</v>
      </c>
      <c r="C31" s="12" t="s">
        <v>150</v>
      </c>
      <c r="D31" s="12" t="s">
        <v>47</v>
      </c>
      <c r="F31" s="13"/>
      <c r="G31" s="13"/>
      <c r="H31" s="14"/>
      <c r="I31" s="14"/>
    </row>
    <row r="32">
      <c r="A32" s="12" t="s">
        <v>151</v>
      </c>
      <c r="B32" s="12" t="s">
        <v>47</v>
      </c>
      <c r="C32" s="12" t="s">
        <v>152</v>
      </c>
      <c r="D32" s="12" t="s">
        <v>153</v>
      </c>
      <c r="F32" s="13"/>
      <c r="G32" s="13"/>
      <c r="H32" s="14"/>
      <c r="I32" s="14"/>
    </row>
    <row r="33">
      <c r="A33" s="12" t="s">
        <v>154</v>
      </c>
      <c r="B33" s="12" t="s">
        <v>47</v>
      </c>
      <c r="C33" s="12" t="s">
        <v>155</v>
      </c>
      <c r="D33" s="12" t="s">
        <v>47</v>
      </c>
      <c r="F33" s="13"/>
      <c r="G33" s="13"/>
      <c r="H33" s="14"/>
      <c r="I33" s="14"/>
    </row>
    <row r="34">
      <c r="A34" s="12" t="s">
        <v>156</v>
      </c>
      <c r="B34" s="12" t="s">
        <v>157</v>
      </c>
      <c r="C34" s="12" t="s">
        <v>158</v>
      </c>
      <c r="D34" s="12" t="s">
        <v>159</v>
      </c>
      <c r="F34" s="13"/>
      <c r="G34" s="13"/>
      <c r="H34" s="14"/>
      <c r="I34" s="14"/>
    </row>
    <row r="35">
      <c r="A35" s="12" t="s">
        <v>160</v>
      </c>
      <c r="B35" s="12" t="s">
        <v>47</v>
      </c>
      <c r="C35" s="12" t="s">
        <v>161</v>
      </c>
      <c r="D35" s="12" t="s">
        <v>162</v>
      </c>
      <c r="F35" s="13"/>
      <c r="G35" s="13"/>
      <c r="H35" s="14"/>
      <c r="I35" s="14"/>
    </row>
    <row r="36">
      <c r="A36" s="12" t="s">
        <v>163</v>
      </c>
      <c r="B36" s="12" t="s">
        <v>164</v>
      </c>
      <c r="C36" s="12" t="s">
        <v>165</v>
      </c>
      <c r="D36" s="12" t="s">
        <v>166</v>
      </c>
      <c r="F36" s="13"/>
      <c r="G36" s="13"/>
      <c r="H36" s="14"/>
      <c r="I36" s="14"/>
    </row>
    <row r="37">
      <c r="A37" s="12" t="s">
        <v>167</v>
      </c>
      <c r="B37" s="12" t="s">
        <v>168</v>
      </c>
      <c r="C37" s="12" t="s">
        <v>169</v>
      </c>
      <c r="D37" s="12" t="s">
        <v>47</v>
      </c>
      <c r="F37" s="13"/>
      <c r="G37" s="13"/>
      <c r="H37" s="14"/>
      <c r="I37" s="14"/>
    </row>
    <row r="38">
      <c r="A38" s="12" t="s">
        <v>170</v>
      </c>
      <c r="B38" s="12" t="s">
        <v>171</v>
      </c>
      <c r="C38" s="12" t="s">
        <v>172</v>
      </c>
      <c r="D38" s="12" t="s">
        <v>173</v>
      </c>
      <c r="F38" s="13"/>
      <c r="G38" s="13"/>
      <c r="H38" s="14"/>
      <c r="I38" s="14"/>
    </row>
    <row r="39">
      <c r="A39" s="12" t="s">
        <v>174</v>
      </c>
      <c r="B39" s="12" t="s">
        <v>175</v>
      </c>
      <c r="C39" s="12" t="s">
        <v>176</v>
      </c>
      <c r="D39" s="12" t="s">
        <v>47</v>
      </c>
      <c r="F39" s="13"/>
      <c r="G39" s="13"/>
      <c r="H39" s="14"/>
      <c r="I39" s="14"/>
    </row>
    <row r="40">
      <c r="A40" s="12" t="s">
        <v>177</v>
      </c>
      <c r="B40" s="12" t="s">
        <v>178</v>
      </c>
      <c r="C40" s="12" t="s">
        <v>179</v>
      </c>
      <c r="D40" s="12" t="s">
        <v>180</v>
      </c>
      <c r="F40" s="13"/>
      <c r="G40" s="13"/>
      <c r="H40" s="14"/>
      <c r="I40" s="14"/>
    </row>
    <row r="41">
      <c r="A41" s="12" t="s">
        <v>181</v>
      </c>
      <c r="B41" s="12" t="s">
        <v>47</v>
      </c>
      <c r="C41" s="12" t="s">
        <v>182</v>
      </c>
      <c r="D41" s="12" t="s">
        <v>183</v>
      </c>
      <c r="F41" s="13"/>
      <c r="G41" s="13"/>
      <c r="H41" s="14"/>
      <c r="I41" s="14"/>
    </row>
    <row r="42">
      <c r="A42" s="12" t="s">
        <v>184</v>
      </c>
      <c r="B42" s="12" t="s">
        <v>185</v>
      </c>
      <c r="C42" s="12" t="s">
        <v>186</v>
      </c>
      <c r="D42" s="12" t="s">
        <v>187</v>
      </c>
      <c r="F42" s="13"/>
      <c r="G42" s="13"/>
      <c r="H42" s="14"/>
      <c r="I42" s="14"/>
    </row>
    <row r="43">
      <c r="A43" s="12" t="s">
        <v>188</v>
      </c>
      <c r="B43" s="12" t="s">
        <v>189</v>
      </c>
      <c r="C43" s="12" t="s">
        <v>190</v>
      </c>
      <c r="D43" s="12" t="s">
        <v>191</v>
      </c>
      <c r="F43" s="13"/>
      <c r="G43" s="13"/>
      <c r="H43" s="14"/>
      <c r="I43" s="14"/>
    </row>
    <row r="44">
      <c r="A44" s="12" t="s">
        <v>192</v>
      </c>
      <c r="B44" s="12" t="s">
        <v>47</v>
      </c>
      <c r="C44" s="12" t="s">
        <v>193</v>
      </c>
      <c r="D44" s="12" t="s">
        <v>194</v>
      </c>
      <c r="F44" s="13"/>
      <c r="G44" s="13"/>
      <c r="H44" s="14"/>
      <c r="I44" s="14"/>
    </row>
    <row r="45">
      <c r="A45" s="12" t="s">
        <v>195</v>
      </c>
      <c r="B45" s="12" t="s">
        <v>196</v>
      </c>
      <c r="C45" s="12" t="s">
        <v>197</v>
      </c>
      <c r="D45" s="12" t="s">
        <v>198</v>
      </c>
      <c r="F45" s="13"/>
      <c r="G45" s="13"/>
      <c r="H45" s="14"/>
      <c r="I45" s="14"/>
    </row>
    <row r="46">
      <c r="A46" s="12" t="s">
        <v>199</v>
      </c>
      <c r="B46" s="12" t="s">
        <v>200</v>
      </c>
      <c r="C46" s="12" t="s">
        <v>201</v>
      </c>
      <c r="D46" s="12" t="s">
        <v>202</v>
      </c>
    </row>
    <row r="47">
      <c r="A47" s="12" t="s">
        <v>203</v>
      </c>
      <c r="B47" s="12" t="s">
        <v>204</v>
      </c>
      <c r="C47" s="12" t="s">
        <v>205</v>
      </c>
      <c r="D47" s="12" t="s">
        <v>206</v>
      </c>
    </row>
    <row r="48">
      <c r="A48" s="12" t="s">
        <v>207</v>
      </c>
      <c r="B48" s="12" t="s">
        <v>47</v>
      </c>
      <c r="C48" s="12" t="s">
        <v>208</v>
      </c>
      <c r="D48" s="12" t="s">
        <v>209</v>
      </c>
    </row>
    <row r="49">
      <c r="A49" s="12" t="s">
        <v>210</v>
      </c>
      <c r="B49" s="12" t="s">
        <v>211</v>
      </c>
      <c r="C49" s="12" t="s">
        <v>212</v>
      </c>
      <c r="D49" s="12" t="s">
        <v>213</v>
      </c>
    </row>
    <row r="50">
      <c r="A50" s="12" t="s">
        <v>214</v>
      </c>
      <c r="B50" s="12" t="s">
        <v>215</v>
      </c>
      <c r="C50" s="12" t="s">
        <v>216</v>
      </c>
      <c r="D50" s="12" t="s">
        <v>217</v>
      </c>
    </row>
    <row r="51">
      <c r="A51" s="12" t="s">
        <v>218</v>
      </c>
      <c r="B51" s="12" t="s">
        <v>219</v>
      </c>
      <c r="C51" s="12" t="s">
        <v>220</v>
      </c>
      <c r="D51" s="12" t="s">
        <v>47</v>
      </c>
    </row>
    <row r="52">
      <c r="A52" s="12" t="s">
        <v>221</v>
      </c>
      <c r="B52" s="12" t="s">
        <v>222</v>
      </c>
      <c r="C52" s="12" t="s">
        <v>223</v>
      </c>
      <c r="D52" s="12" t="s">
        <v>224</v>
      </c>
    </row>
    <row r="53">
      <c r="A53" s="12" t="s">
        <v>225</v>
      </c>
      <c r="B53" s="12" t="s">
        <v>226</v>
      </c>
      <c r="C53" s="12" t="s">
        <v>227</v>
      </c>
      <c r="D53" s="12" t="s">
        <v>228</v>
      </c>
    </row>
    <row r="54">
      <c r="A54" s="12" t="s">
        <v>229</v>
      </c>
      <c r="B54" s="12" t="s">
        <v>230</v>
      </c>
      <c r="C54" s="12" t="s">
        <v>47</v>
      </c>
      <c r="D54" s="12" t="s">
        <v>47</v>
      </c>
    </row>
    <row r="55">
      <c r="A55" s="12" t="s">
        <v>231</v>
      </c>
      <c r="B55" s="12" t="s">
        <v>232</v>
      </c>
      <c r="C55" s="12" t="s">
        <v>233</v>
      </c>
      <c r="D55" s="12" t="s">
        <v>234</v>
      </c>
    </row>
    <row r="56">
      <c r="A56" s="12" t="s">
        <v>235</v>
      </c>
      <c r="B56" s="12" t="s">
        <v>236</v>
      </c>
      <c r="C56" s="12" t="s">
        <v>237</v>
      </c>
      <c r="D56" s="12" t="s">
        <v>238</v>
      </c>
    </row>
    <row r="57">
      <c r="A57" s="12" t="s">
        <v>239</v>
      </c>
      <c r="B57" s="12" t="s">
        <v>240</v>
      </c>
      <c r="C57" s="12" t="s">
        <v>241</v>
      </c>
      <c r="D57" s="12" t="s">
        <v>242</v>
      </c>
    </row>
    <row r="58">
      <c r="A58" s="12" t="s">
        <v>243</v>
      </c>
      <c r="B58" s="12" t="s">
        <v>47</v>
      </c>
      <c r="C58" s="12" t="s">
        <v>244</v>
      </c>
      <c r="D58" s="12" t="s">
        <v>245</v>
      </c>
    </row>
    <row r="59">
      <c r="A59" s="12" t="s">
        <v>246</v>
      </c>
      <c r="B59" s="12" t="s">
        <v>247</v>
      </c>
      <c r="C59" s="12" t="s">
        <v>248</v>
      </c>
      <c r="D59" s="12" t="s">
        <v>249</v>
      </c>
    </row>
    <row r="60">
      <c r="A60" s="12" t="s">
        <v>250</v>
      </c>
      <c r="B60" s="12" t="s">
        <v>251</v>
      </c>
      <c r="C60" s="12" t="s">
        <v>252</v>
      </c>
      <c r="D60" s="12" t="s">
        <v>253</v>
      </c>
    </row>
    <row r="61">
      <c r="A61" s="12" t="s">
        <v>254</v>
      </c>
      <c r="B61" s="12" t="s">
        <v>47</v>
      </c>
      <c r="C61" s="12" t="s">
        <v>255</v>
      </c>
      <c r="D61" s="12" t="s">
        <v>256</v>
      </c>
    </row>
    <row r="62">
      <c r="A62" s="12" t="s">
        <v>257</v>
      </c>
      <c r="B62" s="12" t="s">
        <v>47</v>
      </c>
      <c r="C62" s="12" t="s">
        <v>47</v>
      </c>
      <c r="D62" s="12" t="s">
        <v>47</v>
      </c>
    </row>
    <row r="63">
      <c r="A63" s="12" t="s">
        <v>258</v>
      </c>
      <c r="B63" s="12" t="s">
        <v>259</v>
      </c>
      <c r="C63" s="12" t="s">
        <v>260</v>
      </c>
      <c r="D63" s="12" t="s">
        <v>261</v>
      </c>
    </row>
    <row r="64">
      <c r="A64" s="12" t="s">
        <v>262</v>
      </c>
      <c r="B64" s="12" t="s">
        <v>263</v>
      </c>
      <c r="C64" s="12" t="s">
        <v>264</v>
      </c>
      <c r="D64" s="12" t="s">
        <v>265</v>
      </c>
    </row>
    <row r="65">
      <c r="A65" s="12" t="s">
        <v>266</v>
      </c>
      <c r="B65" s="12" t="s">
        <v>267</v>
      </c>
      <c r="C65" s="12" t="s">
        <v>268</v>
      </c>
      <c r="D65" s="12" t="s">
        <v>269</v>
      </c>
    </row>
    <row r="66">
      <c r="A66" s="12" t="s">
        <v>270</v>
      </c>
      <c r="B66" s="12" t="s">
        <v>271</v>
      </c>
      <c r="C66" s="12" t="s">
        <v>272</v>
      </c>
      <c r="D66" s="12" t="s">
        <v>273</v>
      </c>
    </row>
    <row r="67">
      <c r="A67" s="12" t="s">
        <v>274</v>
      </c>
      <c r="B67" s="12" t="s">
        <v>275</v>
      </c>
      <c r="C67" s="12" t="s">
        <v>276</v>
      </c>
      <c r="D67" s="12" t="s">
        <v>277</v>
      </c>
    </row>
    <row r="68">
      <c r="A68" s="12" t="s">
        <v>278</v>
      </c>
      <c r="B68" s="12" t="s">
        <v>279</v>
      </c>
      <c r="C68" s="12" t="s">
        <v>280</v>
      </c>
      <c r="D68" s="12" t="s">
        <v>281</v>
      </c>
    </row>
    <row r="69">
      <c r="A69" s="12" t="s">
        <v>282</v>
      </c>
      <c r="B69" s="12" t="s">
        <v>283</v>
      </c>
      <c r="C69" s="12" t="s">
        <v>284</v>
      </c>
      <c r="D69" s="12" t="s">
        <v>285</v>
      </c>
    </row>
    <row r="70">
      <c r="A70" s="12" t="s">
        <v>286</v>
      </c>
      <c r="B70" s="12" t="s">
        <v>287</v>
      </c>
      <c r="C70" s="12" t="s">
        <v>288</v>
      </c>
      <c r="D70" s="12" t="s">
        <v>289</v>
      </c>
    </row>
    <row r="71">
      <c r="A71" s="12" t="s">
        <v>290</v>
      </c>
      <c r="B71" s="12" t="s">
        <v>291</v>
      </c>
      <c r="C71" s="12" t="s">
        <v>292</v>
      </c>
      <c r="D71" s="12" t="s">
        <v>293</v>
      </c>
    </row>
    <row r="72">
      <c r="A72" s="12" t="s">
        <v>294</v>
      </c>
      <c r="B72" s="12" t="s">
        <v>295</v>
      </c>
      <c r="C72" s="12" t="s">
        <v>296</v>
      </c>
      <c r="D72" s="12" t="s">
        <v>297</v>
      </c>
    </row>
    <row r="73">
      <c r="A73" s="12" t="s">
        <v>298</v>
      </c>
      <c r="B73" s="12" t="s">
        <v>299</v>
      </c>
      <c r="C73" s="12" t="s">
        <v>300</v>
      </c>
      <c r="D73" s="12" t="s">
        <v>301</v>
      </c>
    </row>
    <row r="74">
      <c r="A74" s="12" t="s">
        <v>302</v>
      </c>
      <c r="B74" s="12" t="s">
        <v>47</v>
      </c>
      <c r="C74" s="12" t="s">
        <v>303</v>
      </c>
      <c r="D74" s="12" t="s">
        <v>304</v>
      </c>
    </row>
    <row r="75">
      <c r="A75" s="12" t="s">
        <v>305</v>
      </c>
      <c r="B75" s="12" t="s">
        <v>306</v>
      </c>
      <c r="C75" s="12" t="s">
        <v>307</v>
      </c>
      <c r="D75" s="12" t="s">
        <v>47</v>
      </c>
    </row>
    <row r="76">
      <c r="A76" s="12" t="s">
        <v>308</v>
      </c>
      <c r="B76" s="12" t="s">
        <v>47</v>
      </c>
      <c r="C76" s="12" t="s">
        <v>309</v>
      </c>
      <c r="D76" s="12" t="s">
        <v>310</v>
      </c>
    </row>
    <row r="77">
      <c r="A77" s="12" t="s">
        <v>311</v>
      </c>
      <c r="B77" s="12" t="s">
        <v>312</v>
      </c>
      <c r="C77" s="12" t="s">
        <v>313</v>
      </c>
      <c r="D77" s="12" t="s">
        <v>47</v>
      </c>
    </row>
    <row r="78">
      <c r="A78" s="12" t="s">
        <v>314</v>
      </c>
      <c r="B78" s="12" t="s">
        <v>47</v>
      </c>
      <c r="C78" s="12" t="s">
        <v>315</v>
      </c>
      <c r="D78" s="12" t="s">
        <v>316</v>
      </c>
    </row>
    <row r="79">
      <c r="A79" s="12" t="s">
        <v>317</v>
      </c>
      <c r="B79" s="12" t="s">
        <v>47</v>
      </c>
      <c r="C79" s="12" t="s">
        <v>318</v>
      </c>
      <c r="D79" s="12" t="s">
        <v>47</v>
      </c>
    </row>
    <row r="80">
      <c r="A80" s="12" t="s">
        <v>319</v>
      </c>
      <c r="B80" s="12" t="s">
        <v>320</v>
      </c>
      <c r="C80" s="12" t="s">
        <v>321</v>
      </c>
      <c r="D80" s="12" t="s">
        <v>322</v>
      </c>
    </row>
    <row r="81">
      <c r="A81" s="12" t="s">
        <v>323</v>
      </c>
      <c r="B81" s="12" t="s">
        <v>324</v>
      </c>
      <c r="C81" s="12" t="s">
        <v>325</v>
      </c>
      <c r="D81" s="12" t="s">
        <v>326</v>
      </c>
    </row>
    <row r="82">
      <c r="A82" s="12" t="s">
        <v>327</v>
      </c>
      <c r="B82" s="12" t="s">
        <v>328</v>
      </c>
      <c r="C82" s="12" t="s">
        <v>329</v>
      </c>
      <c r="D82" s="12" t="s">
        <v>330</v>
      </c>
    </row>
    <row r="83">
      <c r="A83" s="12" t="s">
        <v>331</v>
      </c>
      <c r="B83" s="12" t="s">
        <v>332</v>
      </c>
      <c r="C83" s="12" t="s">
        <v>333</v>
      </c>
      <c r="D83" s="12" t="s">
        <v>334</v>
      </c>
    </row>
    <row r="84">
      <c r="A84" s="12" t="s">
        <v>335</v>
      </c>
      <c r="B84" s="12" t="s">
        <v>336</v>
      </c>
      <c r="C84" s="12" t="s">
        <v>337</v>
      </c>
      <c r="D84" s="12" t="s">
        <v>338</v>
      </c>
    </row>
    <row r="85">
      <c r="A85" s="12" t="s">
        <v>339</v>
      </c>
      <c r="B85" s="12" t="s">
        <v>340</v>
      </c>
      <c r="C85" s="12" t="s">
        <v>341</v>
      </c>
      <c r="D85" s="12" t="s">
        <v>47</v>
      </c>
    </row>
    <row r="86">
      <c r="A86" s="12" t="s">
        <v>342</v>
      </c>
      <c r="B86" s="12" t="s">
        <v>343</v>
      </c>
      <c r="C86" s="12" t="s">
        <v>344</v>
      </c>
      <c r="D86" s="12" t="s">
        <v>47</v>
      </c>
    </row>
    <row r="87">
      <c r="A87" s="12" t="s">
        <v>345</v>
      </c>
      <c r="B87" s="12" t="s">
        <v>346</v>
      </c>
      <c r="C87" s="12" t="s">
        <v>347</v>
      </c>
      <c r="D87" s="12" t="s">
        <v>47</v>
      </c>
    </row>
    <row r="88">
      <c r="A88" s="12" t="s">
        <v>348</v>
      </c>
      <c r="B88" s="12" t="s">
        <v>349</v>
      </c>
      <c r="C88" s="12" t="s">
        <v>350</v>
      </c>
      <c r="D88" s="12" t="s">
        <v>351</v>
      </c>
    </row>
    <row r="89">
      <c r="A89" s="12" t="s">
        <v>352</v>
      </c>
      <c r="B89" s="12" t="s">
        <v>353</v>
      </c>
      <c r="C89" s="12" t="s">
        <v>354</v>
      </c>
      <c r="D89" s="12" t="s">
        <v>355</v>
      </c>
    </row>
    <row r="90">
      <c r="A90" s="12" t="s">
        <v>356</v>
      </c>
      <c r="B90" s="12" t="s">
        <v>357</v>
      </c>
      <c r="C90" s="12" t="s">
        <v>358</v>
      </c>
      <c r="D90" s="12" t="s">
        <v>359</v>
      </c>
    </row>
    <row r="91">
      <c r="A91" s="12" t="s">
        <v>360</v>
      </c>
      <c r="B91" s="12" t="s">
        <v>47</v>
      </c>
      <c r="C91" s="12" t="s">
        <v>361</v>
      </c>
      <c r="D91" s="12" t="s">
        <v>362</v>
      </c>
    </row>
    <row r="92">
      <c r="A92" s="12" t="s">
        <v>363</v>
      </c>
      <c r="B92" s="12" t="s">
        <v>364</v>
      </c>
      <c r="C92" s="12" t="s">
        <v>365</v>
      </c>
      <c r="D92" s="12" t="s">
        <v>366</v>
      </c>
    </row>
    <row r="93">
      <c r="A93" s="12" t="s">
        <v>367</v>
      </c>
      <c r="B93" s="12" t="s">
        <v>368</v>
      </c>
      <c r="C93" s="12" t="s">
        <v>369</v>
      </c>
      <c r="D93" s="12" t="s">
        <v>47</v>
      </c>
    </row>
    <row r="94">
      <c r="A94" s="12" t="s">
        <v>370</v>
      </c>
      <c r="B94" s="12" t="s">
        <v>371</v>
      </c>
      <c r="C94" s="12" t="s">
        <v>372</v>
      </c>
      <c r="D94" s="12" t="s">
        <v>373</v>
      </c>
    </row>
    <row r="95">
      <c r="A95" s="12" t="s">
        <v>374</v>
      </c>
      <c r="B95" s="12" t="s">
        <v>375</v>
      </c>
      <c r="C95" s="12" t="s">
        <v>376</v>
      </c>
      <c r="D95" s="12" t="s">
        <v>47</v>
      </c>
    </row>
    <row r="96">
      <c r="A96" s="12" t="s">
        <v>377</v>
      </c>
      <c r="B96" s="12" t="s">
        <v>378</v>
      </c>
      <c r="C96" s="12" t="s">
        <v>379</v>
      </c>
      <c r="D96" s="12" t="s">
        <v>380</v>
      </c>
    </row>
    <row r="97">
      <c r="A97" s="12" t="s">
        <v>381</v>
      </c>
      <c r="B97" s="12" t="s">
        <v>47</v>
      </c>
      <c r="C97" s="12" t="s">
        <v>382</v>
      </c>
      <c r="D97" s="12" t="s">
        <v>383</v>
      </c>
    </row>
    <row r="98">
      <c r="A98" s="12" t="s">
        <v>384</v>
      </c>
      <c r="B98" s="12" t="s">
        <v>385</v>
      </c>
      <c r="C98" s="12" t="s">
        <v>386</v>
      </c>
      <c r="D98" s="12" t="s">
        <v>387</v>
      </c>
    </row>
    <row r="99">
      <c r="A99" s="12" t="s">
        <v>388</v>
      </c>
      <c r="B99" s="12" t="s">
        <v>389</v>
      </c>
      <c r="C99" s="12" t="s">
        <v>390</v>
      </c>
      <c r="D99" s="12" t="s">
        <v>391</v>
      </c>
    </row>
    <row r="100">
      <c r="A100" s="12" t="s">
        <v>392</v>
      </c>
      <c r="B100" s="12" t="s">
        <v>393</v>
      </c>
      <c r="C100" s="12" t="s">
        <v>394</v>
      </c>
      <c r="D100" s="12" t="s">
        <v>395</v>
      </c>
    </row>
    <row r="101">
      <c r="A101" s="12" t="s">
        <v>396</v>
      </c>
      <c r="B101" s="12" t="s">
        <v>397</v>
      </c>
      <c r="C101" s="12" t="s">
        <v>398</v>
      </c>
      <c r="D101" s="12" t="s">
        <v>399</v>
      </c>
    </row>
    <row r="102">
      <c r="A102" s="12" t="s">
        <v>400</v>
      </c>
      <c r="B102" s="12" t="s">
        <v>401</v>
      </c>
      <c r="C102" s="12" t="s">
        <v>402</v>
      </c>
      <c r="D102" s="12" t="s">
        <v>403</v>
      </c>
    </row>
    <row r="103">
      <c r="A103" s="12" t="s">
        <v>404</v>
      </c>
      <c r="B103" s="12" t="s">
        <v>405</v>
      </c>
      <c r="C103" s="12" t="s">
        <v>406</v>
      </c>
      <c r="D103" s="12" t="s">
        <v>407</v>
      </c>
    </row>
    <row r="104">
      <c r="A104" s="12" t="s">
        <v>408</v>
      </c>
      <c r="B104" s="12" t="s">
        <v>47</v>
      </c>
      <c r="C104" s="12" t="s">
        <v>409</v>
      </c>
      <c r="D104" s="12" t="s">
        <v>410</v>
      </c>
    </row>
    <row r="105">
      <c r="A105" s="12" t="s">
        <v>411</v>
      </c>
      <c r="B105" s="12" t="s">
        <v>412</v>
      </c>
      <c r="C105" s="12" t="s">
        <v>413</v>
      </c>
      <c r="D105" s="12" t="s">
        <v>47</v>
      </c>
    </row>
    <row r="106">
      <c r="A106" s="12" t="s">
        <v>414</v>
      </c>
      <c r="B106" s="12" t="s">
        <v>415</v>
      </c>
      <c r="C106" s="12" t="s">
        <v>416</v>
      </c>
      <c r="D106" s="12" t="s">
        <v>417</v>
      </c>
    </row>
    <row r="107">
      <c r="A107" s="12" t="s">
        <v>17</v>
      </c>
      <c r="B107" s="12" t="s">
        <v>418</v>
      </c>
      <c r="C107" s="12" t="s">
        <v>419</v>
      </c>
      <c r="D107" s="12" t="s">
        <v>420</v>
      </c>
    </row>
    <row r="108">
      <c r="A108" s="12" t="s">
        <v>421</v>
      </c>
      <c r="B108" s="12" t="s">
        <v>422</v>
      </c>
      <c r="C108" s="12" t="s">
        <v>423</v>
      </c>
      <c r="D108" s="12" t="s">
        <v>424</v>
      </c>
    </row>
    <row r="109">
      <c r="A109" s="12" t="s">
        <v>425</v>
      </c>
      <c r="B109" s="12" t="s">
        <v>426</v>
      </c>
      <c r="C109" s="12" t="s">
        <v>427</v>
      </c>
      <c r="D109" s="12" t="s">
        <v>428</v>
      </c>
    </row>
    <row r="110">
      <c r="A110" s="12" t="s">
        <v>429</v>
      </c>
      <c r="B110" s="12" t="s">
        <v>430</v>
      </c>
      <c r="C110" s="12" t="s">
        <v>431</v>
      </c>
      <c r="D110" s="12" t="s">
        <v>432</v>
      </c>
    </row>
    <row r="111">
      <c r="A111" s="12" t="s">
        <v>433</v>
      </c>
      <c r="B111" s="12" t="s">
        <v>434</v>
      </c>
      <c r="C111" s="12" t="s">
        <v>435</v>
      </c>
      <c r="D111" s="12" t="s">
        <v>436</v>
      </c>
    </row>
    <row r="112">
      <c r="A112" s="12" t="s">
        <v>437</v>
      </c>
      <c r="B112" s="12" t="s">
        <v>438</v>
      </c>
      <c r="C112" s="12" t="s">
        <v>439</v>
      </c>
      <c r="D112" s="12" t="s">
        <v>440</v>
      </c>
    </row>
    <row r="113">
      <c r="A113" s="12" t="s">
        <v>441</v>
      </c>
      <c r="B113" s="12" t="s">
        <v>442</v>
      </c>
      <c r="C113" s="12" t="s">
        <v>443</v>
      </c>
      <c r="D113" s="12" t="s">
        <v>444</v>
      </c>
    </row>
    <row r="114">
      <c r="A114" s="12" t="s">
        <v>445</v>
      </c>
      <c r="B114" s="12" t="s">
        <v>446</v>
      </c>
      <c r="C114" s="12" t="s">
        <v>447</v>
      </c>
      <c r="D114" s="12" t="s">
        <v>47</v>
      </c>
    </row>
    <row r="115">
      <c r="A115" s="12" t="s">
        <v>448</v>
      </c>
      <c r="B115" s="12" t="s">
        <v>449</v>
      </c>
      <c r="C115" s="12" t="s">
        <v>450</v>
      </c>
      <c r="D115" s="12" t="s">
        <v>451</v>
      </c>
    </row>
    <row r="116">
      <c r="A116" s="12" t="s">
        <v>452</v>
      </c>
      <c r="B116" s="12" t="s">
        <v>453</v>
      </c>
      <c r="C116" s="12" t="s">
        <v>454</v>
      </c>
      <c r="D116" s="12" t="s">
        <v>455</v>
      </c>
    </row>
    <row r="117">
      <c r="A117" s="12" t="s">
        <v>456</v>
      </c>
      <c r="B117" s="12" t="s">
        <v>457</v>
      </c>
      <c r="C117" s="12" t="s">
        <v>458</v>
      </c>
      <c r="D117" s="12" t="s">
        <v>459</v>
      </c>
    </row>
    <row r="118">
      <c r="A118" s="12" t="s">
        <v>460</v>
      </c>
      <c r="B118" s="12" t="s">
        <v>47</v>
      </c>
      <c r="C118" s="12" t="s">
        <v>461</v>
      </c>
      <c r="D118" s="12" t="s">
        <v>462</v>
      </c>
    </row>
    <row r="119">
      <c r="A119" s="12" t="s">
        <v>463</v>
      </c>
      <c r="B119" s="12" t="s">
        <v>464</v>
      </c>
      <c r="C119" s="12" t="s">
        <v>465</v>
      </c>
      <c r="D119" s="12" t="s">
        <v>466</v>
      </c>
    </row>
    <row r="120">
      <c r="A120" s="12" t="s">
        <v>467</v>
      </c>
      <c r="B120" s="12" t="s">
        <v>468</v>
      </c>
      <c r="C120" s="12" t="s">
        <v>469</v>
      </c>
      <c r="D120" s="12" t="s">
        <v>470</v>
      </c>
    </row>
    <row r="121">
      <c r="A121" s="12" t="s">
        <v>471</v>
      </c>
      <c r="B121" s="12" t="s">
        <v>472</v>
      </c>
      <c r="C121" s="12" t="s">
        <v>473</v>
      </c>
      <c r="D121" s="12" t="s">
        <v>474</v>
      </c>
    </row>
    <row r="122">
      <c r="A122" s="12" t="s">
        <v>475</v>
      </c>
      <c r="B122" s="12" t="s">
        <v>476</v>
      </c>
      <c r="C122" s="12" t="s">
        <v>477</v>
      </c>
      <c r="D122" s="12" t="s">
        <v>478</v>
      </c>
    </row>
    <row r="123">
      <c r="A123" s="12" t="s">
        <v>479</v>
      </c>
      <c r="B123" s="12" t="s">
        <v>480</v>
      </c>
      <c r="C123" s="12" t="s">
        <v>481</v>
      </c>
      <c r="D123" s="12" t="s">
        <v>482</v>
      </c>
    </row>
    <row r="124">
      <c r="A124" s="12" t="s">
        <v>483</v>
      </c>
      <c r="B124" s="12" t="s">
        <v>484</v>
      </c>
      <c r="C124" s="12" t="s">
        <v>485</v>
      </c>
      <c r="D124" s="12" t="s">
        <v>486</v>
      </c>
    </row>
    <row r="125">
      <c r="A125" s="12" t="s">
        <v>487</v>
      </c>
      <c r="B125" s="12" t="s">
        <v>488</v>
      </c>
      <c r="C125" s="12" t="s">
        <v>489</v>
      </c>
      <c r="D125" s="12" t="s">
        <v>490</v>
      </c>
    </row>
    <row r="126">
      <c r="A126" s="12" t="s">
        <v>491</v>
      </c>
      <c r="B126" s="12" t="s">
        <v>47</v>
      </c>
      <c r="C126" s="12" t="s">
        <v>492</v>
      </c>
      <c r="D126" s="12" t="s">
        <v>493</v>
      </c>
    </row>
    <row r="127">
      <c r="A127" s="12" t="s">
        <v>494</v>
      </c>
      <c r="B127" s="12" t="s">
        <v>495</v>
      </c>
      <c r="C127" s="12" t="s">
        <v>496</v>
      </c>
      <c r="D127" s="12" t="s">
        <v>497</v>
      </c>
    </row>
    <row r="128">
      <c r="A128" s="12" t="s">
        <v>498</v>
      </c>
      <c r="B128" s="12" t="s">
        <v>499</v>
      </c>
      <c r="C128" s="12" t="s">
        <v>500</v>
      </c>
      <c r="D128" s="12" t="s">
        <v>47</v>
      </c>
    </row>
    <row r="129">
      <c r="A129" s="12" t="s">
        <v>501</v>
      </c>
      <c r="B129" s="12" t="s">
        <v>502</v>
      </c>
      <c r="C129" s="12" t="s">
        <v>503</v>
      </c>
      <c r="D129" s="12" t="s">
        <v>504</v>
      </c>
    </row>
    <row r="130">
      <c r="A130" s="12" t="s">
        <v>505</v>
      </c>
      <c r="B130" s="12" t="s">
        <v>506</v>
      </c>
      <c r="C130" s="12" t="s">
        <v>507</v>
      </c>
      <c r="D130" s="12" t="s">
        <v>508</v>
      </c>
    </row>
    <row r="131">
      <c r="A131" s="12" t="s">
        <v>509</v>
      </c>
      <c r="B131" s="12" t="s">
        <v>510</v>
      </c>
      <c r="C131" s="12" t="s">
        <v>511</v>
      </c>
      <c r="D131" s="12" t="s">
        <v>512</v>
      </c>
    </row>
    <row r="132">
      <c r="A132" s="12" t="s">
        <v>513</v>
      </c>
      <c r="B132" s="12" t="s">
        <v>514</v>
      </c>
      <c r="C132" s="12" t="s">
        <v>515</v>
      </c>
      <c r="D132" s="12" t="s">
        <v>516</v>
      </c>
    </row>
    <row r="133">
      <c r="A133" s="12" t="s">
        <v>517</v>
      </c>
      <c r="B133" s="12" t="s">
        <v>518</v>
      </c>
      <c r="C133" s="12" t="s">
        <v>519</v>
      </c>
      <c r="D133" s="12" t="s">
        <v>520</v>
      </c>
    </row>
    <row r="134">
      <c r="A134" s="12" t="s">
        <v>521</v>
      </c>
      <c r="B134" s="12" t="s">
        <v>522</v>
      </c>
      <c r="C134" s="12" t="s">
        <v>523</v>
      </c>
      <c r="D134" s="12" t="s">
        <v>524</v>
      </c>
    </row>
    <row r="135">
      <c r="A135" s="12" t="s">
        <v>525</v>
      </c>
      <c r="B135" s="12" t="s">
        <v>526</v>
      </c>
      <c r="C135" s="12" t="s">
        <v>527</v>
      </c>
      <c r="D135" s="12" t="s">
        <v>528</v>
      </c>
    </row>
    <row r="136">
      <c r="A136" s="12" t="s">
        <v>529</v>
      </c>
      <c r="B136" s="12" t="s">
        <v>530</v>
      </c>
      <c r="C136" s="12" t="s">
        <v>531</v>
      </c>
      <c r="D136" s="12" t="s">
        <v>47</v>
      </c>
    </row>
    <row r="137">
      <c r="A137" s="12" t="s">
        <v>532</v>
      </c>
      <c r="B137" s="12" t="s">
        <v>533</v>
      </c>
      <c r="C137" s="12" t="s">
        <v>534</v>
      </c>
      <c r="D137" s="12" t="s">
        <v>535</v>
      </c>
    </row>
    <row r="138">
      <c r="A138" s="12" t="s">
        <v>536</v>
      </c>
      <c r="B138" s="12" t="s">
        <v>537</v>
      </c>
      <c r="C138" s="12" t="s">
        <v>538</v>
      </c>
      <c r="D138" s="12" t="s">
        <v>539</v>
      </c>
    </row>
    <row r="139">
      <c r="A139" s="12" t="s">
        <v>540</v>
      </c>
      <c r="B139" s="12" t="s">
        <v>541</v>
      </c>
      <c r="C139" s="12" t="s">
        <v>542</v>
      </c>
      <c r="D139" s="12" t="s">
        <v>543</v>
      </c>
    </row>
    <row r="140">
      <c r="A140" s="12" t="s">
        <v>544</v>
      </c>
      <c r="B140" s="12" t="s">
        <v>545</v>
      </c>
      <c r="C140" s="12" t="s">
        <v>546</v>
      </c>
      <c r="D140" s="12" t="s">
        <v>547</v>
      </c>
    </row>
    <row r="141">
      <c r="A141" s="12" t="s">
        <v>548</v>
      </c>
      <c r="B141" s="12" t="s">
        <v>545</v>
      </c>
      <c r="C141" s="12" t="s">
        <v>549</v>
      </c>
      <c r="D141" s="12" t="s">
        <v>547</v>
      </c>
    </row>
    <row r="142">
      <c r="A142" s="12" t="s">
        <v>550</v>
      </c>
      <c r="B142" s="12" t="s">
        <v>551</v>
      </c>
      <c r="C142" s="12" t="s">
        <v>552</v>
      </c>
      <c r="D142" s="12" t="s">
        <v>47</v>
      </c>
    </row>
    <row r="143">
      <c r="A143" s="12" t="s">
        <v>553</v>
      </c>
      <c r="B143" s="12" t="s">
        <v>554</v>
      </c>
      <c r="C143" s="12" t="s">
        <v>555</v>
      </c>
      <c r="D143" s="12" t="s">
        <v>556</v>
      </c>
    </row>
    <row r="144">
      <c r="A144" s="12" t="s">
        <v>557</v>
      </c>
      <c r="B144" s="12" t="s">
        <v>558</v>
      </c>
      <c r="C144" s="12" t="s">
        <v>559</v>
      </c>
      <c r="D144" s="12" t="s">
        <v>556</v>
      </c>
    </row>
    <row r="145">
      <c r="A145" s="12" t="s">
        <v>560</v>
      </c>
      <c r="B145" s="12" t="s">
        <v>561</v>
      </c>
      <c r="C145" s="12" t="s">
        <v>562</v>
      </c>
      <c r="D145" s="12" t="s">
        <v>563</v>
      </c>
    </row>
    <row r="146">
      <c r="A146" s="12" t="s">
        <v>564</v>
      </c>
      <c r="B146" s="12" t="s">
        <v>565</v>
      </c>
      <c r="C146" s="12" t="s">
        <v>566</v>
      </c>
      <c r="D146" s="12" t="s">
        <v>47</v>
      </c>
    </row>
    <row r="147">
      <c r="A147" s="12" t="s">
        <v>567</v>
      </c>
      <c r="B147" s="12" t="s">
        <v>47</v>
      </c>
      <c r="C147" s="12" t="s">
        <v>568</v>
      </c>
      <c r="D147" s="12" t="s">
        <v>47</v>
      </c>
    </row>
    <row r="148">
      <c r="A148" s="12" t="s">
        <v>569</v>
      </c>
      <c r="B148" s="12" t="s">
        <v>570</v>
      </c>
      <c r="C148" s="12" t="s">
        <v>571</v>
      </c>
      <c r="D148" s="12" t="s">
        <v>47</v>
      </c>
    </row>
    <row r="149">
      <c r="A149" s="12" t="s">
        <v>572</v>
      </c>
      <c r="B149" s="12" t="s">
        <v>573</v>
      </c>
      <c r="C149" s="12" t="s">
        <v>574</v>
      </c>
      <c r="D149" s="12" t="s">
        <v>575</v>
      </c>
    </row>
    <row r="150">
      <c r="A150" s="12" t="s">
        <v>576</v>
      </c>
      <c r="B150" s="12" t="s">
        <v>577</v>
      </c>
      <c r="C150" s="12" t="s">
        <v>578</v>
      </c>
      <c r="D150" s="12" t="s">
        <v>579</v>
      </c>
    </row>
    <row r="151">
      <c r="A151" s="12" t="s">
        <v>580</v>
      </c>
      <c r="B151" s="12" t="s">
        <v>581</v>
      </c>
      <c r="C151" s="12" t="s">
        <v>582</v>
      </c>
      <c r="D151" s="12" t="s">
        <v>583</v>
      </c>
    </row>
    <row r="152">
      <c r="A152" s="12" t="s">
        <v>584</v>
      </c>
      <c r="B152" s="12" t="s">
        <v>585</v>
      </c>
      <c r="C152" s="12" t="s">
        <v>586</v>
      </c>
      <c r="D152" s="12" t="s">
        <v>587</v>
      </c>
    </row>
    <row r="153">
      <c r="A153" s="12" t="s">
        <v>588</v>
      </c>
      <c r="B153" s="12" t="s">
        <v>589</v>
      </c>
      <c r="C153" s="12" t="s">
        <v>590</v>
      </c>
      <c r="D153" s="12" t="s">
        <v>47</v>
      </c>
    </row>
    <row r="154">
      <c r="A154" s="12" t="s">
        <v>591</v>
      </c>
      <c r="B154" s="12" t="s">
        <v>592</v>
      </c>
      <c r="C154" s="12" t="s">
        <v>593</v>
      </c>
      <c r="D154" s="12" t="s">
        <v>594</v>
      </c>
    </row>
    <row r="155">
      <c r="A155" s="12" t="s">
        <v>595</v>
      </c>
      <c r="B155" s="12" t="s">
        <v>596</v>
      </c>
      <c r="C155" s="12" t="s">
        <v>597</v>
      </c>
      <c r="D155" s="12" t="s">
        <v>598</v>
      </c>
    </row>
    <row r="156">
      <c r="A156" s="12" t="s">
        <v>599</v>
      </c>
      <c r="B156" s="12" t="s">
        <v>596</v>
      </c>
      <c r="C156" s="12" t="s">
        <v>600</v>
      </c>
      <c r="D156" s="12" t="s">
        <v>598</v>
      </c>
    </row>
    <row r="157">
      <c r="A157" s="12" t="s">
        <v>601</v>
      </c>
      <c r="B157" s="12" t="s">
        <v>602</v>
      </c>
      <c r="C157" s="12" t="s">
        <v>603</v>
      </c>
      <c r="D157" s="12" t="s">
        <v>604</v>
      </c>
    </row>
    <row r="158">
      <c r="A158" s="12" t="s">
        <v>605</v>
      </c>
      <c r="B158" s="12" t="s">
        <v>606</v>
      </c>
      <c r="C158" s="12" t="s">
        <v>607</v>
      </c>
      <c r="D158" s="12" t="s">
        <v>608</v>
      </c>
    </row>
    <row r="159">
      <c r="A159" s="12" t="s">
        <v>609</v>
      </c>
      <c r="B159" s="12" t="s">
        <v>610</v>
      </c>
      <c r="C159" s="12" t="s">
        <v>611</v>
      </c>
      <c r="D159" s="12" t="s">
        <v>612</v>
      </c>
    </row>
    <row r="160">
      <c r="A160" s="12" t="s">
        <v>613</v>
      </c>
      <c r="B160" s="12" t="s">
        <v>614</v>
      </c>
      <c r="C160" s="12" t="s">
        <v>615</v>
      </c>
      <c r="D160" s="12" t="s">
        <v>616</v>
      </c>
    </row>
    <row r="161">
      <c r="A161" s="12" t="s">
        <v>617</v>
      </c>
      <c r="B161" s="12" t="s">
        <v>618</v>
      </c>
      <c r="C161" s="12" t="s">
        <v>619</v>
      </c>
      <c r="D161" s="12" t="s">
        <v>620</v>
      </c>
    </row>
    <row r="162">
      <c r="A162" s="12" t="s">
        <v>621</v>
      </c>
      <c r="B162" s="12" t="s">
        <v>47</v>
      </c>
      <c r="C162" s="12" t="s">
        <v>622</v>
      </c>
      <c r="D162" s="12" t="s">
        <v>623</v>
      </c>
    </row>
    <row r="163">
      <c r="A163" s="12" t="s">
        <v>624</v>
      </c>
      <c r="B163" s="12" t="s">
        <v>47</v>
      </c>
      <c r="C163" s="12" t="s">
        <v>625</v>
      </c>
      <c r="D163" s="12" t="s">
        <v>623</v>
      </c>
    </row>
    <row r="164">
      <c r="A164" s="12" t="s">
        <v>626</v>
      </c>
      <c r="B164" s="12" t="s">
        <v>47</v>
      </c>
      <c r="C164" s="12" t="s">
        <v>627</v>
      </c>
      <c r="D164" s="12" t="s">
        <v>628</v>
      </c>
    </row>
    <row r="165">
      <c r="A165" s="12" t="s">
        <v>629</v>
      </c>
      <c r="B165" s="12" t="s">
        <v>630</v>
      </c>
      <c r="C165" s="12" t="s">
        <v>631</v>
      </c>
      <c r="D165" s="12" t="s">
        <v>632</v>
      </c>
    </row>
    <row r="166">
      <c r="A166" s="12" t="s">
        <v>633</v>
      </c>
      <c r="B166" s="12" t="s">
        <v>634</v>
      </c>
      <c r="C166" s="12" t="s">
        <v>635</v>
      </c>
      <c r="D166" s="12" t="s">
        <v>636</v>
      </c>
    </row>
    <row r="167">
      <c r="A167" s="12" t="s">
        <v>637</v>
      </c>
      <c r="B167" s="12" t="s">
        <v>638</v>
      </c>
      <c r="C167" s="12" t="s">
        <v>639</v>
      </c>
      <c r="D167" s="12" t="s">
        <v>640</v>
      </c>
    </row>
    <row r="168">
      <c r="A168" s="12" t="s">
        <v>641</v>
      </c>
      <c r="B168" s="12" t="s">
        <v>47</v>
      </c>
      <c r="C168" s="12" t="s">
        <v>642</v>
      </c>
      <c r="D168" s="12" t="s">
        <v>643</v>
      </c>
    </row>
    <row r="169">
      <c r="A169" s="12" t="s">
        <v>644</v>
      </c>
      <c r="B169" s="12" t="s">
        <v>645</v>
      </c>
      <c r="C169" s="12" t="s">
        <v>646</v>
      </c>
      <c r="D169" s="12" t="s">
        <v>47</v>
      </c>
    </row>
    <row r="170">
      <c r="A170" s="12" t="s">
        <v>647</v>
      </c>
      <c r="B170" s="12" t="s">
        <v>648</v>
      </c>
      <c r="C170" s="12" t="s">
        <v>649</v>
      </c>
      <c r="D170" s="12" t="s">
        <v>650</v>
      </c>
    </row>
    <row r="171">
      <c r="A171" s="12" t="s">
        <v>651</v>
      </c>
      <c r="B171" s="12" t="s">
        <v>652</v>
      </c>
      <c r="C171" s="12" t="s">
        <v>653</v>
      </c>
      <c r="D171" s="12" t="s">
        <v>654</v>
      </c>
    </row>
    <row r="172">
      <c r="A172" s="12" t="s">
        <v>655</v>
      </c>
      <c r="B172" s="12" t="s">
        <v>656</v>
      </c>
      <c r="C172" s="12" t="s">
        <v>657</v>
      </c>
      <c r="D172" s="12" t="s">
        <v>47</v>
      </c>
    </row>
    <row r="173">
      <c r="A173" s="12" t="s">
        <v>658</v>
      </c>
      <c r="B173" s="12" t="s">
        <v>659</v>
      </c>
      <c r="C173" s="12" t="s">
        <v>660</v>
      </c>
      <c r="D173" s="12" t="s">
        <v>47</v>
      </c>
    </row>
    <row r="174">
      <c r="A174" s="12" t="s">
        <v>661</v>
      </c>
      <c r="B174" s="12" t="s">
        <v>662</v>
      </c>
      <c r="C174" s="12" t="s">
        <v>663</v>
      </c>
      <c r="D174" s="12" t="s">
        <v>664</v>
      </c>
    </row>
    <row r="175">
      <c r="A175" s="12" t="s">
        <v>665</v>
      </c>
      <c r="B175" s="12" t="s">
        <v>666</v>
      </c>
      <c r="C175" s="12" t="s">
        <v>667</v>
      </c>
      <c r="D175" s="12" t="s">
        <v>668</v>
      </c>
    </row>
    <row r="176">
      <c r="A176" s="12" t="s">
        <v>669</v>
      </c>
      <c r="B176" s="12" t="s">
        <v>670</v>
      </c>
      <c r="C176" s="12" t="s">
        <v>671</v>
      </c>
      <c r="D176" s="12" t="s">
        <v>672</v>
      </c>
    </row>
    <row r="177">
      <c r="A177" s="12" t="s">
        <v>673</v>
      </c>
      <c r="B177" s="12" t="s">
        <v>674</v>
      </c>
      <c r="C177" s="12" t="s">
        <v>675</v>
      </c>
      <c r="D177" s="12" t="s">
        <v>676</v>
      </c>
    </row>
    <row r="178">
      <c r="A178" s="12" t="s">
        <v>677</v>
      </c>
      <c r="B178" s="12" t="s">
        <v>678</v>
      </c>
      <c r="C178" s="12" t="s">
        <v>679</v>
      </c>
      <c r="D178" s="12" t="s">
        <v>680</v>
      </c>
    </row>
    <row r="179">
      <c r="A179" s="12" t="s">
        <v>681</v>
      </c>
      <c r="B179" s="12" t="s">
        <v>47</v>
      </c>
      <c r="C179" s="12" t="s">
        <v>682</v>
      </c>
      <c r="D179" s="12" t="s">
        <v>47</v>
      </c>
    </row>
    <row r="180">
      <c r="A180" s="12" t="s">
        <v>683</v>
      </c>
      <c r="B180" s="12" t="s">
        <v>684</v>
      </c>
      <c r="C180" s="12" t="s">
        <v>685</v>
      </c>
      <c r="D180" s="12" t="s">
        <v>686</v>
      </c>
    </row>
    <row r="181">
      <c r="A181" s="12" t="s">
        <v>687</v>
      </c>
      <c r="B181" s="12" t="s">
        <v>688</v>
      </c>
      <c r="C181" s="12" t="s">
        <v>689</v>
      </c>
      <c r="D181" s="12" t="s">
        <v>690</v>
      </c>
    </row>
    <row r="182">
      <c r="A182" s="12" t="s">
        <v>691</v>
      </c>
      <c r="B182" s="12" t="s">
        <v>692</v>
      </c>
      <c r="C182" s="12" t="s">
        <v>693</v>
      </c>
      <c r="D182" s="12" t="s">
        <v>694</v>
      </c>
    </row>
    <row r="183">
      <c r="A183" s="12" t="s">
        <v>695</v>
      </c>
      <c r="B183" s="12" t="s">
        <v>696</v>
      </c>
      <c r="C183" s="12" t="s">
        <v>697</v>
      </c>
      <c r="D183" s="12" t="s">
        <v>698</v>
      </c>
    </row>
    <row r="184">
      <c r="A184" s="12" t="s">
        <v>699</v>
      </c>
      <c r="B184" s="12" t="s">
        <v>700</v>
      </c>
      <c r="C184" s="12" t="s">
        <v>701</v>
      </c>
      <c r="D184" s="12" t="s">
        <v>702</v>
      </c>
    </row>
    <row r="185">
      <c r="A185" s="12" t="s">
        <v>703</v>
      </c>
      <c r="B185" s="12" t="s">
        <v>47</v>
      </c>
      <c r="C185" s="12" t="s">
        <v>704</v>
      </c>
      <c r="D185" s="12" t="s">
        <v>705</v>
      </c>
    </row>
    <row r="186">
      <c r="A186" s="12" t="s">
        <v>706</v>
      </c>
      <c r="B186" s="12" t="s">
        <v>707</v>
      </c>
      <c r="C186" s="12" t="s">
        <v>708</v>
      </c>
      <c r="D186" s="12" t="s">
        <v>709</v>
      </c>
    </row>
    <row r="187">
      <c r="A187" s="12" t="s">
        <v>710</v>
      </c>
      <c r="B187" s="12" t="s">
        <v>711</v>
      </c>
      <c r="C187" s="12" t="s">
        <v>712</v>
      </c>
      <c r="D187" s="12" t="s">
        <v>713</v>
      </c>
    </row>
    <row r="188">
      <c r="A188" s="12" t="s">
        <v>714</v>
      </c>
      <c r="B188" s="12" t="s">
        <v>715</v>
      </c>
      <c r="C188" s="12" t="s">
        <v>716</v>
      </c>
      <c r="D188" s="12" t="s">
        <v>717</v>
      </c>
    </row>
    <row r="189">
      <c r="A189" s="12" t="s">
        <v>718</v>
      </c>
      <c r="B189" s="12" t="s">
        <v>719</v>
      </c>
      <c r="C189" s="12" t="s">
        <v>720</v>
      </c>
      <c r="D189" s="12" t="s">
        <v>721</v>
      </c>
    </row>
    <row r="190">
      <c r="A190" s="12" t="s">
        <v>722</v>
      </c>
      <c r="B190" s="12" t="s">
        <v>723</v>
      </c>
      <c r="C190" s="12" t="s">
        <v>724</v>
      </c>
      <c r="D190" s="12" t="s">
        <v>725</v>
      </c>
    </row>
    <row r="191">
      <c r="A191" s="12" t="s">
        <v>726</v>
      </c>
      <c r="B191" s="12" t="s">
        <v>727</v>
      </c>
      <c r="C191" s="12" t="s">
        <v>728</v>
      </c>
      <c r="D191" s="12" t="s">
        <v>729</v>
      </c>
    </row>
    <row r="192">
      <c r="A192" s="12" t="s">
        <v>730</v>
      </c>
      <c r="B192" s="12" t="s">
        <v>731</v>
      </c>
      <c r="C192" s="12" t="s">
        <v>732</v>
      </c>
      <c r="D192" s="12" t="s">
        <v>733</v>
      </c>
    </row>
    <row r="193">
      <c r="A193" s="12" t="s">
        <v>734</v>
      </c>
      <c r="B193" s="12" t="s">
        <v>735</v>
      </c>
      <c r="C193" s="12" t="s">
        <v>736</v>
      </c>
      <c r="D193" s="12" t="s">
        <v>737</v>
      </c>
    </row>
    <row r="194">
      <c r="A194" s="12" t="s">
        <v>738</v>
      </c>
      <c r="B194" s="12" t="s">
        <v>739</v>
      </c>
      <c r="C194" s="12" t="s">
        <v>740</v>
      </c>
      <c r="D194" s="12" t="s">
        <v>741</v>
      </c>
    </row>
    <row r="195">
      <c r="A195" s="12" t="s">
        <v>742</v>
      </c>
      <c r="B195" s="12" t="s">
        <v>743</v>
      </c>
      <c r="C195" s="12" t="s">
        <v>744</v>
      </c>
      <c r="D195" s="12" t="s">
        <v>745</v>
      </c>
    </row>
    <row r="196">
      <c r="A196" s="12" t="s">
        <v>746</v>
      </c>
      <c r="B196" s="12" t="s">
        <v>747</v>
      </c>
      <c r="C196" s="12" t="s">
        <v>748</v>
      </c>
      <c r="D196" s="12" t="s">
        <v>310</v>
      </c>
    </row>
    <row r="197">
      <c r="A197" s="12" t="s">
        <v>749</v>
      </c>
      <c r="B197" s="12" t="s">
        <v>750</v>
      </c>
      <c r="C197" s="12" t="s">
        <v>751</v>
      </c>
      <c r="D197" s="12" t="s">
        <v>752</v>
      </c>
    </row>
    <row r="198">
      <c r="A198" s="12" t="s">
        <v>753</v>
      </c>
      <c r="B198" s="12" t="s">
        <v>754</v>
      </c>
      <c r="C198" s="12" t="s">
        <v>755</v>
      </c>
      <c r="D198" s="12" t="s">
        <v>756</v>
      </c>
    </row>
    <row r="199">
      <c r="A199" s="12" t="s">
        <v>757</v>
      </c>
      <c r="B199" s="12" t="s">
        <v>758</v>
      </c>
      <c r="C199" s="12" t="s">
        <v>759</v>
      </c>
      <c r="D199" s="12" t="s">
        <v>760</v>
      </c>
    </row>
    <row r="200">
      <c r="A200" s="12" t="s">
        <v>761</v>
      </c>
      <c r="B200" s="12" t="s">
        <v>762</v>
      </c>
      <c r="C200" s="12" t="s">
        <v>763</v>
      </c>
      <c r="D200" s="12" t="s">
        <v>764</v>
      </c>
    </row>
    <row r="201">
      <c r="A201" s="12" t="s">
        <v>765</v>
      </c>
      <c r="B201" s="12" t="s">
        <v>766</v>
      </c>
      <c r="C201" s="12" t="s">
        <v>767</v>
      </c>
      <c r="D201" s="12" t="s">
        <v>47</v>
      </c>
    </row>
    <row r="202">
      <c r="A202" s="12" t="s">
        <v>768</v>
      </c>
      <c r="B202" s="12" t="s">
        <v>769</v>
      </c>
      <c r="C202" s="12" t="s">
        <v>770</v>
      </c>
      <c r="D202" s="12" t="s">
        <v>47</v>
      </c>
    </row>
    <row r="203">
      <c r="A203" s="12" t="s">
        <v>771</v>
      </c>
      <c r="B203" s="12" t="s">
        <v>772</v>
      </c>
      <c r="C203" s="12" t="s">
        <v>773</v>
      </c>
      <c r="D203" s="12" t="s">
        <v>774</v>
      </c>
    </row>
    <row r="204">
      <c r="A204" s="12" t="s">
        <v>775</v>
      </c>
      <c r="B204" s="12" t="s">
        <v>776</v>
      </c>
      <c r="C204" s="12" t="s">
        <v>777</v>
      </c>
      <c r="D204" s="12" t="s">
        <v>47</v>
      </c>
    </row>
    <row r="205">
      <c r="A205" s="12" t="s">
        <v>778</v>
      </c>
      <c r="B205" s="12" t="s">
        <v>47</v>
      </c>
      <c r="C205" s="12" t="s">
        <v>779</v>
      </c>
      <c r="D205" s="12" t="s">
        <v>780</v>
      </c>
    </row>
    <row r="206">
      <c r="A206" s="12" t="s">
        <v>781</v>
      </c>
      <c r="B206" s="12" t="s">
        <v>47</v>
      </c>
      <c r="C206" s="12" t="s">
        <v>782</v>
      </c>
      <c r="D206" s="12" t="s">
        <v>783</v>
      </c>
    </row>
    <row r="207">
      <c r="A207" s="12" t="s">
        <v>784</v>
      </c>
      <c r="B207" s="12" t="s">
        <v>785</v>
      </c>
      <c r="C207" s="12" t="s">
        <v>786</v>
      </c>
      <c r="D207" s="12" t="s">
        <v>787</v>
      </c>
    </row>
    <row r="208">
      <c r="A208" s="12" t="s">
        <v>788</v>
      </c>
      <c r="B208" s="12" t="s">
        <v>789</v>
      </c>
      <c r="C208" s="12" t="s">
        <v>790</v>
      </c>
      <c r="D208" s="12" t="s">
        <v>791</v>
      </c>
    </row>
    <row r="209">
      <c r="A209" s="12" t="s">
        <v>792</v>
      </c>
      <c r="B209" s="12" t="s">
        <v>793</v>
      </c>
      <c r="C209" s="12" t="s">
        <v>794</v>
      </c>
      <c r="D209" s="12" t="s">
        <v>795</v>
      </c>
    </row>
    <row r="210">
      <c r="A210" s="12" t="s">
        <v>24</v>
      </c>
      <c r="B210" s="12" t="s">
        <v>796</v>
      </c>
      <c r="C210" s="12" t="s">
        <v>797</v>
      </c>
      <c r="D210" s="12" t="s">
        <v>798</v>
      </c>
    </row>
    <row r="211">
      <c r="A211" s="12" t="s">
        <v>799</v>
      </c>
      <c r="B211" s="12" t="s">
        <v>800</v>
      </c>
      <c r="C211" s="12" t="s">
        <v>801</v>
      </c>
      <c r="D211" s="12" t="s">
        <v>802</v>
      </c>
    </row>
    <row r="212">
      <c r="A212" s="12" t="s">
        <v>803</v>
      </c>
      <c r="B212" s="12" t="s">
        <v>804</v>
      </c>
      <c r="C212" s="12" t="s">
        <v>805</v>
      </c>
      <c r="D212" s="12" t="s">
        <v>806</v>
      </c>
    </row>
    <row r="213">
      <c r="A213" s="12" t="s">
        <v>807</v>
      </c>
      <c r="B213" s="12" t="s">
        <v>808</v>
      </c>
      <c r="C213" s="12" t="s">
        <v>809</v>
      </c>
      <c r="D213" s="12" t="s">
        <v>810</v>
      </c>
    </row>
    <row r="214">
      <c r="A214" s="12" t="s">
        <v>811</v>
      </c>
      <c r="B214" s="12" t="s">
        <v>47</v>
      </c>
      <c r="C214" s="12" t="s">
        <v>812</v>
      </c>
      <c r="D214" s="12" t="s">
        <v>813</v>
      </c>
    </row>
    <row r="215">
      <c r="A215" s="12" t="s">
        <v>814</v>
      </c>
      <c r="B215" s="12" t="s">
        <v>815</v>
      </c>
      <c r="C215" s="12" t="s">
        <v>816</v>
      </c>
      <c r="D215" s="12" t="s">
        <v>817</v>
      </c>
    </row>
    <row r="216">
      <c r="A216" s="12" t="s">
        <v>818</v>
      </c>
      <c r="B216" s="12" t="s">
        <v>819</v>
      </c>
      <c r="C216" s="12" t="s">
        <v>820</v>
      </c>
      <c r="D216" s="12" t="s">
        <v>821</v>
      </c>
    </row>
    <row r="217">
      <c r="A217" s="12" t="s">
        <v>822</v>
      </c>
      <c r="B217" s="12" t="s">
        <v>823</v>
      </c>
      <c r="C217" s="12" t="s">
        <v>824</v>
      </c>
      <c r="D217" s="12" t="s">
        <v>825</v>
      </c>
    </row>
    <row r="218">
      <c r="A218" s="12" t="s">
        <v>826</v>
      </c>
      <c r="B218" s="12" t="s">
        <v>47</v>
      </c>
      <c r="C218" s="12" t="s">
        <v>827</v>
      </c>
      <c r="D218" s="12" t="s">
        <v>47</v>
      </c>
    </row>
    <row r="219">
      <c r="A219" s="12" t="s">
        <v>828</v>
      </c>
      <c r="B219" s="12" t="s">
        <v>47</v>
      </c>
      <c r="C219" s="12" t="s">
        <v>829</v>
      </c>
      <c r="D219" s="12" t="s">
        <v>830</v>
      </c>
    </row>
    <row r="220">
      <c r="A220" s="12" t="s">
        <v>831</v>
      </c>
      <c r="B220" s="12" t="s">
        <v>832</v>
      </c>
      <c r="C220" s="12" t="s">
        <v>833</v>
      </c>
      <c r="D220" s="12" t="s">
        <v>834</v>
      </c>
    </row>
    <row r="221">
      <c r="A221" s="12" t="s">
        <v>835</v>
      </c>
      <c r="B221" s="12" t="s">
        <v>836</v>
      </c>
      <c r="C221" s="12" t="s">
        <v>837</v>
      </c>
      <c r="D221" s="12" t="s">
        <v>838</v>
      </c>
    </row>
    <row r="222">
      <c r="A222" s="12" t="s">
        <v>839</v>
      </c>
      <c r="B222" s="12" t="s">
        <v>840</v>
      </c>
      <c r="C222" s="12" t="s">
        <v>841</v>
      </c>
      <c r="D222" s="12" t="s">
        <v>842</v>
      </c>
    </row>
    <row r="223">
      <c r="A223" s="12" t="s">
        <v>843</v>
      </c>
      <c r="B223" s="12" t="s">
        <v>844</v>
      </c>
      <c r="C223" s="12" t="s">
        <v>845</v>
      </c>
      <c r="D223" s="12" t="s">
        <v>846</v>
      </c>
    </row>
    <row r="224">
      <c r="A224" s="12" t="s">
        <v>847</v>
      </c>
      <c r="B224" s="12" t="s">
        <v>848</v>
      </c>
      <c r="C224" s="12" t="s">
        <v>849</v>
      </c>
      <c r="D224" s="12" t="s">
        <v>47</v>
      </c>
    </row>
    <row r="225">
      <c r="A225" s="12" t="s">
        <v>850</v>
      </c>
      <c r="B225" s="12" t="s">
        <v>851</v>
      </c>
      <c r="C225" s="12" t="s">
        <v>852</v>
      </c>
      <c r="D225" s="12" t="s">
        <v>853</v>
      </c>
    </row>
    <row r="226">
      <c r="A226" s="12" t="s">
        <v>854</v>
      </c>
      <c r="B226" s="12" t="s">
        <v>855</v>
      </c>
      <c r="C226" s="12" t="s">
        <v>856</v>
      </c>
      <c r="D226" s="12" t="s">
        <v>857</v>
      </c>
    </row>
    <row r="227">
      <c r="A227" s="12" t="s">
        <v>858</v>
      </c>
      <c r="B227" s="12" t="s">
        <v>859</v>
      </c>
      <c r="C227" s="12" t="s">
        <v>860</v>
      </c>
      <c r="D227" s="12" t="s">
        <v>861</v>
      </c>
    </row>
    <row r="228">
      <c r="A228" s="12" t="s">
        <v>862</v>
      </c>
      <c r="B228" s="12" t="s">
        <v>863</v>
      </c>
      <c r="C228" s="12" t="s">
        <v>864</v>
      </c>
      <c r="D228" s="12" t="s">
        <v>865</v>
      </c>
    </row>
    <row r="229">
      <c r="A229" s="12" t="s">
        <v>866</v>
      </c>
      <c r="B229" s="12" t="s">
        <v>867</v>
      </c>
      <c r="C229" s="12" t="s">
        <v>47</v>
      </c>
      <c r="D229" s="12" t="s">
        <v>868</v>
      </c>
    </row>
    <row r="230">
      <c r="A230" s="12" t="s">
        <v>869</v>
      </c>
      <c r="B230" s="12" t="s">
        <v>870</v>
      </c>
      <c r="C230" s="12" t="s">
        <v>871</v>
      </c>
      <c r="D230" s="12" t="s">
        <v>872</v>
      </c>
    </row>
    <row r="231">
      <c r="A231" s="12" t="s">
        <v>873</v>
      </c>
      <c r="B231" s="12" t="s">
        <v>874</v>
      </c>
      <c r="C231" s="12" t="s">
        <v>875</v>
      </c>
      <c r="D231" s="12" t="s">
        <v>47</v>
      </c>
    </row>
    <row r="232">
      <c r="A232" s="12" t="s">
        <v>876</v>
      </c>
      <c r="B232" s="12" t="s">
        <v>877</v>
      </c>
      <c r="C232" s="12" t="s">
        <v>878</v>
      </c>
      <c r="D232" s="12" t="s">
        <v>879</v>
      </c>
    </row>
    <row r="233">
      <c r="A233" s="12" t="s">
        <v>880</v>
      </c>
      <c r="B233" s="12" t="s">
        <v>881</v>
      </c>
      <c r="C233" s="12" t="s">
        <v>882</v>
      </c>
      <c r="D233" s="12" t="s">
        <v>883</v>
      </c>
    </row>
    <row r="234">
      <c r="A234" s="12" t="s">
        <v>884</v>
      </c>
      <c r="B234" s="12" t="s">
        <v>885</v>
      </c>
      <c r="C234" s="12" t="s">
        <v>886</v>
      </c>
      <c r="D234" s="12" t="s">
        <v>887</v>
      </c>
    </row>
    <row r="235">
      <c r="A235" s="12" t="s">
        <v>888</v>
      </c>
      <c r="B235" s="12" t="s">
        <v>889</v>
      </c>
      <c r="C235" s="12" t="s">
        <v>890</v>
      </c>
      <c r="D235" s="12" t="s">
        <v>891</v>
      </c>
    </row>
    <row r="236">
      <c r="A236" s="12" t="s">
        <v>892</v>
      </c>
      <c r="B236" s="12" t="s">
        <v>893</v>
      </c>
      <c r="C236" s="12" t="s">
        <v>894</v>
      </c>
      <c r="D236" s="12" t="s">
        <v>895</v>
      </c>
    </row>
    <row r="237">
      <c r="A237" s="12" t="s">
        <v>896</v>
      </c>
      <c r="B237" s="12" t="s">
        <v>897</v>
      </c>
      <c r="C237" s="12" t="s">
        <v>898</v>
      </c>
      <c r="D237" s="12" t="s">
        <v>899</v>
      </c>
    </row>
    <row r="238">
      <c r="A238" s="12" t="s">
        <v>900</v>
      </c>
      <c r="B238" s="12" t="s">
        <v>901</v>
      </c>
      <c r="C238" s="12" t="s">
        <v>902</v>
      </c>
      <c r="D238" s="12" t="s">
        <v>903</v>
      </c>
    </row>
    <row r="239">
      <c r="A239" s="12" t="s">
        <v>904</v>
      </c>
      <c r="B239" s="12" t="s">
        <v>905</v>
      </c>
      <c r="C239" s="12" t="s">
        <v>906</v>
      </c>
      <c r="D239" s="12" t="s">
        <v>907</v>
      </c>
    </row>
    <row r="240">
      <c r="A240" s="12" t="s">
        <v>908</v>
      </c>
      <c r="B240" s="12" t="s">
        <v>909</v>
      </c>
      <c r="C240" s="12" t="s">
        <v>910</v>
      </c>
      <c r="D240" s="12" t="s">
        <v>911</v>
      </c>
    </row>
    <row r="241">
      <c r="A241" s="12" t="s">
        <v>912</v>
      </c>
      <c r="B241" s="12" t="s">
        <v>913</v>
      </c>
      <c r="C241" s="12" t="s">
        <v>914</v>
      </c>
      <c r="D241" s="12" t="s">
        <v>915</v>
      </c>
    </row>
    <row r="242">
      <c r="A242" s="12" t="s">
        <v>6</v>
      </c>
      <c r="B242" s="12" t="s">
        <v>916</v>
      </c>
      <c r="C242" s="12" t="s">
        <v>917</v>
      </c>
      <c r="D242" s="12" t="s">
        <v>918</v>
      </c>
    </row>
    <row r="243">
      <c r="A243" s="12" t="s">
        <v>919</v>
      </c>
      <c r="B243" s="12" t="s">
        <v>920</v>
      </c>
      <c r="C243" s="12" t="s">
        <v>921</v>
      </c>
      <c r="D243" s="12" t="s">
        <v>922</v>
      </c>
    </row>
    <row r="244">
      <c r="A244" s="12" t="s">
        <v>923</v>
      </c>
      <c r="B244" s="12" t="s">
        <v>924</v>
      </c>
      <c r="C244" s="12" t="s">
        <v>925</v>
      </c>
      <c r="D244" s="12" t="s">
        <v>926</v>
      </c>
    </row>
    <row r="245">
      <c r="A245" s="12" t="s">
        <v>927</v>
      </c>
      <c r="B245" s="12" t="s">
        <v>928</v>
      </c>
      <c r="C245" s="12" t="s">
        <v>929</v>
      </c>
      <c r="D245" s="12" t="s">
        <v>930</v>
      </c>
    </row>
    <row r="246">
      <c r="A246" s="12" t="s">
        <v>931</v>
      </c>
      <c r="B246" s="12" t="s">
        <v>932</v>
      </c>
      <c r="C246" s="12" t="s">
        <v>933</v>
      </c>
      <c r="D246" s="12" t="s">
        <v>934</v>
      </c>
    </row>
    <row r="247">
      <c r="A247" s="12" t="s">
        <v>935</v>
      </c>
      <c r="B247" s="12" t="s">
        <v>936</v>
      </c>
      <c r="C247" s="12" t="s">
        <v>937</v>
      </c>
      <c r="D247" s="12" t="s">
        <v>938</v>
      </c>
    </row>
    <row r="248">
      <c r="A248" s="12" t="s">
        <v>939</v>
      </c>
      <c r="B248" s="12" t="s">
        <v>940</v>
      </c>
      <c r="C248" s="12" t="s">
        <v>941</v>
      </c>
      <c r="D248" s="12" t="s">
        <v>47</v>
      </c>
    </row>
    <row r="249">
      <c r="A249" s="12" t="s">
        <v>942</v>
      </c>
      <c r="B249" s="12" t="s">
        <v>47</v>
      </c>
      <c r="C249" s="12" t="s">
        <v>943</v>
      </c>
      <c r="D249" s="12" t="s">
        <v>944</v>
      </c>
    </row>
    <row r="250">
      <c r="A250" s="12" t="s">
        <v>945</v>
      </c>
      <c r="B250" s="12" t="s">
        <v>946</v>
      </c>
      <c r="C250" s="12" t="s">
        <v>947</v>
      </c>
      <c r="D250" s="12" t="s">
        <v>948</v>
      </c>
    </row>
    <row r="251">
      <c r="A251" s="12" t="s">
        <v>949</v>
      </c>
      <c r="B251" s="12" t="s">
        <v>950</v>
      </c>
      <c r="C251" s="12" t="s">
        <v>951</v>
      </c>
      <c r="D251" s="12" t="s">
        <v>952</v>
      </c>
    </row>
    <row r="252">
      <c r="A252" s="12" t="s">
        <v>953</v>
      </c>
      <c r="B252" s="12" t="s">
        <v>47</v>
      </c>
      <c r="C252" s="12" t="s">
        <v>954</v>
      </c>
      <c r="D252" s="12" t="s">
        <v>955</v>
      </c>
    </row>
    <row r="253">
      <c r="A253" s="12" t="s">
        <v>956</v>
      </c>
      <c r="B253" s="12" t="s">
        <v>957</v>
      </c>
      <c r="C253" s="12" t="s">
        <v>958</v>
      </c>
      <c r="D253" s="12" t="s">
        <v>959</v>
      </c>
    </row>
    <row r="254">
      <c r="A254" s="12" t="s">
        <v>960</v>
      </c>
      <c r="B254" s="12" t="s">
        <v>47</v>
      </c>
      <c r="C254" s="12" t="s">
        <v>961</v>
      </c>
      <c r="D254" s="12" t="s">
        <v>47</v>
      </c>
    </row>
    <row r="255">
      <c r="A255" s="12" t="s">
        <v>962</v>
      </c>
      <c r="B255" s="12" t="s">
        <v>963</v>
      </c>
      <c r="C255" s="12" t="s">
        <v>964</v>
      </c>
      <c r="D255" s="12" t="s">
        <v>47</v>
      </c>
    </row>
    <row r="256">
      <c r="A256" s="12" t="s">
        <v>965</v>
      </c>
      <c r="B256" s="12" t="s">
        <v>966</v>
      </c>
      <c r="C256" s="12" t="s">
        <v>967</v>
      </c>
      <c r="D256" s="12" t="s">
        <v>47</v>
      </c>
    </row>
    <row r="257">
      <c r="A257" s="12" t="s">
        <v>968</v>
      </c>
      <c r="B257" s="12" t="s">
        <v>969</v>
      </c>
      <c r="C257" s="12" t="s">
        <v>970</v>
      </c>
      <c r="D257" s="12" t="s">
        <v>971</v>
      </c>
    </row>
    <row r="258">
      <c r="A258" s="12" t="s">
        <v>972</v>
      </c>
      <c r="B258" s="12" t="s">
        <v>973</v>
      </c>
      <c r="C258" s="12" t="s">
        <v>974</v>
      </c>
      <c r="D258" s="12" t="s">
        <v>47</v>
      </c>
    </row>
    <row r="259">
      <c r="A259" s="12" t="s">
        <v>975</v>
      </c>
      <c r="B259" s="12" t="s">
        <v>976</v>
      </c>
      <c r="C259" s="12" t="s">
        <v>977</v>
      </c>
      <c r="D259" s="12" t="s">
        <v>978</v>
      </c>
    </row>
    <row r="260">
      <c r="A260" s="12" t="s">
        <v>979</v>
      </c>
      <c r="B260" s="12" t="s">
        <v>980</v>
      </c>
      <c r="C260" s="12" t="s">
        <v>981</v>
      </c>
      <c r="D260" s="12" t="s">
        <v>982</v>
      </c>
    </row>
    <row r="261">
      <c r="A261" s="12" t="s">
        <v>983</v>
      </c>
      <c r="B261" s="12" t="s">
        <v>984</v>
      </c>
      <c r="C261" s="12" t="s">
        <v>985</v>
      </c>
      <c r="D261" s="12" t="s">
        <v>986</v>
      </c>
    </row>
    <row r="262">
      <c r="A262" s="12" t="s">
        <v>987</v>
      </c>
      <c r="B262" s="12" t="s">
        <v>988</v>
      </c>
      <c r="C262" s="12" t="s">
        <v>989</v>
      </c>
      <c r="D262" s="12" t="s">
        <v>990</v>
      </c>
    </row>
    <row r="263">
      <c r="A263" s="12" t="s">
        <v>991</v>
      </c>
      <c r="B263" s="12" t="s">
        <v>992</v>
      </c>
      <c r="C263" s="12" t="s">
        <v>993</v>
      </c>
      <c r="D263" s="12" t="s">
        <v>994</v>
      </c>
    </row>
    <row r="264">
      <c r="A264" s="12" t="s">
        <v>995</v>
      </c>
      <c r="B264" s="12" t="s">
        <v>47</v>
      </c>
      <c r="C264" s="12" t="s">
        <v>996</v>
      </c>
      <c r="D264" s="12" t="s">
        <v>47</v>
      </c>
    </row>
    <row r="265">
      <c r="A265" s="12" t="s">
        <v>997</v>
      </c>
      <c r="B265" s="12" t="s">
        <v>998</v>
      </c>
      <c r="C265" s="12" t="s">
        <v>999</v>
      </c>
      <c r="D265" s="12" t="s">
        <v>1000</v>
      </c>
    </row>
    <row r="266">
      <c r="A266" s="12" t="s">
        <v>1001</v>
      </c>
      <c r="B266" s="12" t="s">
        <v>1002</v>
      </c>
      <c r="C266" s="12" t="s">
        <v>1003</v>
      </c>
      <c r="D266" s="12" t="s">
        <v>1004</v>
      </c>
    </row>
    <row r="267">
      <c r="A267" s="12" t="s">
        <v>1005</v>
      </c>
      <c r="B267" s="12" t="s">
        <v>1006</v>
      </c>
      <c r="C267" s="12" t="s">
        <v>1007</v>
      </c>
      <c r="D267" s="12" t="s">
        <v>1008</v>
      </c>
    </row>
    <row r="268">
      <c r="A268" s="12" t="s">
        <v>1009</v>
      </c>
      <c r="B268" s="12" t="s">
        <v>1010</v>
      </c>
      <c r="C268" s="12" t="s">
        <v>1011</v>
      </c>
      <c r="D268" s="12" t="s">
        <v>47</v>
      </c>
    </row>
    <row r="269">
      <c r="A269" s="12" t="s">
        <v>1012</v>
      </c>
      <c r="B269" s="12" t="s">
        <v>1013</v>
      </c>
      <c r="C269" s="12" t="s">
        <v>1014</v>
      </c>
      <c r="D269" s="12" t="s">
        <v>1015</v>
      </c>
    </row>
    <row r="270">
      <c r="A270" s="12" t="s">
        <v>1016</v>
      </c>
      <c r="B270" s="12" t="s">
        <v>1017</v>
      </c>
      <c r="C270" s="12" t="s">
        <v>1018</v>
      </c>
      <c r="D270" s="12" t="s">
        <v>1019</v>
      </c>
    </row>
    <row r="271">
      <c r="A271" s="12" t="s">
        <v>1020</v>
      </c>
      <c r="B271" s="12" t="s">
        <v>47</v>
      </c>
      <c r="C271" s="12" t="s">
        <v>1021</v>
      </c>
      <c r="D271" s="12" t="s">
        <v>1022</v>
      </c>
    </row>
    <row r="272">
      <c r="A272" s="12" t="s">
        <v>1023</v>
      </c>
      <c r="B272" s="12" t="s">
        <v>1024</v>
      </c>
      <c r="C272" s="12" t="s">
        <v>1025</v>
      </c>
      <c r="D272" s="12" t="s">
        <v>1026</v>
      </c>
    </row>
    <row r="273">
      <c r="A273" s="12" t="s">
        <v>1027</v>
      </c>
      <c r="B273" s="12" t="s">
        <v>1028</v>
      </c>
      <c r="C273" s="12" t="s">
        <v>1029</v>
      </c>
      <c r="D273" s="12" t="s">
        <v>47</v>
      </c>
    </row>
    <row r="274">
      <c r="A274" s="12" t="s">
        <v>1030</v>
      </c>
      <c r="B274" s="12" t="s">
        <v>1031</v>
      </c>
      <c r="C274" s="12" t="s">
        <v>1032</v>
      </c>
      <c r="D274" s="12" t="s">
        <v>1033</v>
      </c>
    </row>
    <row r="275">
      <c r="A275" s="12" t="s">
        <v>1034</v>
      </c>
      <c r="B275" s="12" t="s">
        <v>1035</v>
      </c>
      <c r="C275" s="12" t="s">
        <v>1036</v>
      </c>
      <c r="D275" s="12" t="s">
        <v>1037</v>
      </c>
    </row>
    <row r="276">
      <c r="A276" s="12" t="s">
        <v>1038</v>
      </c>
      <c r="B276" s="12" t="s">
        <v>1039</v>
      </c>
      <c r="C276" s="12" t="s">
        <v>1040</v>
      </c>
      <c r="D276" s="12" t="s">
        <v>1041</v>
      </c>
    </row>
    <row r="277">
      <c r="A277" s="12" t="s">
        <v>1042</v>
      </c>
      <c r="B277" s="12" t="s">
        <v>1043</v>
      </c>
      <c r="C277" s="12" t="s">
        <v>1044</v>
      </c>
      <c r="D277" s="12" t="s">
        <v>1045</v>
      </c>
    </row>
    <row r="278">
      <c r="A278" s="12" t="s">
        <v>1046</v>
      </c>
      <c r="B278" s="12" t="s">
        <v>1047</v>
      </c>
      <c r="C278" s="12" t="s">
        <v>1048</v>
      </c>
      <c r="D278" s="12" t="s">
        <v>1049</v>
      </c>
    </row>
    <row r="279">
      <c r="A279" s="12" t="s">
        <v>1050</v>
      </c>
      <c r="B279" s="12" t="s">
        <v>1051</v>
      </c>
      <c r="C279" s="12" t="s">
        <v>1052</v>
      </c>
      <c r="D279" s="12" t="s">
        <v>47</v>
      </c>
    </row>
    <row r="280">
      <c r="A280" s="12" t="s">
        <v>1053</v>
      </c>
      <c r="B280" s="12" t="s">
        <v>1054</v>
      </c>
      <c r="C280" s="12" t="s">
        <v>1055</v>
      </c>
      <c r="D280" s="12" t="s">
        <v>1056</v>
      </c>
    </row>
    <row r="281">
      <c r="A281" s="12" t="s">
        <v>1057</v>
      </c>
      <c r="B281" s="12" t="s">
        <v>1058</v>
      </c>
      <c r="C281" s="12" t="s">
        <v>1059</v>
      </c>
      <c r="D281" s="12" t="s">
        <v>1060</v>
      </c>
    </row>
    <row r="282">
      <c r="A282" s="12" t="s">
        <v>1061</v>
      </c>
      <c r="B282" s="12" t="s">
        <v>1062</v>
      </c>
      <c r="C282" s="12" t="s">
        <v>1063</v>
      </c>
      <c r="D282" s="12" t="s">
        <v>1064</v>
      </c>
    </row>
    <row r="283">
      <c r="A283" s="12" t="s">
        <v>1065</v>
      </c>
      <c r="B283" s="12" t="s">
        <v>1066</v>
      </c>
      <c r="C283" s="12" t="s">
        <v>1067</v>
      </c>
      <c r="D283" s="12" t="s">
        <v>1068</v>
      </c>
    </row>
    <row r="284">
      <c r="A284" s="12" t="s">
        <v>1069</v>
      </c>
      <c r="B284" s="12" t="s">
        <v>1070</v>
      </c>
      <c r="C284" s="12" t="s">
        <v>1071</v>
      </c>
      <c r="D284" s="12" t="s">
        <v>1072</v>
      </c>
    </row>
    <row r="285">
      <c r="A285" s="12" t="s">
        <v>1073</v>
      </c>
      <c r="B285" s="12" t="s">
        <v>1074</v>
      </c>
      <c r="C285" s="12" t="s">
        <v>1075</v>
      </c>
      <c r="D285" s="12" t="s">
        <v>47</v>
      </c>
    </row>
    <row r="286">
      <c r="A286" s="12" t="s">
        <v>1076</v>
      </c>
      <c r="B286" s="12" t="s">
        <v>1077</v>
      </c>
      <c r="C286" s="12" t="s">
        <v>1078</v>
      </c>
      <c r="D286" s="12" t="s">
        <v>1079</v>
      </c>
    </row>
    <row r="287">
      <c r="A287" s="12" t="s">
        <v>1080</v>
      </c>
      <c r="B287" s="12" t="s">
        <v>1081</v>
      </c>
      <c r="C287" s="12" t="s">
        <v>1082</v>
      </c>
      <c r="D287" s="12" t="s">
        <v>1083</v>
      </c>
    </row>
    <row r="288">
      <c r="A288" s="12" t="s">
        <v>1084</v>
      </c>
      <c r="B288" s="12" t="s">
        <v>1085</v>
      </c>
      <c r="C288" s="12" t="s">
        <v>1086</v>
      </c>
      <c r="D288" s="12" t="s">
        <v>1087</v>
      </c>
    </row>
    <row r="289">
      <c r="A289" s="12" t="s">
        <v>1088</v>
      </c>
      <c r="B289" s="12" t="s">
        <v>1089</v>
      </c>
      <c r="C289" s="12" t="s">
        <v>1090</v>
      </c>
      <c r="D289" s="12" t="s">
        <v>1091</v>
      </c>
    </row>
    <row r="290">
      <c r="A290" s="12" t="s">
        <v>1092</v>
      </c>
      <c r="B290" s="12" t="s">
        <v>1093</v>
      </c>
      <c r="C290" s="12" t="s">
        <v>1094</v>
      </c>
      <c r="D290" s="12" t="s">
        <v>1095</v>
      </c>
    </row>
    <row r="291">
      <c r="A291" s="12" t="s">
        <v>1096</v>
      </c>
      <c r="B291" s="12" t="s">
        <v>1097</v>
      </c>
      <c r="C291" s="12" t="s">
        <v>1098</v>
      </c>
      <c r="D291" s="12" t="s">
        <v>47</v>
      </c>
    </row>
    <row r="292">
      <c r="A292" s="12" t="s">
        <v>1099</v>
      </c>
      <c r="B292" s="12" t="s">
        <v>1100</v>
      </c>
      <c r="C292" s="12" t="s">
        <v>1101</v>
      </c>
      <c r="D292" s="12" t="s">
        <v>1102</v>
      </c>
    </row>
    <row r="293">
      <c r="A293" s="12" t="s">
        <v>1103</v>
      </c>
      <c r="B293" s="12" t="s">
        <v>1104</v>
      </c>
      <c r="C293" s="12" t="s">
        <v>1105</v>
      </c>
      <c r="D293" s="12" t="s">
        <v>1106</v>
      </c>
    </row>
    <row r="294">
      <c r="A294" s="12" t="s">
        <v>1107</v>
      </c>
      <c r="B294" s="12" t="s">
        <v>1108</v>
      </c>
      <c r="C294" s="12" t="s">
        <v>1109</v>
      </c>
      <c r="D294" s="12" t="s">
        <v>1110</v>
      </c>
    </row>
    <row r="295">
      <c r="A295" s="12" t="s">
        <v>1111</v>
      </c>
      <c r="B295" s="12" t="s">
        <v>1112</v>
      </c>
      <c r="C295" s="12" t="s">
        <v>1113</v>
      </c>
      <c r="D295" s="12" t="s">
        <v>47</v>
      </c>
    </row>
    <row r="296">
      <c r="A296" s="12" t="s">
        <v>1114</v>
      </c>
      <c r="B296" s="12" t="s">
        <v>1115</v>
      </c>
      <c r="C296" s="12" t="s">
        <v>1116</v>
      </c>
      <c r="D296" s="12" t="s">
        <v>1117</v>
      </c>
    </row>
    <row r="297">
      <c r="A297" s="12" t="s">
        <v>1118</v>
      </c>
      <c r="B297" s="12" t="s">
        <v>47</v>
      </c>
      <c r="C297" s="12" t="s">
        <v>1119</v>
      </c>
      <c r="D297" s="12" t="s">
        <v>1120</v>
      </c>
    </row>
    <row r="298">
      <c r="A298" s="12" t="s">
        <v>1121</v>
      </c>
      <c r="B298" s="12" t="s">
        <v>1122</v>
      </c>
      <c r="C298" s="12" t="s">
        <v>1123</v>
      </c>
      <c r="D298" s="12" t="s">
        <v>1124</v>
      </c>
    </row>
    <row r="299">
      <c r="A299" s="12" t="s">
        <v>1125</v>
      </c>
      <c r="B299" s="12" t="s">
        <v>1126</v>
      </c>
      <c r="C299" s="12" t="s">
        <v>1127</v>
      </c>
      <c r="D299" s="12" t="s">
        <v>1128</v>
      </c>
    </row>
    <row r="300">
      <c r="A300" s="12" t="s">
        <v>1129</v>
      </c>
      <c r="B300" s="12" t="s">
        <v>1130</v>
      </c>
      <c r="C300" s="12" t="s">
        <v>1131</v>
      </c>
      <c r="D300" s="12" t="s">
        <v>47</v>
      </c>
    </row>
    <row r="301">
      <c r="A301" s="12" t="s">
        <v>1132</v>
      </c>
      <c r="B301" s="12" t="s">
        <v>1133</v>
      </c>
      <c r="C301" s="12" t="s">
        <v>1134</v>
      </c>
      <c r="D301" s="12" t="s">
        <v>1135</v>
      </c>
    </row>
    <row r="302">
      <c r="A302" s="12" t="s">
        <v>1136</v>
      </c>
      <c r="B302" s="12" t="s">
        <v>1137</v>
      </c>
      <c r="C302" s="12" t="s">
        <v>1138</v>
      </c>
      <c r="D302" s="12" t="s">
        <v>47</v>
      </c>
    </row>
    <row r="303">
      <c r="A303" s="12" t="s">
        <v>1139</v>
      </c>
      <c r="B303" s="12" t="s">
        <v>1140</v>
      </c>
      <c r="C303" s="12" t="s">
        <v>1141</v>
      </c>
      <c r="D303" s="12" t="s">
        <v>1142</v>
      </c>
    </row>
    <row r="304">
      <c r="A304" s="12" t="s">
        <v>1143</v>
      </c>
      <c r="B304" s="12" t="s">
        <v>1144</v>
      </c>
      <c r="C304" s="12" t="s">
        <v>1145</v>
      </c>
      <c r="D304" s="12" t="s">
        <v>1146</v>
      </c>
    </row>
    <row r="305">
      <c r="A305" s="12" t="s">
        <v>1147</v>
      </c>
      <c r="B305" s="12" t="s">
        <v>1148</v>
      </c>
      <c r="C305" s="12" t="s">
        <v>1149</v>
      </c>
      <c r="D305" s="12" t="s">
        <v>1150</v>
      </c>
    </row>
    <row r="306">
      <c r="A306" s="12" t="s">
        <v>1151</v>
      </c>
      <c r="B306" s="12" t="s">
        <v>31</v>
      </c>
      <c r="C306" s="12" t="s">
        <v>1152</v>
      </c>
      <c r="D306" s="12" t="s">
        <v>1153</v>
      </c>
    </row>
    <row r="307">
      <c r="A307" s="12" t="s">
        <v>1154</v>
      </c>
      <c r="B307" s="12" t="s">
        <v>47</v>
      </c>
      <c r="C307" s="12" t="s">
        <v>1155</v>
      </c>
      <c r="D307" s="12" t="s">
        <v>47</v>
      </c>
    </row>
    <row r="308">
      <c r="A308" s="12" t="s">
        <v>1156</v>
      </c>
      <c r="B308" s="12" t="s">
        <v>1157</v>
      </c>
      <c r="C308" s="12" t="s">
        <v>1158</v>
      </c>
      <c r="D308" s="12" t="s">
        <v>1159</v>
      </c>
    </row>
    <row r="309">
      <c r="A309" s="12" t="s">
        <v>1160</v>
      </c>
      <c r="B309" s="12" t="s">
        <v>1161</v>
      </c>
      <c r="C309" s="12" t="s">
        <v>47</v>
      </c>
      <c r="D309" s="12" t="s">
        <v>1162</v>
      </c>
    </row>
    <row r="310">
      <c r="A310" s="12" t="s">
        <v>1163</v>
      </c>
      <c r="B310" s="12" t="s">
        <v>47</v>
      </c>
      <c r="C310" s="12" t="s">
        <v>47</v>
      </c>
      <c r="D310" s="12" t="s">
        <v>47</v>
      </c>
    </row>
    <row r="311">
      <c r="A311" s="12" t="s">
        <v>1164</v>
      </c>
      <c r="B311" s="12" t="s">
        <v>1165</v>
      </c>
      <c r="C311" s="12" t="s">
        <v>1166</v>
      </c>
      <c r="D311" s="12" t="s">
        <v>1167</v>
      </c>
    </row>
    <row r="312">
      <c r="A312" s="12" t="s">
        <v>1168</v>
      </c>
      <c r="B312" s="12" t="s">
        <v>1169</v>
      </c>
      <c r="C312" s="12" t="s">
        <v>1170</v>
      </c>
      <c r="D312" s="12" t="s">
        <v>1171</v>
      </c>
    </row>
    <row r="313">
      <c r="A313" s="12" t="s">
        <v>12</v>
      </c>
      <c r="B313" s="12" t="s">
        <v>1172</v>
      </c>
      <c r="C313" s="12" t="s">
        <v>1173</v>
      </c>
      <c r="D313" s="12" t="s">
        <v>1174</v>
      </c>
    </row>
    <row r="314">
      <c r="A314" s="12" t="s">
        <v>1175</v>
      </c>
      <c r="B314" s="12" t="s">
        <v>1176</v>
      </c>
      <c r="C314" s="12" t="s">
        <v>1177</v>
      </c>
      <c r="D314" s="12" t="s">
        <v>1178</v>
      </c>
    </row>
    <row r="315">
      <c r="A315" s="12" t="s">
        <v>1179</v>
      </c>
      <c r="B315" s="12" t="s">
        <v>1180</v>
      </c>
      <c r="C315" s="12" t="s">
        <v>1181</v>
      </c>
      <c r="D315" s="12" t="s">
        <v>1182</v>
      </c>
    </row>
    <row r="316">
      <c r="A316" s="12" t="s">
        <v>1183</v>
      </c>
      <c r="B316" s="12" t="s">
        <v>47</v>
      </c>
      <c r="C316" s="12" t="s">
        <v>1184</v>
      </c>
      <c r="D316" s="12" t="s">
        <v>1185</v>
      </c>
    </row>
    <row r="317">
      <c r="A317" s="12" t="s">
        <v>1186</v>
      </c>
      <c r="B317" s="12" t="s">
        <v>47</v>
      </c>
      <c r="C317" s="12" t="s">
        <v>1184</v>
      </c>
      <c r="D317" s="12" t="s">
        <v>1185</v>
      </c>
    </row>
    <row r="318">
      <c r="A318" s="12" t="s">
        <v>1187</v>
      </c>
      <c r="B318" s="12" t="s">
        <v>1188</v>
      </c>
      <c r="C318" s="12" t="s">
        <v>1189</v>
      </c>
      <c r="D318" s="12" t="s">
        <v>47</v>
      </c>
    </row>
    <row r="319">
      <c r="A319" s="12" t="s">
        <v>1190</v>
      </c>
      <c r="B319" s="12" t="s">
        <v>1191</v>
      </c>
      <c r="C319" s="12" t="s">
        <v>1192</v>
      </c>
      <c r="D319" s="12" t="s">
        <v>1193</v>
      </c>
    </row>
    <row r="320">
      <c r="A320" s="12" t="s">
        <v>1194</v>
      </c>
      <c r="B320" s="12" t="s">
        <v>1195</v>
      </c>
      <c r="C320" s="12" t="s">
        <v>1196</v>
      </c>
      <c r="D320" s="12" t="s">
        <v>1197</v>
      </c>
    </row>
    <row r="321">
      <c r="A321" s="12" t="s">
        <v>1198</v>
      </c>
      <c r="B321" s="12" t="s">
        <v>1199</v>
      </c>
      <c r="C321" s="12" t="s">
        <v>1200</v>
      </c>
      <c r="D321" s="12" t="s">
        <v>1201</v>
      </c>
    </row>
    <row r="322">
      <c r="A322" s="12" t="s">
        <v>1202</v>
      </c>
      <c r="B322" s="12" t="s">
        <v>1203</v>
      </c>
      <c r="C322" s="12" t="s">
        <v>1204</v>
      </c>
      <c r="D322" s="12" t="s">
        <v>1205</v>
      </c>
    </row>
    <row r="323">
      <c r="A323" s="12" t="s">
        <v>1206</v>
      </c>
      <c r="B323" s="12" t="s">
        <v>1207</v>
      </c>
      <c r="C323" s="12" t="s">
        <v>1208</v>
      </c>
      <c r="D323" s="12" t="s">
        <v>1209</v>
      </c>
    </row>
    <row r="324">
      <c r="A324" s="12" t="s">
        <v>1210</v>
      </c>
      <c r="B324" s="12" t="s">
        <v>47</v>
      </c>
      <c r="C324" s="12" t="s">
        <v>1211</v>
      </c>
      <c r="D324" s="12" t="s">
        <v>1212</v>
      </c>
    </row>
    <row r="325">
      <c r="A325" s="12" t="s">
        <v>1213</v>
      </c>
      <c r="B325" s="12" t="s">
        <v>1214</v>
      </c>
      <c r="C325" s="12" t="s">
        <v>1215</v>
      </c>
      <c r="D325" s="12" t="s">
        <v>1216</v>
      </c>
    </row>
    <row r="326">
      <c r="A326" s="12" t="s">
        <v>1217</v>
      </c>
      <c r="B326" s="12" t="s">
        <v>1218</v>
      </c>
      <c r="C326" s="12" t="s">
        <v>1219</v>
      </c>
      <c r="D326" s="12" t="s">
        <v>1220</v>
      </c>
    </row>
    <row r="327">
      <c r="A327" s="12" t="s">
        <v>1221</v>
      </c>
      <c r="B327" s="12" t="s">
        <v>1222</v>
      </c>
      <c r="C327" s="12" t="s">
        <v>1223</v>
      </c>
      <c r="D327" s="12" t="s">
        <v>1224</v>
      </c>
    </row>
    <row r="328">
      <c r="A328" s="12" t="s">
        <v>1225</v>
      </c>
      <c r="B328" s="12" t="s">
        <v>1226</v>
      </c>
      <c r="C328" s="12" t="s">
        <v>1227</v>
      </c>
      <c r="D328" s="12" t="s">
        <v>1228</v>
      </c>
    </row>
    <row r="329">
      <c r="A329" s="12" t="s">
        <v>1229</v>
      </c>
      <c r="B329" s="12" t="s">
        <v>1230</v>
      </c>
      <c r="C329" s="12" t="s">
        <v>1231</v>
      </c>
      <c r="D329" s="12" t="s">
        <v>1232</v>
      </c>
    </row>
    <row r="330">
      <c r="A330" s="12" t="s">
        <v>1233</v>
      </c>
      <c r="B330" s="12" t="s">
        <v>1234</v>
      </c>
      <c r="C330" s="12" t="s">
        <v>1235</v>
      </c>
      <c r="D330" s="12" t="s">
        <v>1236</v>
      </c>
    </row>
    <row r="331">
      <c r="A331" s="12" t="s">
        <v>1237</v>
      </c>
      <c r="B331" s="12" t="s">
        <v>1238</v>
      </c>
      <c r="C331" s="12" t="s">
        <v>1239</v>
      </c>
      <c r="D331" s="12" t="s">
        <v>1240</v>
      </c>
    </row>
    <row r="332">
      <c r="A332" s="12" t="s">
        <v>1241</v>
      </c>
      <c r="B332" s="12" t="s">
        <v>1242</v>
      </c>
      <c r="C332" s="12" t="s">
        <v>1243</v>
      </c>
      <c r="D332" s="12" t="s">
        <v>1244</v>
      </c>
    </row>
    <row r="333">
      <c r="A333" s="12" t="s">
        <v>1245</v>
      </c>
      <c r="B333" s="12" t="s">
        <v>1246</v>
      </c>
      <c r="C333" s="12" t="s">
        <v>1247</v>
      </c>
      <c r="D333" s="12" t="s">
        <v>1248</v>
      </c>
    </row>
    <row r="334">
      <c r="A334" s="12" t="s">
        <v>1249</v>
      </c>
      <c r="B334" s="12" t="s">
        <v>1250</v>
      </c>
      <c r="C334" s="12" t="s">
        <v>1251</v>
      </c>
      <c r="D334" s="12" t="s">
        <v>1252</v>
      </c>
    </row>
    <row r="335">
      <c r="A335" s="12" t="s">
        <v>1253</v>
      </c>
      <c r="B335" s="12" t="s">
        <v>1254</v>
      </c>
      <c r="C335" s="12" t="s">
        <v>1255</v>
      </c>
      <c r="D335" s="12" t="s">
        <v>1256</v>
      </c>
    </row>
    <row r="336">
      <c r="A336" s="12" t="s">
        <v>1257</v>
      </c>
      <c r="B336" s="12" t="s">
        <v>1258</v>
      </c>
      <c r="C336" s="12" t="s">
        <v>1259</v>
      </c>
      <c r="D336" s="12" t="s">
        <v>1260</v>
      </c>
    </row>
    <row r="337">
      <c r="A337" s="12" t="s">
        <v>34</v>
      </c>
      <c r="B337" s="12" t="s">
        <v>1261</v>
      </c>
      <c r="C337" s="12" t="s">
        <v>1262</v>
      </c>
      <c r="D337" s="12" t="s">
        <v>1263</v>
      </c>
    </row>
    <row r="338">
      <c r="A338" s="12" t="s">
        <v>1264</v>
      </c>
      <c r="B338" s="12" t="s">
        <v>1265</v>
      </c>
      <c r="C338" s="12" t="s">
        <v>1266</v>
      </c>
      <c r="D338" s="12" t="s">
        <v>1267</v>
      </c>
    </row>
    <row r="339">
      <c r="A339" s="12" t="s">
        <v>1268</v>
      </c>
      <c r="B339" s="12" t="s">
        <v>1269</v>
      </c>
      <c r="C339" s="12" t="s">
        <v>1270</v>
      </c>
      <c r="D339" s="12" t="s">
        <v>1271</v>
      </c>
    </row>
    <row r="340">
      <c r="A340" s="12" t="s">
        <v>1272</v>
      </c>
      <c r="B340" s="12" t="s">
        <v>1273</v>
      </c>
      <c r="C340" s="12" t="s">
        <v>1274</v>
      </c>
      <c r="D340" s="12" t="s">
        <v>1275</v>
      </c>
    </row>
    <row r="341">
      <c r="A341" s="12" t="s">
        <v>1276</v>
      </c>
      <c r="B341" s="12" t="s">
        <v>1277</v>
      </c>
      <c r="C341" s="12" t="s">
        <v>1278</v>
      </c>
      <c r="D341" s="12" t="s">
        <v>1279</v>
      </c>
    </row>
    <row r="342">
      <c r="A342" s="12" t="s">
        <v>1280</v>
      </c>
      <c r="B342" s="12" t="s">
        <v>1281</v>
      </c>
      <c r="C342" s="12" t="s">
        <v>1282</v>
      </c>
      <c r="D342" s="12" t="s">
        <v>1283</v>
      </c>
    </row>
    <row r="343">
      <c r="A343" s="12" t="s">
        <v>1284</v>
      </c>
      <c r="B343" s="12" t="s">
        <v>1285</v>
      </c>
      <c r="C343" s="12" t="s">
        <v>1286</v>
      </c>
      <c r="D343" s="12" t="s">
        <v>47</v>
      </c>
    </row>
    <row r="344">
      <c r="A344" s="12" t="s">
        <v>1287</v>
      </c>
      <c r="B344" s="12" t="s">
        <v>1288</v>
      </c>
      <c r="C344" s="12" t="s">
        <v>1289</v>
      </c>
      <c r="D344" s="12" t="s">
        <v>1290</v>
      </c>
    </row>
    <row r="345">
      <c r="A345" s="12" t="s">
        <v>1291</v>
      </c>
      <c r="B345" s="12" t="s">
        <v>1292</v>
      </c>
      <c r="C345" s="12" t="s">
        <v>1293</v>
      </c>
      <c r="D345" s="12" t="s">
        <v>1294</v>
      </c>
    </row>
    <row r="346">
      <c r="A346" s="12" t="s">
        <v>1295</v>
      </c>
      <c r="B346" s="12" t="s">
        <v>1296</v>
      </c>
      <c r="C346" s="12" t="s">
        <v>1297</v>
      </c>
      <c r="D346" s="12" t="s">
        <v>1298</v>
      </c>
    </row>
    <row r="347">
      <c r="A347" s="12" t="s">
        <v>1299</v>
      </c>
      <c r="B347" s="12" t="s">
        <v>1300</v>
      </c>
      <c r="C347" s="12" t="s">
        <v>1301</v>
      </c>
      <c r="D347" s="12" t="s">
        <v>1302</v>
      </c>
    </row>
    <row r="348">
      <c r="A348" s="12" t="s">
        <v>1303</v>
      </c>
      <c r="B348" s="12" t="s">
        <v>1304</v>
      </c>
      <c r="C348" s="12" t="s">
        <v>1305</v>
      </c>
      <c r="D348" s="12" t="s">
        <v>1306</v>
      </c>
    </row>
    <row r="349">
      <c r="A349" s="12" t="s">
        <v>1307</v>
      </c>
      <c r="B349" s="12" t="s">
        <v>47</v>
      </c>
      <c r="C349" s="12" t="s">
        <v>1308</v>
      </c>
      <c r="D349" s="12" t="s">
        <v>1309</v>
      </c>
    </row>
    <row r="350">
      <c r="A350" s="12" t="s">
        <v>1310</v>
      </c>
      <c r="B350" s="12" t="s">
        <v>1311</v>
      </c>
      <c r="C350" s="12" t="s">
        <v>1312</v>
      </c>
      <c r="D350" s="12" t="s">
        <v>1313</v>
      </c>
    </row>
    <row r="351">
      <c r="A351" s="12" t="s">
        <v>1314</v>
      </c>
      <c r="B351" s="12" t="s">
        <v>1281</v>
      </c>
      <c r="C351" s="12" t="s">
        <v>1315</v>
      </c>
      <c r="D351" s="12" t="s">
        <v>1316</v>
      </c>
    </row>
    <row r="352">
      <c r="A352" s="12" t="s">
        <v>1317</v>
      </c>
      <c r="B352" s="12" t="s">
        <v>1318</v>
      </c>
      <c r="C352" s="12" t="s">
        <v>1319</v>
      </c>
      <c r="D352" s="12" t="s">
        <v>47</v>
      </c>
    </row>
    <row r="353">
      <c r="A353" s="12" t="s">
        <v>1320</v>
      </c>
      <c r="B353" s="12" t="s">
        <v>1321</v>
      </c>
      <c r="C353" s="12" t="s">
        <v>1322</v>
      </c>
      <c r="D353" s="12" t="s">
        <v>1323</v>
      </c>
    </row>
    <row r="354">
      <c r="A354" s="12" t="s">
        <v>1324</v>
      </c>
      <c r="B354" s="12" t="s">
        <v>1325</v>
      </c>
      <c r="C354" s="12" t="s">
        <v>1326</v>
      </c>
      <c r="D354" s="12" t="s">
        <v>1327</v>
      </c>
    </row>
    <row r="355">
      <c r="A355" s="12" t="s">
        <v>1328</v>
      </c>
      <c r="B355" s="12" t="s">
        <v>47</v>
      </c>
      <c r="C355" s="12" t="s">
        <v>47</v>
      </c>
      <c r="D355" s="12" t="s">
        <v>47</v>
      </c>
    </row>
    <row r="356">
      <c r="A356" s="12" t="s">
        <v>1329</v>
      </c>
      <c r="B356" s="12" t="s">
        <v>1330</v>
      </c>
      <c r="C356" s="12" t="s">
        <v>1331</v>
      </c>
      <c r="D356" s="12" t="s">
        <v>1332</v>
      </c>
    </row>
    <row r="357">
      <c r="A357" s="12" t="s">
        <v>1333</v>
      </c>
      <c r="B357" s="12" t="s">
        <v>1334</v>
      </c>
      <c r="C357" s="12" t="s">
        <v>1335</v>
      </c>
      <c r="D357" s="12" t="s">
        <v>1336</v>
      </c>
    </row>
    <row r="358">
      <c r="A358" s="12" t="s">
        <v>1337</v>
      </c>
      <c r="B358" s="12" t="s">
        <v>1338</v>
      </c>
      <c r="C358" s="12" t="s">
        <v>1339</v>
      </c>
      <c r="D358" s="12" t="s">
        <v>1340</v>
      </c>
    </row>
    <row r="359">
      <c r="A359" s="12" t="s">
        <v>1341</v>
      </c>
      <c r="B359" s="12" t="s">
        <v>1342</v>
      </c>
      <c r="C359" s="12" t="s">
        <v>1343</v>
      </c>
      <c r="D359" s="12" t="s">
        <v>1344</v>
      </c>
    </row>
    <row r="360">
      <c r="A360" s="12" t="s">
        <v>1345</v>
      </c>
      <c r="B360" s="12" t="s">
        <v>1346</v>
      </c>
      <c r="C360" s="12" t="s">
        <v>1347</v>
      </c>
      <c r="D360" s="12" t="s">
        <v>1348</v>
      </c>
    </row>
    <row r="361">
      <c r="A361" s="12" t="s">
        <v>1349</v>
      </c>
      <c r="B361" s="12" t="s">
        <v>1350</v>
      </c>
      <c r="C361" s="12" t="s">
        <v>1351</v>
      </c>
      <c r="D361" s="12" t="s">
        <v>1352</v>
      </c>
    </row>
    <row r="362">
      <c r="A362" s="12" t="s">
        <v>1353</v>
      </c>
      <c r="B362" s="12" t="s">
        <v>1354</v>
      </c>
      <c r="C362" s="12" t="s">
        <v>1355</v>
      </c>
      <c r="D362" s="12" t="s">
        <v>1356</v>
      </c>
    </row>
    <row r="363">
      <c r="A363" s="12" t="s">
        <v>1357</v>
      </c>
      <c r="B363" s="12" t="s">
        <v>1358</v>
      </c>
      <c r="C363" s="12" t="s">
        <v>1359</v>
      </c>
      <c r="D363" s="12" t="s">
        <v>1360</v>
      </c>
    </row>
    <row r="364">
      <c r="A364" s="12" t="s">
        <v>1361</v>
      </c>
      <c r="B364" s="12" t="s">
        <v>1362</v>
      </c>
      <c r="C364" s="12" t="s">
        <v>1363</v>
      </c>
      <c r="D364" s="12" t="s">
        <v>1364</v>
      </c>
    </row>
    <row r="365">
      <c r="A365" s="12" t="s">
        <v>1365</v>
      </c>
      <c r="B365" s="12" t="s">
        <v>1366</v>
      </c>
      <c r="C365" s="12" t="s">
        <v>1367</v>
      </c>
      <c r="D365" s="12" t="s">
        <v>47</v>
      </c>
    </row>
    <row r="366">
      <c r="A366" s="12" t="s">
        <v>1368</v>
      </c>
      <c r="B366" s="12" t="s">
        <v>1369</v>
      </c>
      <c r="C366" s="12" t="s">
        <v>1370</v>
      </c>
      <c r="D366" s="12" t="s">
        <v>1371</v>
      </c>
    </row>
    <row r="367">
      <c r="A367" s="12" t="s">
        <v>1372</v>
      </c>
      <c r="B367" s="12" t="s">
        <v>1373</v>
      </c>
      <c r="C367" s="12" t="s">
        <v>1374</v>
      </c>
      <c r="D367" s="12" t="s">
        <v>47</v>
      </c>
    </row>
    <row r="368">
      <c r="A368" s="12" t="s">
        <v>1375</v>
      </c>
      <c r="B368" s="12" t="s">
        <v>1376</v>
      </c>
      <c r="C368" s="12" t="s">
        <v>1377</v>
      </c>
      <c r="D368" s="12" t="s">
        <v>1378</v>
      </c>
    </row>
    <row r="369">
      <c r="A369" s="12" t="s">
        <v>1379</v>
      </c>
      <c r="B369" s="12" t="s">
        <v>47</v>
      </c>
      <c r="C369" s="12" t="s">
        <v>47</v>
      </c>
      <c r="D369" s="12" t="s">
        <v>47</v>
      </c>
    </row>
    <row r="370">
      <c r="A370" s="12" t="s">
        <v>1380</v>
      </c>
      <c r="B370" s="12" t="s">
        <v>1381</v>
      </c>
      <c r="C370" s="12" t="s">
        <v>1382</v>
      </c>
      <c r="D370" s="12" t="s">
        <v>1383</v>
      </c>
    </row>
    <row r="371">
      <c r="A371" s="12" t="s">
        <v>1384</v>
      </c>
      <c r="B371" s="12" t="s">
        <v>1385</v>
      </c>
      <c r="C371" s="12" t="s">
        <v>1386</v>
      </c>
      <c r="D371" s="12" t="s">
        <v>1387</v>
      </c>
    </row>
    <row r="372">
      <c r="A372" s="12" t="s">
        <v>1388</v>
      </c>
      <c r="B372" s="12" t="s">
        <v>1389</v>
      </c>
      <c r="C372" s="12" t="s">
        <v>1390</v>
      </c>
      <c r="D372" s="12" t="s">
        <v>1391</v>
      </c>
    </row>
    <row r="373">
      <c r="A373" s="12" t="s">
        <v>1392</v>
      </c>
      <c r="B373" s="12" t="s">
        <v>1393</v>
      </c>
      <c r="C373" s="12" t="s">
        <v>1394</v>
      </c>
      <c r="D373" s="12" t="s">
        <v>1395</v>
      </c>
    </row>
    <row r="374">
      <c r="A374" s="12" t="s">
        <v>1396</v>
      </c>
      <c r="B374" s="12" t="s">
        <v>47</v>
      </c>
      <c r="C374" s="12" t="s">
        <v>1397</v>
      </c>
      <c r="D374" s="12" t="s">
        <v>1398</v>
      </c>
    </row>
    <row r="375">
      <c r="A375" s="12" t="s">
        <v>1399</v>
      </c>
      <c r="B375" s="12" t="s">
        <v>1400</v>
      </c>
      <c r="C375" s="12" t="s">
        <v>1401</v>
      </c>
      <c r="D375" s="12" t="s">
        <v>1402</v>
      </c>
    </row>
    <row r="376">
      <c r="A376" s="12" t="s">
        <v>1403</v>
      </c>
      <c r="B376" s="12" t="s">
        <v>1404</v>
      </c>
      <c r="C376" s="12" t="s">
        <v>1405</v>
      </c>
      <c r="D376" s="12" t="s">
        <v>1406</v>
      </c>
    </row>
    <row r="377">
      <c r="A377" s="12" t="s">
        <v>1407</v>
      </c>
      <c r="B377" s="12" t="s">
        <v>1408</v>
      </c>
      <c r="C377" s="12" t="s">
        <v>1409</v>
      </c>
      <c r="D377" s="12" t="s">
        <v>1410</v>
      </c>
    </row>
    <row r="378">
      <c r="A378" s="12" t="s">
        <v>1411</v>
      </c>
      <c r="B378" s="12" t="s">
        <v>789</v>
      </c>
      <c r="C378" s="12" t="s">
        <v>1412</v>
      </c>
      <c r="D378" s="12" t="s">
        <v>791</v>
      </c>
    </row>
    <row r="379">
      <c r="A379" s="12" t="s">
        <v>1413</v>
      </c>
      <c r="B379" s="12" t="s">
        <v>1414</v>
      </c>
      <c r="C379" s="12" t="s">
        <v>1415</v>
      </c>
      <c r="D379" s="12" t="s">
        <v>1416</v>
      </c>
    </row>
    <row r="380">
      <c r="A380" s="12" t="s">
        <v>1417</v>
      </c>
      <c r="B380" s="12" t="s">
        <v>1418</v>
      </c>
      <c r="C380" s="12" t="s">
        <v>1419</v>
      </c>
      <c r="D380" s="12" t="s">
        <v>1420</v>
      </c>
    </row>
    <row r="381">
      <c r="A381" s="12" t="s">
        <v>1421</v>
      </c>
      <c r="B381" s="12" t="s">
        <v>1422</v>
      </c>
      <c r="C381" s="12" t="s">
        <v>1423</v>
      </c>
      <c r="D381" s="12" t="s">
        <v>1424</v>
      </c>
    </row>
    <row r="382">
      <c r="A382" s="12" t="s">
        <v>1425</v>
      </c>
      <c r="B382" s="12" t="s">
        <v>1426</v>
      </c>
      <c r="C382" s="12" t="s">
        <v>1427</v>
      </c>
      <c r="D382" s="12" t="s">
        <v>1428</v>
      </c>
    </row>
    <row r="383">
      <c r="A383" s="12" t="s">
        <v>1429</v>
      </c>
      <c r="B383" s="12" t="s">
        <v>1430</v>
      </c>
      <c r="C383" s="12" t="s">
        <v>1431</v>
      </c>
      <c r="D383" s="12" t="s">
        <v>1432</v>
      </c>
    </row>
    <row r="384">
      <c r="A384" s="12" t="s">
        <v>1433</v>
      </c>
      <c r="B384" s="12" t="s">
        <v>1434</v>
      </c>
      <c r="C384" s="12" t="s">
        <v>1435</v>
      </c>
      <c r="D384" s="12" t="s">
        <v>1436</v>
      </c>
    </row>
    <row r="385">
      <c r="A385" s="12" t="s">
        <v>1437</v>
      </c>
      <c r="B385" s="12" t="s">
        <v>1438</v>
      </c>
      <c r="C385" s="12" t="s">
        <v>1439</v>
      </c>
      <c r="D385" s="12" t="s">
        <v>47</v>
      </c>
    </row>
    <row r="386">
      <c r="A386" s="12" t="s">
        <v>1440</v>
      </c>
      <c r="B386" s="12" t="s">
        <v>1441</v>
      </c>
      <c r="C386" s="12" t="s">
        <v>1442</v>
      </c>
      <c r="D386" s="12" t="s">
        <v>1443</v>
      </c>
    </row>
    <row r="387">
      <c r="A387" s="12" t="s">
        <v>1444</v>
      </c>
      <c r="B387" s="12" t="s">
        <v>1445</v>
      </c>
      <c r="C387" s="12" t="s">
        <v>1446</v>
      </c>
      <c r="D387" s="12" t="s">
        <v>1443</v>
      </c>
    </row>
    <row r="388">
      <c r="A388" s="12" t="s">
        <v>1447</v>
      </c>
      <c r="B388" s="12" t="s">
        <v>1448</v>
      </c>
      <c r="C388" s="12" t="s">
        <v>1449</v>
      </c>
      <c r="D388" s="12" t="s">
        <v>1450</v>
      </c>
    </row>
    <row r="389">
      <c r="A389" s="12" t="s">
        <v>1451</v>
      </c>
      <c r="B389" s="12" t="s">
        <v>1452</v>
      </c>
      <c r="C389" s="12" t="s">
        <v>1453</v>
      </c>
      <c r="D389" s="12" t="s">
        <v>1454</v>
      </c>
    </row>
    <row r="390">
      <c r="A390" s="12" t="s">
        <v>1455</v>
      </c>
      <c r="B390" s="12" t="s">
        <v>1456</v>
      </c>
      <c r="C390" s="12" t="s">
        <v>1457</v>
      </c>
      <c r="D390" s="12" t="s">
        <v>1458</v>
      </c>
    </row>
    <row r="391">
      <c r="A391" s="12" t="s">
        <v>1459</v>
      </c>
      <c r="B391" s="12" t="s">
        <v>1460</v>
      </c>
      <c r="C391" s="12" t="s">
        <v>1461</v>
      </c>
      <c r="D391" s="12" t="s">
        <v>1462</v>
      </c>
    </row>
    <row r="392">
      <c r="A392" s="12" t="s">
        <v>1463</v>
      </c>
      <c r="B392" s="12" t="s">
        <v>1464</v>
      </c>
      <c r="C392" s="12" t="s">
        <v>1465</v>
      </c>
      <c r="D392" s="12" t="s">
        <v>1466</v>
      </c>
    </row>
    <row r="393">
      <c r="A393" s="12" t="s">
        <v>1467</v>
      </c>
      <c r="B393" s="12" t="s">
        <v>1468</v>
      </c>
      <c r="C393" s="12" t="s">
        <v>1469</v>
      </c>
      <c r="D393" s="12" t="s">
        <v>1470</v>
      </c>
    </row>
    <row r="394">
      <c r="A394" s="12" t="s">
        <v>1471</v>
      </c>
      <c r="B394" s="12" t="s">
        <v>1472</v>
      </c>
      <c r="C394" s="12" t="s">
        <v>1473</v>
      </c>
      <c r="D394" s="12" t="s">
        <v>1474</v>
      </c>
    </row>
    <row r="395">
      <c r="A395" s="12" t="s">
        <v>1475</v>
      </c>
      <c r="B395" s="12" t="s">
        <v>1476</v>
      </c>
      <c r="C395" s="12" t="s">
        <v>1477</v>
      </c>
      <c r="D395" s="12" t="s">
        <v>47</v>
      </c>
    </row>
    <row r="396">
      <c r="A396" s="12" t="s">
        <v>1478</v>
      </c>
      <c r="B396" s="12" t="s">
        <v>47</v>
      </c>
      <c r="C396" s="12" t="s">
        <v>1479</v>
      </c>
      <c r="D396" s="12" t="s">
        <v>47</v>
      </c>
    </row>
    <row r="397">
      <c r="A397" s="12" t="s">
        <v>1480</v>
      </c>
      <c r="B397" s="12" t="s">
        <v>1481</v>
      </c>
      <c r="C397" s="12" t="s">
        <v>1482</v>
      </c>
      <c r="D397" s="12" t="s">
        <v>47</v>
      </c>
    </row>
    <row r="398">
      <c r="A398" s="12" t="s">
        <v>1483</v>
      </c>
      <c r="B398" s="12" t="s">
        <v>1484</v>
      </c>
      <c r="C398" s="12" t="s">
        <v>1485</v>
      </c>
      <c r="D398" s="12" t="s">
        <v>1486</v>
      </c>
    </row>
    <row r="399">
      <c r="A399" s="12" t="s">
        <v>1487</v>
      </c>
      <c r="B399" s="12" t="s">
        <v>1488</v>
      </c>
      <c r="C399" s="12" t="s">
        <v>1489</v>
      </c>
      <c r="D399" s="12" t="s">
        <v>47</v>
      </c>
    </row>
    <row r="400">
      <c r="A400" s="12" t="s">
        <v>1490</v>
      </c>
      <c r="B400" s="12" t="s">
        <v>1491</v>
      </c>
      <c r="C400" s="12" t="s">
        <v>1492</v>
      </c>
      <c r="D400" s="12" t="s">
        <v>1493</v>
      </c>
    </row>
    <row r="401">
      <c r="A401" s="12" t="s">
        <v>1494</v>
      </c>
      <c r="B401" s="12" t="s">
        <v>1495</v>
      </c>
      <c r="C401" s="12" t="s">
        <v>1496</v>
      </c>
      <c r="D401" s="12" t="s">
        <v>1497</v>
      </c>
    </row>
    <row r="402">
      <c r="A402" s="12" t="s">
        <v>1498</v>
      </c>
      <c r="B402" s="12" t="s">
        <v>1499</v>
      </c>
      <c r="C402" s="12" t="s">
        <v>1500</v>
      </c>
      <c r="D402" s="12" t="s">
        <v>47</v>
      </c>
    </row>
    <row r="403">
      <c r="A403" s="12" t="s">
        <v>1501</v>
      </c>
      <c r="B403" s="12" t="s">
        <v>1502</v>
      </c>
      <c r="C403" s="12" t="s">
        <v>1503</v>
      </c>
      <c r="D403" s="12" t="s">
        <v>1504</v>
      </c>
    </row>
    <row r="404">
      <c r="A404" s="12" t="s">
        <v>1505</v>
      </c>
      <c r="B404" s="12" t="s">
        <v>1506</v>
      </c>
      <c r="C404" s="12" t="s">
        <v>1507</v>
      </c>
      <c r="D404" s="12" t="s">
        <v>1508</v>
      </c>
    </row>
    <row r="405">
      <c r="A405" s="12" t="s">
        <v>1509</v>
      </c>
      <c r="B405" s="12" t="s">
        <v>1510</v>
      </c>
      <c r="C405" s="12" t="s">
        <v>1511</v>
      </c>
      <c r="D405" s="12" t="s">
        <v>1512</v>
      </c>
    </row>
    <row r="406">
      <c r="A406" s="12" t="s">
        <v>1513</v>
      </c>
      <c r="B406" s="12" t="s">
        <v>1514</v>
      </c>
      <c r="C406" s="12" t="s">
        <v>1515</v>
      </c>
      <c r="D406" s="12" t="s">
        <v>1516</v>
      </c>
    </row>
    <row r="407">
      <c r="A407" s="12" t="s">
        <v>1517</v>
      </c>
      <c r="B407" s="12" t="s">
        <v>47</v>
      </c>
      <c r="C407" s="12" t="s">
        <v>47</v>
      </c>
      <c r="D407" s="12" t="s">
        <v>47</v>
      </c>
    </row>
    <row r="408">
      <c r="A408" s="12" t="s">
        <v>1518</v>
      </c>
      <c r="B408" s="12" t="s">
        <v>1519</v>
      </c>
      <c r="C408" s="12" t="s">
        <v>1520</v>
      </c>
      <c r="D408" s="12" t="s">
        <v>1521</v>
      </c>
    </row>
    <row r="409">
      <c r="A409" s="12" t="s">
        <v>1522</v>
      </c>
      <c r="B409" s="12" t="s">
        <v>1523</v>
      </c>
      <c r="C409" s="12" t="s">
        <v>1524</v>
      </c>
      <c r="D409" s="12" t="s">
        <v>1525</v>
      </c>
    </row>
    <row r="410">
      <c r="A410" s="12" t="s">
        <v>1526</v>
      </c>
      <c r="B410" s="12" t="s">
        <v>1527</v>
      </c>
      <c r="C410" s="12" t="s">
        <v>1528</v>
      </c>
      <c r="D410" s="12" t="s">
        <v>47</v>
      </c>
    </row>
    <row r="411">
      <c r="A411" s="12" t="s">
        <v>1529</v>
      </c>
      <c r="B411" s="12" t="s">
        <v>1530</v>
      </c>
      <c r="C411" s="12" t="s">
        <v>1531</v>
      </c>
      <c r="D411" s="12" t="s">
        <v>1532</v>
      </c>
    </row>
    <row r="412">
      <c r="A412" s="12" t="s">
        <v>1533</v>
      </c>
      <c r="B412" s="12" t="s">
        <v>1534</v>
      </c>
      <c r="C412" s="12" t="s">
        <v>1535</v>
      </c>
      <c r="D412" s="12" t="s">
        <v>1536</v>
      </c>
    </row>
    <row r="413">
      <c r="A413" s="12" t="s">
        <v>1537</v>
      </c>
      <c r="B413" s="12" t="s">
        <v>1538</v>
      </c>
      <c r="C413" s="12" t="s">
        <v>1539</v>
      </c>
      <c r="D413" s="12" t="s">
        <v>1540</v>
      </c>
    </row>
    <row r="414">
      <c r="A414" s="12" t="s">
        <v>1541</v>
      </c>
      <c r="B414" s="12" t="s">
        <v>1542</v>
      </c>
      <c r="C414" s="12" t="s">
        <v>1543</v>
      </c>
      <c r="D414" s="12" t="s">
        <v>47</v>
      </c>
    </row>
    <row r="415">
      <c r="A415" s="12" t="s">
        <v>1544</v>
      </c>
      <c r="B415" s="12" t="s">
        <v>47</v>
      </c>
      <c r="C415" s="12" t="s">
        <v>47</v>
      </c>
      <c r="D415" s="12" t="s">
        <v>47</v>
      </c>
    </row>
    <row r="416">
      <c r="A416" s="12" t="s">
        <v>1545</v>
      </c>
      <c r="B416" s="12" t="s">
        <v>1546</v>
      </c>
      <c r="C416" s="12" t="s">
        <v>1547</v>
      </c>
      <c r="D416" s="12" t="s">
        <v>1548</v>
      </c>
    </row>
    <row r="417">
      <c r="A417" s="12" t="s">
        <v>1549</v>
      </c>
      <c r="B417" s="12" t="s">
        <v>1550</v>
      </c>
      <c r="C417" s="12" t="s">
        <v>1551</v>
      </c>
      <c r="D417" s="12" t="s">
        <v>1552</v>
      </c>
    </row>
    <row r="418">
      <c r="A418" s="12" t="s">
        <v>1553</v>
      </c>
      <c r="B418" s="12" t="s">
        <v>1554</v>
      </c>
      <c r="C418" s="12" t="s">
        <v>1555</v>
      </c>
      <c r="D418" s="12" t="s">
        <v>1556</v>
      </c>
    </row>
    <row r="419">
      <c r="A419" s="12" t="s">
        <v>1557</v>
      </c>
      <c r="B419" s="12" t="s">
        <v>1558</v>
      </c>
      <c r="C419" s="12" t="s">
        <v>1559</v>
      </c>
      <c r="D419" s="12" t="s">
        <v>1560</v>
      </c>
    </row>
    <row r="420">
      <c r="A420" s="12" t="s">
        <v>1561</v>
      </c>
      <c r="B420" s="12" t="s">
        <v>1562</v>
      </c>
      <c r="C420" s="12" t="s">
        <v>1563</v>
      </c>
      <c r="D420" s="12" t="s">
        <v>1564</v>
      </c>
    </row>
    <row r="421">
      <c r="A421" s="12" t="s">
        <v>1565</v>
      </c>
      <c r="B421" s="12" t="s">
        <v>1566</v>
      </c>
      <c r="C421" s="12" t="s">
        <v>1567</v>
      </c>
      <c r="D421" s="12" t="s">
        <v>1568</v>
      </c>
    </row>
    <row r="422">
      <c r="A422" s="12" t="s">
        <v>1569</v>
      </c>
      <c r="B422" s="12" t="s">
        <v>1570</v>
      </c>
      <c r="C422" s="12" t="s">
        <v>1571</v>
      </c>
      <c r="D422" s="12" t="s">
        <v>1572</v>
      </c>
    </row>
    <row r="423">
      <c r="A423" s="12" t="s">
        <v>1573</v>
      </c>
      <c r="B423" s="12" t="s">
        <v>1574</v>
      </c>
      <c r="C423" s="12" t="s">
        <v>1575</v>
      </c>
      <c r="D423" s="12" t="s">
        <v>1576</v>
      </c>
    </row>
    <row r="424">
      <c r="A424" s="12" t="s">
        <v>1577</v>
      </c>
      <c r="B424" s="12" t="s">
        <v>1578</v>
      </c>
      <c r="C424" s="12" t="s">
        <v>1579</v>
      </c>
      <c r="D424" s="12" t="s">
        <v>1580</v>
      </c>
    </row>
    <row r="425">
      <c r="A425" s="12" t="s">
        <v>1581</v>
      </c>
      <c r="B425" s="12" t="s">
        <v>1582</v>
      </c>
      <c r="C425" s="12" t="s">
        <v>1583</v>
      </c>
      <c r="D425" s="12" t="s">
        <v>47</v>
      </c>
    </row>
    <row r="426">
      <c r="A426" s="12" t="s">
        <v>1584</v>
      </c>
      <c r="B426" s="12" t="s">
        <v>1585</v>
      </c>
      <c r="C426" s="12" t="s">
        <v>1586</v>
      </c>
      <c r="D426" s="12" t="s">
        <v>1162</v>
      </c>
    </row>
    <row r="427">
      <c r="A427" s="12" t="s">
        <v>1587</v>
      </c>
      <c r="B427" s="12" t="s">
        <v>47</v>
      </c>
      <c r="C427" s="12" t="s">
        <v>1588</v>
      </c>
      <c r="D427" s="12" t="s">
        <v>1589</v>
      </c>
    </row>
    <row r="428">
      <c r="A428" s="12" t="s">
        <v>1590</v>
      </c>
      <c r="B428" s="12" t="s">
        <v>1591</v>
      </c>
      <c r="C428" s="12" t="s">
        <v>1592</v>
      </c>
      <c r="D428" s="12" t="s">
        <v>1593</v>
      </c>
    </row>
    <row r="429">
      <c r="A429" s="12" t="s">
        <v>1594</v>
      </c>
      <c r="B429" s="12" t="s">
        <v>1595</v>
      </c>
      <c r="C429" s="12" t="s">
        <v>1596</v>
      </c>
      <c r="D429" s="12" t="s">
        <v>1597</v>
      </c>
    </row>
    <row r="430">
      <c r="A430" s="12" t="s">
        <v>1598</v>
      </c>
      <c r="B430" s="12" t="s">
        <v>1599</v>
      </c>
      <c r="C430" s="12" t="s">
        <v>1600</v>
      </c>
      <c r="D430" s="12" t="s">
        <v>1601</v>
      </c>
    </row>
    <row r="431">
      <c r="A431" s="12" t="s">
        <v>1602</v>
      </c>
      <c r="B431" s="12" t="s">
        <v>1603</v>
      </c>
      <c r="C431" s="12" t="s">
        <v>1604</v>
      </c>
      <c r="D431" s="12" t="s">
        <v>47</v>
      </c>
    </row>
    <row r="432">
      <c r="A432" s="12" t="s">
        <v>1605</v>
      </c>
      <c r="B432" s="12" t="s">
        <v>1606</v>
      </c>
      <c r="C432" s="12" t="s">
        <v>1607</v>
      </c>
      <c r="D432" s="12" t="s">
        <v>1608</v>
      </c>
    </row>
    <row r="433">
      <c r="A433" s="12" t="s">
        <v>1609</v>
      </c>
      <c r="B433" s="12" t="s">
        <v>1610</v>
      </c>
      <c r="C433" s="12" t="s">
        <v>1611</v>
      </c>
      <c r="D433" s="12" t="s">
        <v>1612</v>
      </c>
    </row>
    <row r="434">
      <c r="A434" s="12" t="s">
        <v>1613</v>
      </c>
      <c r="B434" s="12" t="s">
        <v>1614</v>
      </c>
      <c r="C434" s="12" t="s">
        <v>1615</v>
      </c>
      <c r="D434" s="12" t="s">
        <v>1616</v>
      </c>
    </row>
    <row r="435">
      <c r="A435" s="12" t="s">
        <v>1617</v>
      </c>
      <c r="B435" s="12" t="s">
        <v>1618</v>
      </c>
      <c r="C435" s="12" t="s">
        <v>1619</v>
      </c>
      <c r="D435" s="12" t="s">
        <v>1620</v>
      </c>
    </row>
    <row r="436">
      <c r="A436" s="12" t="s">
        <v>1621</v>
      </c>
      <c r="B436" s="12" t="s">
        <v>1622</v>
      </c>
      <c r="C436" s="12" t="s">
        <v>1623</v>
      </c>
      <c r="D436" s="12" t="s">
        <v>1624</v>
      </c>
    </row>
    <row r="437">
      <c r="A437" s="12" t="s">
        <v>1625</v>
      </c>
      <c r="B437" s="12" t="s">
        <v>1626</v>
      </c>
      <c r="C437" s="12" t="s">
        <v>1627</v>
      </c>
      <c r="D437" s="12" t="s">
        <v>1628</v>
      </c>
    </row>
    <row r="438">
      <c r="A438" s="12" t="s">
        <v>1629</v>
      </c>
      <c r="B438" s="12" t="s">
        <v>1630</v>
      </c>
      <c r="C438" s="12" t="s">
        <v>1631</v>
      </c>
      <c r="D438" s="12" t="s">
        <v>1632</v>
      </c>
    </row>
    <row r="439">
      <c r="A439" s="12" t="s">
        <v>1633</v>
      </c>
      <c r="B439" s="12" t="s">
        <v>1634</v>
      </c>
      <c r="C439" s="12" t="s">
        <v>1635</v>
      </c>
      <c r="D439" s="12" t="s">
        <v>1636</v>
      </c>
    </row>
    <row r="440">
      <c r="A440" s="12" t="s">
        <v>1637</v>
      </c>
      <c r="B440" s="12" t="s">
        <v>1638</v>
      </c>
      <c r="C440" s="12" t="s">
        <v>1639</v>
      </c>
      <c r="D440" s="12" t="s">
        <v>1640</v>
      </c>
    </row>
    <row r="441">
      <c r="A441" s="12" t="s">
        <v>1641</v>
      </c>
      <c r="B441" s="12" t="s">
        <v>1642</v>
      </c>
      <c r="C441" s="12" t="s">
        <v>1643</v>
      </c>
      <c r="D441" s="12" t="s">
        <v>1644</v>
      </c>
    </row>
    <row r="442">
      <c r="A442" s="12" t="s">
        <v>1645</v>
      </c>
      <c r="B442" s="12" t="s">
        <v>47</v>
      </c>
      <c r="C442" s="12" t="s">
        <v>1646</v>
      </c>
      <c r="D442" s="12" t="s">
        <v>1647</v>
      </c>
    </row>
    <row r="443">
      <c r="A443" s="12" t="s">
        <v>1648</v>
      </c>
      <c r="B443" s="12" t="s">
        <v>1649</v>
      </c>
      <c r="C443" s="12" t="s">
        <v>47</v>
      </c>
      <c r="D443" s="12" t="s">
        <v>47</v>
      </c>
    </row>
    <row r="444">
      <c r="A444" s="12" t="s">
        <v>1650</v>
      </c>
      <c r="B444" s="12" t="s">
        <v>1651</v>
      </c>
      <c r="C444" s="12" t="s">
        <v>1652</v>
      </c>
      <c r="D444" s="12" t="s">
        <v>1653</v>
      </c>
    </row>
    <row r="445">
      <c r="A445" s="12" t="s">
        <v>1654</v>
      </c>
      <c r="B445" s="12" t="s">
        <v>1655</v>
      </c>
      <c r="C445" s="12" t="s">
        <v>1656</v>
      </c>
      <c r="D445" s="12" t="s">
        <v>1657</v>
      </c>
    </row>
    <row r="446">
      <c r="A446" s="12" t="s">
        <v>1658</v>
      </c>
      <c r="B446" s="12" t="s">
        <v>1659</v>
      </c>
      <c r="C446" s="12" t="s">
        <v>1660</v>
      </c>
      <c r="D446" s="12" t="s">
        <v>47</v>
      </c>
    </row>
    <row r="447">
      <c r="A447" s="12" t="s">
        <v>1661</v>
      </c>
      <c r="B447" s="12" t="s">
        <v>47</v>
      </c>
      <c r="C447" s="12" t="s">
        <v>47</v>
      </c>
      <c r="D447" s="12" t="s">
        <v>1662</v>
      </c>
    </row>
    <row r="448">
      <c r="A448" s="12" t="s">
        <v>1663</v>
      </c>
      <c r="B448" s="12" t="s">
        <v>1664</v>
      </c>
      <c r="C448" s="12" t="s">
        <v>1665</v>
      </c>
      <c r="D448" s="12" t="s">
        <v>1666</v>
      </c>
    </row>
    <row r="449">
      <c r="A449" s="12" t="s">
        <v>1667</v>
      </c>
      <c r="B449" s="12" t="s">
        <v>47</v>
      </c>
      <c r="C449" s="12" t="s">
        <v>47</v>
      </c>
      <c r="D449" s="12" t="s">
        <v>47</v>
      </c>
    </row>
    <row r="450">
      <c r="A450" s="12" t="s">
        <v>1668</v>
      </c>
      <c r="B450" s="12" t="s">
        <v>1669</v>
      </c>
      <c r="C450" s="12" t="s">
        <v>1670</v>
      </c>
      <c r="D450" s="12" t="s">
        <v>1671</v>
      </c>
    </row>
    <row r="451">
      <c r="A451" s="12" t="s">
        <v>1672</v>
      </c>
      <c r="B451" s="12" t="s">
        <v>1585</v>
      </c>
      <c r="C451" s="12" t="s">
        <v>1673</v>
      </c>
      <c r="D451" s="12" t="s">
        <v>1162</v>
      </c>
    </row>
    <row r="452">
      <c r="A452" s="12" t="s">
        <v>1674</v>
      </c>
      <c r="B452" s="12" t="s">
        <v>47</v>
      </c>
      <c r="C452" s="12" t="s">
        <v>47</v>
      </c>
      <c r="D452" s="12" t="s">
        <v>47</v>
      </c>
    </row>
    <row r="453">
      <c r="A453" s="12" t="s">
        <v>1675</v>
      </c>
      <c r="B453" s="12" t="s">
        <v>1585</v>
      </c>
      <c r="C453" s="12" t="s">
        <v>47</v>
      </c>
      <c r="D453" s="12" t="s">
        <v>47</v>
      </c>
    </row>
    <row r="454">
      <c r="A454" s="12" t="s">
        <v>1676</v>
      </c>
      <c r="B454" s="12" t="s">
        <v>1677</v>
      </c>
      <c r="C454" s="12" t="s">
        <v>1678</v>
      </c>
      <c r="D454" s="12" t="s">
        <v>1162</v>
      </c>
    </row>
    <row r="455">
      <c r="A455" s="12" t="s">
        <v>1679</v>
      </c>
      <c r="B455" s="12" t="s">
        <v>1680</v>
      </c>
      <c r="C455" s="12" t="s">
        <v>1681</v>
      </c>
      <c r="D455" s="12" t="s">
        <v>47</v>
      </c>
    </row>
    <row r="456">
      <c r="A456" s="12" t="s">
        <v>1682</v>
      </c>
      <c r="B456" s="12" t="s">
        <v>1683</v>
      </c>
      <c r="C456" s="12" t="s">
        <v>1684</v>
      </c>
      <c r="D456" s="12" t="s">
        <v>1685</v>
      </c>
    </row>
    <row r="457">
      <c r="A457" s="12" t="s">
        <v>1686</v>
      </c>
      <c r="B457" s="12" t="s">
        <v>1687</v>
      </c>
      <c r="C457" s="12" t="s">
        <v>1688</v>
      </c>
      <c r="D457" s="12" t="s">
        <v>47</v>
      </c>
    </row>
    <row r="458">
      <c r="A458" s="12" t="s">
        <v>1689</v>
      </c>
      <c r="B458" s="12" t="s">
        <v>1690</v>
      </c>
      <c r="C458" s="12" t="s">
        <v>1691</v>
      </c>
      <c r="D458" s="12" t="s">
        <v>1692</v>
      </c>
    </row>
    <row r="459">
      <c r="A459" s="12" t="s">
        <v>1693</v>
      </c>
      <c r="B459" s="12" t="s">
        <v>1694</v>
      </c>
      <c r="C459" s="12" t="s">
        <v>1695</v>
      </c>
      <c r="D459" s="12" t="s">
        <v>1696</v>
      </c>
    </row>
    <row r="460">
      <c r="A460" s="12" t="s">
        <v>1697</v>
      </c>
      <c r="B460" s="12" t="s">
        <v>1698</v>
      </c>
      <c r="C460" s="12" t="s">
        <v>1699</v>
      </c>
      <c r="D460" s="12" t="s">
        <v>1700</v>
      </c>
    </row>
    <row r="461">
      <c r="A461" s="12" t="s">
        <v>1701</v>
      </c>
      <c r="B461" s="12" t="s">
        <v>1702</v>
      </c>
      <c r="C461" s="12" t="s">
        <v>1703</v>
      </c>
      <c r="D461" s="12" t="s">
        <v>1704</v>
      </c>
    </row>
    <row r="462">
      <c r="A462" s="12" t="s">
        <v>1705</v>
      </c>
      <c r="B462" s="12" t="s">
        <v>1706</v>
      </c>
      <c r="C462" s="12" t="s">
        <v>1707</v>
      </c>
      <c r="D462" s="12" t="s">
        <v>1708</v>
      </c>
    </row>
    <row r="463">
      <c r="A463" s="12" t="s">
        <v>1709</v>
      </c>
      <c r="B463" s="12" t="s">
        <v>1710</v>
      </c>
      <c r="C463" s="12" t="s">
        <v>1711</v>
      </c>
      <c r="D463" s="12" t="s">
        <v>1712</v>
      </c>
    </row>
    <row r="464">
      <c r="A464" s="12" t="s">
        <v>1713</v>
      </c>
      <c r="B464" s="12" t="s">
        <v>1714</v>
      </c>
      <c r="C464" s="12" t="s">
        <v>1715</v>
      </c>
      <c r="D464" s="12" t="s">
        <v>1716</v>
      </c>
    </row>
    <row r="465">
      <c r="A465" s="12" t="s">
        <v>1717</v>
      </c>
      <c r="B465" s="12" t="s">
        <v>1718</v>
      </c>
      <c r="C465" s="12" t="s">
        <v>1719</v>
      </c>
      <c r="D465" s="12" t="s">
        <v>1720</v>
      </c>
    </row>
    <row r="466">
      <c r="A466" s="12" t="s">
        <v>1721</v>
      </c>
      <c r="B466" s="12" t="s">
        <v>1722</v>
      </c>
      <c r="C466" s="12" t="s">
        <v>1723</v>
      </c>
      <c r="D466" s="12" t="s">
        <v>1724</v>
      </c>
    </row>
    <row r="467">
      <c r="A467" s="12" t="s">
        <v>1725</v>
      </c>
      <c r="B467" s="12" t="s">
        <v>1726</v>
      </c>
      <c r="C467" s="12" t="s">
        <v>1727</v>
      </c>
      <c r="D467" s="12" t="s">
        <v>1728</v>
      </c>
    </row>
    <row r="468">
      <c r="A468" s="12" t="s">
        <v>1729</v>
      </c>
      <c r="B468" s="12" t="s">
        <v>1730</v>
      </c>
      <c r="C468" s="12" t="s">
        <v>1731</v>
      </c>
      <c r="D468" s="12" t="s">
        <v>1732</v>
      </c>
    </row>
    <row r="469">
      <c r="A469" s="12" t="s">
        <v>1733</v>
      </c>
      <c r="B469" s="12" t="s">
        <v>1734</v>
      </c>
      <c r="C469" s="12" t="s">
        <v>1735</v>
      </c>
      <c r="D469" s="12" t="s">
        <v>86</v>
      </c>
    </row>
    <row r="470">
      <c r="A470" s="12" t="s">
        <v>1736</v>
      </c>
      <c r="B470" s="12" t="s">
        <v>1737</v>
      </c>
      <c r="C470" s="12" t="s">
        <v>1738</v>
      </c>
      <c r="D470" s="12" t="s">
        <v>1739</v>
      </c>
    </row>
    <row r="471">
      <c r="A471" s="12" t="s">
        <v>1740</v>
      </c>
      <c r="B471" s="12" t="s">
        <v>47</v>
      </c>
      <c r="C471" s="12" t="s">
        <v>1741</v>
      </c>
      <c r="D471" s="12" t="s">
        <v>1742</v>
      </c>
    </row>
    <row r="472">
      <c r="A472" s="12" t="s">
        <v>1743</v>
      </c>
      <c r="B472" s="12" t="s">
        <v>1744</v>
      </c>
      <c r="C472" s="12" t="s">
        <v>1745</v>
      </c>
      <c r="D472" s="12" t="s">
        <v>1746</v>
      </c>
    </row>
    <row r="473">
      <c r="A473" s="12" t="s">
        <v>1747</v>
      </c>
      <c r="B473" s="12" t="s">
        <v>1748</v>
      </c>
      <c r="C473" s="12" t="s">
        <v>1749</v>
      </c>
      <c r="D473" s="12" t="s">
        <v>1750</v>
      </c>
    </row>
    <row r="474">
      <c r="A474" s="12" t="s">
        <v>1751</v>
      </c>
      <c r="B474" s="12" t="s">
        <v>1752</v>
      </c>
      <c r="C474" s="12" t="s">
        <v>1753</v>
      </c>
      <c r="D474" s="12" t="s">
        <v>1754</v>
      </c>
    </row>
    <row r="475">
      <c r="A475" s="15"/>
      <c r="B475" s="15"/>
      <c r="C475" s="15"/>
      <c r="D475" s="15"/>
    </row>
    <row r="476">
      <c r="A476" s="15"/>
      <c r="B476" s="15"/>
      <c r="C476" s="15"/>
      <c r="D476" s="15"/>
    </row>
    <row r="477">
      <c r="A477" s="15"/>
      <c r="B477" s="15"/>
      <c r="C477" s="15"/>
      <c r="D477" s="15"/>
    </row>
    <row r="478">
      <c r="A478" s="16" t="s">
        <v>1755</v>
      </c>
    </row>
    <row r="479">
      <c r="A479" s="15"/>
      <c r="B479" s="15"/>
      <c r="C479" s="15"/>
      <c r="D479" s="15"/>
    </row>
    <row r="480">
      <c r="A480" s="15"/>
      <c r="B480" s="15"/>
      <c r="C480" s="15"/>
      <c r="D480" s="15"/>
    </row>
    <row r="481">
      <c r="A481" s="15"/>
      <c r="B481" s="15"/>
      <c r="C481" s="15"/>
      <c r="D481" s="15"/>
    </row>
    <row r="482">
      <c r="A482" s="15"/>
      <c r="B482" s="15"/>
      <c r="C482" s="15"/>
      <c r="D482" s="15"/>
    </row>
    <row r="483">
      <c r="A483" s="15"/>
      <c r="B483" s="15"/>
      <c r="C483" s="15"/>
      <c r="D483" s="15"/>
    </row>
    <row r="484">
      <c r="A484" s="15"/>
      <c r="B484" s="15"/>
      <c r="C484" s="15"/>
      <c r="D484" s="15"/>
    </row>
    <row r="485">
      <c r="A485" s="15"/>
      <c r="B485" s="15"/>
      <c r="C485" s="15"/>
      <c r="D485" s="15"/>
    </row>
    <row r="486">
      <c r="A486" s="15"/>
      <c r="B486" s="15"/>
      <c r="C486" s="15"/>
      <c r="D486" s="15"/>
    </row>
    <row r="487">
      <c r="A487" s="15"/>
      <c r="B487" s="15"/>
      <c r="C487" s="15"/>
      <c r="D487" s="15"/>
    </row>
    <row r="488">
      <c r="A488" s="15"/>
      <c r="B488" s="15"/>
      <c r="C488" s="15"/>
      <c r="D488" s="15"/>
    </row>
    <row r="489">
      <c r="A489" s="15"/>
      <c r="B489" s="15"/>
      <c r="C489" s="15"/>
      <c r="D489" s="15"/>
    </row>
    <row r="490">
      <c r="A490" s="15"/>
      <c r="B490" s="15"/>
      <c r="C490" s="15"/>
      <c r="D490" s="15"/>
    </row>
    <row r="491">
      <c r="A491" s="15"/>
      <c r="B491" s="15"/>
      <c r="C491" s="15"/>
      <c r="D491" s="15"/>
    </row>
    <row r="492">
      <c r="A492" s="15"/>
      <c r="B492" s="15"/>
      <c r="C492" s="15"/>
      <c r="D492" s="15"/>
    </row>
    <row r="493">
      <c r="A493" s="15"/>
      <c r="B493" s="15"/>
      <c r="C493" s="15"/>
      <c r="D493" s="15"/>
    </row>
    <row r="494">
      <c r="A494" s="15"/>
      <c r="B494" s="15"/>
      <c r="C494" s="15"/>
      <c r="D494" s="15"/>
    </row>
    <row r="495">
      <c r="A495" s="15"/>
      <c r="B495" s="15"/>
      <c r="C495" s="15"/>
      <c r="D495" s="15"/>
    </row>
    <row r="496">
      <c r="A496" s="15"/>
      <c r="B496" s="15"/>
      <c r="C496" s="15"/>
      <c r="D496" s="15"/>
    </row>
    <row r="497">
      <c r="A497" s="15"/>
      <c r="B497" s="15"/>
      <c r="C497" s="15"/>
      <c r="D497" s="15"/>
    </row>
    <row r="498">
      <c r="A498" s="15"/>
      <c r="B498" s="15"/>
      <c r="C498" s="15"/>
      <c r="D498" s="15"/>
    </row>
    <row r="499">
      <c r="A499" s="15"/>
      <c r="B499" s="15"/>
      <c r="C499" s="15"/>
      <c r="D499" s="15"/>
    </row>
    <row r="500">
      <c r="A500" s="15"/>
      <c r="B500" s="15"/>
      <c r="C500" s="15"/>
      <c r="D500" s="15"/>
    </row>
    <row r="501">
      <c r="A501" s="15"/>
      <c r="B501" s="15"/>
      <c r="C501" s="15"/>
      <c r="D501" s="15"/>
    </row>
    <row r="502">
      <c r="A502" s="15"/>
      <c r="B502" s="15"/>
      <c r="C502" s="15"/>
      <c r="D502" s="15"/>
    </row>
    <row r="503">
      <c r="A503" s="15"/>
      <c r="B503" s="15"/>
      <c r="C503" s="15"/>
      <c r="D503" s="15"/>
    </row>
    <row r="504">
      <c r="A504" s="15"/>
      <c r="B504" s="15"/>
      <c r="C504" s="15"/>
      <c r="D504" s="15"/>
    </row>
    <row r="505">
      <c r="A505" s="15"/>
      <c r="B505" s="15"/>
      <c r="C505" s="15"/>
      <c r="D505" s="15"/>
    </row>
    <row r="506">
      <c r="A506" s="15"/>
      <c r="B506" s="15"/>
      <c r="C506" s="15"/>
      <c r="D506" s="15"/>
    </row>
    <row r="507">
      <c r="A507" s="15"/>
      <c r="B507" s="15"/>
      <c r="C507" s="15"/>
      <c r="D507" s="15"/>
    </row>
    <row r="508">
      <c r="A508" s="15"/>
      <c r="B508" s="15"/>
      <c r="C508" s="15"/>
      <c r="D508" s="15"/>
    </row>
    <row r="509">
      <c r="A509" s="15"/>
      <c r="B509" s="15"/>
      <c r="C509" s="15"/>
      <c r="D509" s="15"/>
    </row>
    <row r="510">
      <c r="A510" s="15"/>
      <c r="B510" s="15"/>
      <c r="C510" s="15"/>
      <c r="D510" s="15"/>
    </row>
    <row r="511">
      <c r="A511" s="15"/>
      <c r="B511" s="15"/>
      <c r="C511" s="15"/>
      <c r="D511" s="15"/>
    </row>
    <row r="512">
      <c r="A512" s="15"/>
      <c r="B512" s="15"/>
      <c r="C512" s="15"/>
      <c r="D512" s="15"/>
    </row>
    <row r="513">
      <c r="A513" s="15"/>
      <c r="B513" s="15"/>
      <c r="C513" s="15"/>
      <c r="D513" s="15"/>
    </row>
    <row r="514">
      <c r="A514" s="15"/>
      <c r="B514" s="15"/>
      <c r="C514" s="15"/>
      <c r="D514" s="15"/>
    </row>
    <row r="515">
      <c r="A515" s="15"/>
      <c r="B515" s="15"/>
      <c r="C515" s="15"/>
      <c r="D515" s="15"/>
    </row>
    <row r="516">
      <c r="A516" s="15"/>
      <c r="B516" s="15"/>
      <c r="C516" s="15"/>
      <c r="D516" s="15"/>
    </row>
    <row r="517">
      <c r="A517" s="15"/>
      <c r="B517" s="15"/>
      <c r="C517" s="15"/>
      <c r="D517" s="15"/>
    </row>
    <row r="518">
      <c r="A518" s="15"/>
      <c r="B518" s="15"/>
      <c r="C518" s="15"/>
      <c r="D518" s="15"/>
    </row>
    <row r="519">
      <c r="A519" s="15"/>
      <c r="B519" s="15"/>
      <c r="C519" s="15"/>
      <c r="D519" s="15"/>
    </row>
    <row r="520">
      <c r="A520" s="15"/>
      <c r="B520" s="15"/>
      <c r="C520" s="15"/>
      <c r="D520" s="15"/>
    </row>
    <row r="521">
      <c r="A521" s="15"/>
      <c r="B521" s="15"/>
      <c r="C521" s="15"/>
      <c r="D521" s="15"/>
    </row>
    <row r="522">
      <c r="A522" s="15"/>
      <c r="B522" s="15"/>
      <c r="C522" s="15"/>
      <c r="D522" s="15"/>
    </row>
    <row r="523">
      <c r="A523" s="15"/>
      <c r="B523" s="15"/>
      <c r="C523" s="15"/>
      <c r="D523" s="15"/>
    </row>
    <row r="524">
      <c r="A524" s="15"/>
      <c r="B524" s="15"/>
      <c r="C524" s="15"/>
      <c r="D524" s="15"/>
    </row>
    <row r="525">
      <c r="A525" s="15"/>
      <c r="B525" s="15"/>
      <c r="C525" s="15"/>
      <c r="D525" s="15"/>
    </row>
    <row r="526">
      <c r="A526" s="15"/>
      <c r="B526" s="15"/>
      <c r="C526" s="15"/>
      <c r="D526" s="15"/>
    </row>
    <row r="527">
      <c r="A527" s="15"/>
      <c r="B527" s="15"/>
      <c r="C527" s="15"/>
      <c r="D527" s="15"/>
    </row>
    <row r="528">
      <c r="A528" s="15"/>
      <c r="B528" s="15"/>
      <c r="C528" s="15"/>
      <c r="D528" s="15"/>
    </row>
    <row r="529">
      <c r="A529" s="15"/>
      <c r="B529" s="15"/>
      <c r="C529" s="15"/>
      <c r="D529" s="15"/>
    </row>
    <row r="530">
      <c r="A530" s="15"/>
      <c r="B530" s="15"/>
      <c r="C530" s="15"/>
      <c r="D530" s="15"/>
    </row>
    <row r="531">
      <c r="A531" s="15"/>
      <c r="B531" s="15"/>
      <c r="C531" s="15"/>
      <c r="D531" s="15"/>
    </row>
    <row r="532">
      <c r="A532" s="15"/>
      <c r="B532" s="15"/>
      <c r="C532" s="15"/>
      <c r="D532" s="15"/>
    </row>
    <row r="533">
      <c r="A533" s="15"/>
      <c r="B533" s="15"/>
      <c r="C533" s="15"/>
      <c r="D533" s="15"/>
    </row>
    <row r="534">
      <c r="A534" s="15"/>
      <c r="B534" s="15"/>
      <c r="C534" s="15"/>
      <c r="D534" s="15"/>
    </row>
    <row r="535">
      <c r="A535" s="15"/>
      <c r="B535" s="15"/>
      <c r="C535" s="15"/>
      <c r="D535" s="15"/>
    </row>
    <row r="536">
      <c r="A536" s="15"/>
      <c r="B536" s="15"/>
      <c r="C536" s="15"/>
      <c r="D536" s="15"/>
    </row>
    <row r="537">
      <c r="A537" s="15"/>
      <c r="B537" s="15"/>
      <c r="C537" s="15"/>
      <c r="D537" s="15"/>
    </row>
    <row r="538">
      <c r="A538" s="15"/>
      <c r="B538" s="15"/>
      <c r="C538" s="15"/>
      <c r="D538" s="15"/>
    </row>
    <row r="539">
      <c r="A539" s="15"/>
      <c r="B539" s="15"/>
      <c r="C539" s="15"/>
      <c r="D539" s="15"/>
    </row>
    <row r="540">
      <c r="A540" s="15"/>
      <c r="B540" s="15"/>
      <c r="C540" s="15"/>
      <c r="D540" s="15"/>
    </row>
    <row r="541">
      <c r="A541" s="15"/>
      <c r="B541" s="15"/>
      <c r="C541" s="15"/>
      <c r="D541" s="15"/>
    </row>
    <row r="542">
      <c r="A542" s="15"/>
      <c r="B542" s="15"/>
      <c r="C542" s="15"/>
      <c r="D542" s="15"/>
    </row>
    <row r="543">
      <c r="A543" s="15"/>
      <c r="B543" s="15"/>
      <c r="C543" s="15"/>
      <c r="D543" s="15"/>
    </row>
    <row r="544">
      <c r="A544" s="15"/>
      <c r="B544" s="15"/>
      <c r="C544" s="15"/>
      <c r="D544" s="15"/>
    </row>
    <row r="545">
      <c r="A545" s="15"/>
      <c r="B545" s="15"/>
      <c r="C545" s="15"/>
      <c r="D545" s="15"/>
    </row>
    <row r="546">
      <c r="A546" s="15"/>
      <c r="B546" s="15"/>
      <c r="C546" s="15"/>
      <c r="D546" s="15"/>
    </row>
    <row r="547">
      <c r="A547" s="15"/>
      <c r="B547" s="15"/>
      <c r="C547" s="15"/>
      <c r="D547" s="15"/>
    </row>
    <row r="548">
      <c r="A548" s="15"/>
      <c r="B548" s="15"/>
      <c r="C548" s="15"/>
      <c r="D548" s="15"/>
    </row>
    <row r="549">
      <c r="A549" s="15"/>
      <c r="B549" s="15"/>
      <c r="C549" s="15"/>
      <c r="D549" s="15"/>
    </row>
    <row r="550">
      <c r="A550" s="15"/>
      <c r="B550" s="15"/>
      <c r="C550" s="15"/>
      <c r="D550" s="15"/>
    </row>
    <row r="551">
      <c r="A551" s="15"/>
      <c r="B551" s="15"/>
      <c r="C551" s="15"/>
      <c r="D551" s="15"/>
    </row>
    <row r="552">
      <c r="A552" s="15"/>
      <c r="B552" s="15"/>
      <c r="C552" s="15"/>
      <c r="D552" s="15"/>
    </row>
    <row r="553">
      <c r="A553" s="15"/>
      <c r="B553" s="15"/>
      <c r="C553" s="15"/>
      <c r="D553" s="15"/>
    </row>
    <row r="554">
      <c r="A554" s="15"/>
      <c r="B554" s="15"/>
      <c r="C554" s="15"/>
      <c r="D554" s="15"/>
    </row>
    <row r="555">
      <c r="A555" s="15"/>
      <c r="B555" s="15"/>
      <c r="C555" s="15"/>
      <c r="D555" s="15"/>
    </row>
    <row r="556">
      <c r="A556" s="15"/>
      <c r="B556" s="15"/>
      <c r="C556" s="15"/>
      <c r="D556" s="15"/>
    </row>
    <row r="557">
      <c r="A557" s="15"/>
      <c r="B557" s="15"/>
      <c r="C557" s="15"/>
      <c r="D557" s="15"/>
    </row>
    <row r="558">
      <c r="A558" s="15"/>
      <c r="B558" s="15"/>
      <c r="C558" s="15"/>
      <c r="D558" s="15"/>
    </row>
    <row r="559">
      <c r="A559" s="15"/>
      <c r="B559" s="15"/>
      <c r="C559" s="15"/>
      <c r="D559" s="15"/>
    </row>
    <row r="560">
      <c r="A560" s="15"/>
      <c r="B560" s="15"/>
      <c r="C560" s="15"/>
      <c r="D560" s="15"/>
    </row>
    <row r="561">
      <c r="A561" s="15"/>
      <c r="B561" s="15"/>
      <c r="C561" s="15"/>
      <c r="D561" s="15"/>
    </row>
    <row r="562">
      <c r="A562" s="15"/>
      <c r="B562" s="15"/>
      <c r="C562" s="15"/>
      <c r="D562" s="15"/>
    </row>
    <row r="563">
      <c r="A563" s="15"/>
      <c r="B563" s="15"/>
      <c r="C563" s="15"/>
      <c r="D563" s="15"/>
    </row>
    <row r="564">
      <c r="A564" s="15"/>
      <c r="B564" s="15"/>
      <c r="C564" s="15"/>
      <c r="D564" s="15"/>
    </row>
    <row r="565">
      <c r="A565" s="15"/>
      <c r="B565" s="15"/>
      <c r="C565" s="15"/>
      <c r="D565" s="15"/>
    </row>
    <row r="566">
      <c r="A566" s="15"/>
      <c r="B566" s="15"/>
      <c r="C566" s="15"/>
      <c r="D566" s="15"/>
    </row>
    <row r="567">
      <c r="A567" s="15"/>
      <c r="B567" s="15"/>
      <c r="C567" s="15"/>
      <c r="D567" s="15"/>
    </row>
    <row r="568">
      <c r="A568" s="15"/>
      <c r="B568" s="15"/>
      <c r="C568" s="15"/>
      <c r="D568" s="15"/>
    </row>
    <row r="569">
      <c r="A569" s="15"/>
      <c r="B569" s="15"/>
      <c r="C569" s="15"/>
      <c r="D569" s="15"/>
    </row>
    <row r="570">
      <c r="A570" s="15"/>
      <c r="B570" s="15"/>
      <c r="C570" s="15"/>
      <c r="D570" s="15"/>
    </row>
    <row r="571">
      <c r="A571" s="15"/>
      <c r="B571" s="15"/>
      <c r="C571" s="15"/>
      <c r="D571" s="15"/>
    </row>
    <row r="572">
      <c r="A572" s="15"/>
      <c r="B572" s="15"/>
      <c r="C572" s="15"/>
      <c r="D572" s="15"/>
    </row>
    <row r="573">
      <c r="A573" s="15"/>
      <c r="B573" s="15"/>
      <c r="C573" s="15"/>
      <c r="D573" s="15"/>
    </row>
    <row r="574">
      <c r="A574" s="15"/>
      <c r="B574" s="15"/>
      <c r="C574" s="15"/>
      <c r="D574" s="15"/>
    </row>
    <row r="575">
      <c r="A575" s="15"/>
      <c r="B575" s="15"/>
      <c r="C575" s="15"/>
      <c r="D575" s="15"/>
    </row>
    <row r="576">
      <c r="A576" s="15"/>
      <c r="B576" s="15"/>
      <c r="C576" s="15"/>
      <c r="D576" s="15"/>
    </row>
    <row r="577">
      <c r="A577" s="15"/>
      <c r="B577" s="15"/>
      <c r="C577" s="15"/>
      <c r="D577" s="15"/>
    </row>
    <row r="578">
      <c r="A578" s="15"/>
      <c r="B578" s="15"/>
      <c r="C578" s="15"/>
      <c r="D578" s="15"/>
    </row>
    <row r="579">
      <c r="A579" s="15"/>
      <c r="B579" s="15"/>
      <c r="C579" s="15"/>
      <c r="D579" s="15"/>
    </row>
    <row r="580">
      <c r="A580" s="15"/>
      <c r="B580" s="15"/>
      <c r="C580" s="15"/>
      <c r="D580" s="15"/>
    </row>
    <row r="581">
      <c r="A581" s="15"/>
      <c r="B581" s="15"/>
      <c r="C581" s="15"/>
      <c r="D581" s="15"/>
    </row>
    <row r="582">
      <c r="A582" s="15"/>
      <c r="B582" s="15"/>
      <c r="C582" s="15"/>
      <c r="D582" s="15"/>
    </row>
    <row r="583">
      <c r="A583" s="15"/>
      <c r="B583" s="15"/>
      <c r="C583" s="15"/>
      <c r="D583" s="15"/>
    </row>
    <row r="584">
      <c r="A584" s="15"/>
      <c r="B584" s="15"/>
      <c r="C584" s="15"/>
      <c r="D584" s="15"/>
    </row>
    <row r="585">
      <c r="A585" s="15"/>
      <c r="B585" s="15"/>
      <c r="C585" s="15"/>
      <c r="D585" s="15"/>
    </row>
    <row r="586">
      <c r="A586" s="15"/>
      <c r="B586" s="15"/>
      <c r="C586" s="15"/>
      <c r="D586" s="15"/>
    </row>
    <row r="587">
      <c r="A587" s="15"/>
      <c r="B587" s="15"/>
      <c r="C587" s="15"/>
      <c r="D587" s="15"/>
    </row>
    <row r="588">
      <c r="A588" s="15"/>
      <c r="B588" s="15"/>
      <c r="C588" s="15"/>
      <c r="D588" s="15"/>
    </row>
    <row r="589">
      <c r="A589" s="15"/>
      <c r="B589" s="15"/>
      <c r="C589" s="15"/>
      <c r="D589" s="15"/>
    </row>
    <row r="590">
      <c r="A590" s="15"/>
      <c r="B590" s="15"/>
      <c r="C590" s="15"/>
      <c r="D590" s="15"/>
    </row>
    <row r="591">
      <c r="A591" s="15"/>
      <c r="B591" s="15"/>
      <c r="C591" s="15"/>
      <c r="D591" s="15"/>
    </row>
    <row r="592">
      <c r="A592" s="15"/>
      <c r="B592" s="15"/>
      <c r="C592" s="15"/>
      <c r="D592" s="15"/>
    </row>
    <row r="593">
      <c r="A593" s="15"/>
      <c r="B593" s="15"/>
      <c r="C593" s="15"/>
      <c r="D593" s="15"/>
    </row>
    <row r="594">
      <c r="A594" s="15"/>
      <c r="B594" s="15"/>
      <c r="C594" s="15"/>
      <c r="D594" s="15"/>
    </row>
    <row r="595">
      <c r="A595" s="15"/>
      <c r="B595" s="15"/>
      <c r="C595" s="15"/>
      <c r="D595" s="15"/>
    </row>
    <row r="596">
      <c r="A596" s="15"/>
      <c r="B596" s="15"/>
      <c r="C596" s="15"/>
      <c r="D596" s="15"/>
    </row>
    <row r="597">
      <c r="A597" s="15"/>
      <c r="B597" s="15"/>
      <c r="C597" s="15"/>
      <c r="D597" s="15"/>
    </row>
    <row r="598">
      <c r="A598" s="15"/>
      <c r="B598" s="15"/>
      <c r="C598" s="15"/>
      <c r="D598" s="15"/>
    </row>
    <row r="599">
      <c r="A599" s="15"/>
      <c r="B599" s="15"/>
      <c r="C599" s="15"/>
      <c r="D599" s="15"/>
    </row>
    <row r="600">
      <c r="A600" s="15"/>
      <c r="B600" s="15"/>
      <c r="C600" s="15"/>
      <c r="D600" s="15"/>
    </row>
    <row r="601">
      <c r="A601" s="15"/>
      <c r="B601" s="15"/>
      <c r="C601" s="15"/>
      <c r="D601" s="15"/>
    </row>
    <row r="602">
      <c r="A602" s="15"/>
      <c r="B602" s="15"/>
      <c r="C602" s="15"/>
      <c r="D602" s="15"/>
    </row>
    <row r="603">
      <c r="A603" s="15"/>
      <c r="B603" s="15"/>
      <c r="C603" s="15"/>
      <c r="D603" s="15"/>
    </row>
    <row r="604">
      <c r="A604" s="15"/>
      <c r="B604" s="15"/>
      <c r="C604" s="15"/>
      <c r="D604" s="15"/>
    </row>
    <row r="605">
      <c r="A605" s="15"/>
      <c r="B605" s="15"/>
      <c r="C605" s="15"/>
      <c r="D605" s="15"/>
    </row>
    <row r="606">
      <c r="A606" s="15"/>
      <c r="B606" s="15"/>
      <c r="C606" s="15"/>
      <c r="D606" s="15"/>
    </row>
    <row r="607">
      <c r="A607" s="15"/>
      <c r="B607" s="15"/>
      <c r="C607" s="15"/>
      <c r="D607" s="15"/>
    </row>
    <row r="608">
      <c r="A608" s="15"/>
      <c r="B608" s="15"/>
      <c r="C608" s="15"/>
      <c r="D608" s="15"/>
    </row>
    <row r="609">
      <c r="A609" s="15"/>
      <c r="B609" s="15"/>
      <c r="C609" s="15"/>
      <c r="D609" s="15"/>
    </row>
    <row r="610">
      <c r="A610" s="15"/>
      <c r="B610" s="15"/>
      <c r="C610" s="15"/>
      <c r="D610" s="15"/>
    </row>
    <row r="611">
      <c r="A611" s="15"/>
      <c r="B611" s="15"/>
      <c r="C611" s="15"/>
      <c r="D611" s="15"/>
    </row>
    <row r="612">
      <c r="A612" s="15"/>
      <c r="B612" s="15"/>
      <c r="C612" s="15"/>
      <c r="D612" s="15"/>
    </row>
    <row r="613">
      <c r="A613" s="15"/>
      <c r="B613" s="15"/>
      <c r="C613" s="15"/>
      <c r="D613" s="15"/>
    </row>
    <row r="614">
      <c r="A614" s="15"/>
      <c r="B614" s="15"/>
      <c r="C614" s="15"/>
      <c r="D614" s="15"/>
    </row>
    <row r="615">
      <c r="A615" s="15"/>
      <c r="B615" s="15"/>
      <c r="C615" s="15"/>
      <c r="D615" s="15"/>
    </row>
    <row r="616">
      <c r="A616" s="15"/>
      <c r="B616" s="15"/>
      <c r="C616" s="15"/>
      <c r="D616" s="15"/>
    </row>
    <row r="617">
      <c r="A617" s="15"/>
      <c r="B617" s="15"/>
      <c r="C617" s="15"/>
      <c r="D617" s="15"/>
    </row>
    <row r="618">
      <c r="A618" s="15"/>
      <c r="B618" s="15"/>
      <c r="C618" s="15"/>
      <c r="D618" s="15"/>
    </row>
    <row r="619">
      <c r="A619" s="15"/>
      <c r="B619" s="15"/>
      <c r="C619" s="15"/>
      <c r="D619" s="15"/>
    </row>
    <row r="620">
      <c r="A620" s="15"/>
      <c r="B620" s="15"/>
      <c r="C620" s="15"/>
      <c r="D620" s="15"/>
    </row>
    <row r="621">
      <c r="A621" s="15"/>
      <c r="B621" s="15"/>
      <c r="C621" s="15"/>
      <c r="D621" s="15"/>
    </row>
    <row r="622">
      <c r="A622" s="15"/>
      <c r="B622" s="15"/>
      <c r="C622" s="15"/>
      <c r="D622" s="15"/>
    </row>
    <row r="623">
      <c r="A623" s="15"/>
      <c r="B623" s="15"/>
      <c r="C623" s="15"/>
      <c r="D623" s="15"/>
    </row>
    <row r="624">
      <c r="A624" s="15"/>
      <c r="B624" s="15"/>
      <c r="C624" s="15"/>
      <c r="D624" s="15"/>
    </row>
    <row r="625">
      <c r="A625" s="15"/>
      <c r="B625" s="15"/>
      <c r="C625" s="15"/>
      <c r="D625" s="15"/>
    </row>
    <row r="626">
      <c r="A626" s="15"/>
      <c r="B626" s="15"/>
      <c r="C626" s="15"/>
      <c r="D626" s="15"/>
    </row>
    <row r="627">
      <c r="A627" s="15"/>
      <c r="B627" s="15"/>
      <c r="C627" s="15"/>
      <c r="D627" s="15"/>
    </row>
    <row r="628">
      <c r="A628" s="15"/>
      <c r="B628" s="15"/>
      <c r="C628" s="15"/>
      <c r="D628" s="15"/>
    </row>
    <row r="629">
      <c r="A629" s="15"/>
      <c r="B629" s="15"/>
      <c r="C629" s="15"/>
      <c r="D629" s="15"/>
    </row>
    <row r="630">
      <c r="A630" s="15"/>
      <c r="B630" s="15"/>
      <c r="C630" s="15"/>
      <c r="D630" s="15"/>
    </row>
    <row r="631">
      <c r="A631" s="15"/>
      <c r="B631" s="15"/>
      <c r="C631" s="15"/>
      <c r="D631" s="15"/>
    </row>
    <row r="632">
      <c r="A632" s="15"/>
      <c r="B632" s="15"/>
      <c r="C632" s="15"/>
      <c r="D632" s="15"/>
    </row>
    <row r="633">
      <c r="A633" s="15"/>
      <c r="B633" s="15"/>
      <c r="C633" s="15"/>
      <c r="D633" s="15"/>
    </row>
    <row r="634">
      <c r="A634" s="15"/>
      <c r="B634" s="15"/>
      <c r="C634" s="15"/>
      <c r="D634" s="15"/>
    </row>
    <row r="635">
      <c r="A635" s="15"/>
      <c r="B635" s="15"/>
      <c r="C635" s="15"/>
      <c r="D635" s="15"/>
    </row>
    <row r="636">
      <c r="A636" s="15"/>
      <c r="B636" s="15"/>
      <c r="C636" s="15"/>
      <c r="D636" s="15"/>
    </row>
    <row r="637">
      <c r="A637" s="15"/>
      <c r="B637" s="15"/>
      <c r="C637" s="15"/>
      <c r="D637" s="15"/>
    </row>
    <row r="638">
      <c r="A638" s="15"/>
      <c r="B638" s="15"/>
      <c r="C638" s="15"/>
      <c r="D638" s="15"/>
    </row>
    <row r="639">
      <c r="A639" s="15"/>
      <c r="B639" s="15"/>
      <c r="C639" s="15"/>
      <c r="D639" s="15"/>
    </row>
    <row r="640">
      <c r="A640" s="15"/>
      <c r="B640" s="15"/>
      <c r="C640" s="15"/>
      <c r="D640" s="15"/>
    </row>
    <row r="641">
      <c r="A641" s="15"/>
      <c r="B641" s="15"/>
      <c r="C641" s="15"/>
      <c r="D641" s="15"/>
    </row>
    <row r="642">
      <c r="A642" s="15"/>
      <c r="B642" s="15"/>
      <c r="C642" s="15"/>
      <c r="D642" s="15"/>
    </row>
    <row r="643">
      <c r="A643" s="15"/>
      <c r="B643" s="15"/>
      <c r="C643" s="15"/>
      <c r="D643" s="15"/>
    </row>
    <row r="644">
      <c r="A644" s="15"/>
      <c r="B644" s="15"/>
      <c r="C644" s="15"/>
      <c r="D644" s="15"/>
    </row>
    <row r="645">
      <c r="A645" s="15"/>
      <c r="B645" s="15"/>
      <c r="C645" s="15"/>
      <c r="D645" s="15"/>
    </row>
    <row r="646">
      <c r="A646" s="15"/>
      <c r="B646" s="15"/>
      <c r="C646" s="15"/>
      <c r="D646" s="15"/>
    </row>
    <row r="647">
      <c r="A647" s="15"/>
      <c r="B647" s="15"/>
      <c r="C647" s="15"/>
      <c r="D647" s="15"/>
    </row>
    <row r="648">
      <c r="A648" s="15"/>
      <c r="B648" s="15"/>
      <c r="C648" s="15"/>
      <c r="D648" s="15"/>
    </row>
    <row r="649">
      <c r="A649" s="15"/>
      <c r="B649" s="15"/>
      <c r="C649" s="15"/>
      <c r="D649" s="15"/>
    </row>
    <row r="650">
      <c r="A650" s="15"/>
      <c r="B650" s="15"/>
      <c r="C650" s="15"/>
      <c r="D650" s="15"/>
    </row>
    <row r="651">
      <c r="A651" s="15"/>
      <c r="B651" s="15"/>
      <c r="C651" s="15"/>
      <c r="D651" s="15"/>
    </row>
    <row r="652">
      <c r="A652" s="15"/>
      <c r="B652" s="15"/>
      <c r="C652" s="15"/>
      <c r="D652" s="15"/>
    </row>
    <row r="653">
      <c r="A653" s="15"/>
      <c r="B653" s="15"/>
      <c r="C653" s="15"/>
      <c r="D653" s="15"/>
    </row>
    <row r="654">
      <c r="A654" s="15"/>
      <c r="B654" s="15"/>
      <c r="C654" s="15"/>
      <c r="D654" s="15"/>
    </row>
    <row r="655">
      <c r="A655" s="15"/>
      <c r="B655" s="15"/>
      <c r="C655" s="15"/>
      <c r="D655" s="15"/>
    </row>
    <row r="656">
      <c r="A656" s="15"/>
      <c r="B656" s="15"/>
      <c r="C656" s="15"/>
      <c r="D656" s="15"/>
    </row>
    <row r="657">
      <c r="A657" s="15"/>
      <c r="B657" s="15"/>
      <c r="C657" s="15"/>
      <c r="D657" s="15"/>
    </row>
    <row r="658">
      <c r="A658" s="15"/>
      <c r="B658" s="15"/>
      <c r="C658" s="15"/>
      <c r="D658" s="15"/>
    </row>
    <row r="659">
      <c r="A659" s="15"/>
      <c r="B659" s="15"/>
      <c r="C659" s="15"/>
      <c r="D659" s="15"/>
    </row>
    <row r="660">
      <c r="A660" s="15"/>
      <c r="B660" s="15"/>
      <c r="C660" s="15"/>
      <c r="D660" s="15"/>
    </row>
    <row r="661">
      <c r="A661" s="15"/>
      <c r="B661" s="15"/>
      <c r="C661" s="15"/>
      <c r="D661" s="15"/>
    </row>
    <row r="662">
      <c r="A662" s="15"/>
      <c r="B662" s="15"/>
      <c r="C662" s="15"/>
      <c r="D662" s="15"/>
    </row>
    <row r="663">
      <c r="A663" s="15"/>
      <c r="B663" s="15"/>
      <c r="C663" s="15"/>
      <c r="D663" s="15"/>
    </row>
    <row r="664">
      <c r="A664" s="15"/>
      <c r="B664" s="15"/>
      <c r="C664" s="15"/>
      <c r="D664" s="15"/>
    </row>
    <row r="665">
      <c r="A665" s="15"/>
      <c r="B665" s="15"/>
      <c r="C665" s="15"/>
      <c r="D665" s="15"/>
    </row>
    <row r="666">
      <c r="A666" s="15"/>
      <c r="B666" s="15"/>
      <c r="C666" s="15"/>
      <c r="D666" s="15"/>
    </row>
    <row r="667">
      <c r="A667" s="15"/>
      <c r="B667" s="15"/>
      <c r="C667" s="15"/>
      <c r="D667" s="15"/>
    </row>
    <row r="668">
      <c r="A668" s="15"/>
      <c r="B668" s="15"/>
      <c r="C668" s="15"/>
      <c r="D668" s="15"/>
    </row>
    <row r="669">
      <c r="A669" s="15"/>
      <c r="B669" s="15"/>
      <c r="C669" s="15"/>
      <c r="D669" s="15"/>
    </row>
    <row r="670">
      <c r="A670" s="15"/>
      <c r="B670" s="15"/>
      <c r="C670" s="15"/>
      <c r="D670" s="15"/>
    </row>
    <row r="671">
      <c r="A671" s="15"/>
      <c r="B671" s="15"/>
      <c r="C671" s="15"/>
      <c r="D671" s="15"/>
    </row>
    <row r="672">
      <c r="A672" s="15"/>
      <c r="B672" s="15"/>
      <c r="C672" s="15"/>
      <c r="D672" s="15"/>
    </row>
    <row r="673">
      <c r="A673" s="15"/>
      <c r="B673" s="15"/>
      <c r="C673" s="15"/>
      <c r="D673" s="15"/>
    </row>
    <row r="674">
      <c r="A674" s="15"/>
      <c r="B674" s="15"/>
      <c r="C674" s="15"/>
      <c r="D674" s="15"/>
    </row>
    <row r="675">
      <c r="A675" s="15"/>
      <c r="B675" s="15"/>
      <c r="C675" s="15"/>
      <c r="D675" s="15"/>
    </row>
    <row r="676">
      <c r="A676" s="15"/>
      <c r="B676" s="15"/>
      <c r="C676" s="15"/>
      <c r="D676" s="15"/>
    </row>
    <row r="677">
      <c r="A677" s="15"/>
      <c r="B677" s="15"/>
      <c r="C677" s="15"/>
      <c r="D677" s="15"/>
    </row>
    <row r="678">
      <c r="A678" s="15"/>
      <c r="B678" s="15"/>
      <c r="C678" s="15"/>
      <c r="D678" s="15"/>
    </row>
    <row r="679">
      <c r="A679" s="15"/>
      <c r="B679" s="15"/>
      <c r="C679" s="15"/>
      <c r="D679" s="15"/>
    </row>
    <row r="680">
      <c r="A680" s="15"/>
      <c r="B680" s="15"/>
      <c r="C680" s="15"/>
      <c r="D680" s="15"/>
    </row>
    <row r="681">
      <c r="A681" s="15"/>
      <c r="B681" s="15"/>
      <c r="C681" s="15"/>
      <c r="D681" s="15"/>
    </row>
    <row r="682">
      <c r="A682" s="15"/>
      <c r="B682" s="15"/>
      <c r="C682" s="15"/>
      <c r="D682" s="15"/>
    </row>
    <row r="683">
      <c r="A683" s="15"/>
      <c r="B683" s="15"/>
      <c r="C683" s="15"/>
      <c r="D683" s="15"/>
    </row>
    <row r="684">
      <c r="A684" s="15"/>
      <c r="B684" s="15"/>
      <c r="C684" s="15"/>
      <c r="D684" s="15"/>
    </row>
    <row r="685">
      <c r="A685" s="15"/>
      <c r="B685" s="15"/>
      <c r="C685" s="15"/>
      <c r="D685" s="15"/>
    </row>
    <row r="686">
      <c r="A686" s="15"/>
      <c r="B686" s="15"/>
      <c r="C686" s="15"/>
      <c r="D686" s="15"/>
    </row>
    <row r="687">
      <c r="A687" s="15"/>
      <c r="B687" s="15"/>
      <c r="C687" s="15"/>
      <c r="D687" s="15"/>
    </row>
    <row r="688">
      <c r="A688" s="15"/>
      <c r="B688" s="15"/>
      <c r="C688" s="15"/>
      <c r="D688" s="15"/>
    </row>
    <row r="689">
      <c r="A689" s="15"/>
      <c r="B689" s="15"/>
      <c r="C689" s="15"/>
      <c r="D689" s="15"/>
    </row>
    <row r="690">
      <c r="A690" s="15"/>
      <c r="B690" s="15"/>
      <c r="C690" s="15"/>
      <c r="D690" s="15"/>
    </row>
    <row r="691">
      <c r="A691" s="15"/>
      <c r="B691" s="15"/>
      <c r="C691" s="15"/>
      <c r="D691" s="15"/>
    </row>
    <row r="692">
      <c r="A692" s="15"/>
      <c r="B692" s="15"/>
      <c r="C692" s="15"/>
      <c r="D692" s="15"/>
    </row>
    <row r="693">
      <c r="A693" s="15"/>
      <c r="B693" s="15"/>
      <c r="C693" s="15"/>
      <c r="D693" s="15"/>
    </row>
    <row r="694">
      <c r="A694" s="15"/>
      <c r="B694" s="15"/>
      <c r="C694" s="15"/>
      <c r="D694" s="15"/>
    </row>
    <row r="695">
      <c r="A695" s="15"/>
      <c r="B695" s="15"/>
      <c r="C695" s="15"/>
      <c r="D695" s="15"/>
    </row>
    <row r="696">
      <c r="A696" s="15"/>
      <c r="B696" s="15"/>
      <c r="C696" s="15"/>
      <c r="D696" s="15"/>
    </row>
    <row r="697">
      <c r="A697" s="15"/>
      <c r="B697" s="15"/>
      <c r="C697" s="15"/>
      <c r="D697" s="15"/>
    </row>
    <row r="698">
      <c r="A698" s="15"/>
      <c r="B698" s="15"/>
      <c r="C698" s="15"/>
      <c r="D698" s="15"/>
    </row>
    <row r="699">
      <c r="A699" s="15"/>
      <c r="B699" s="15"/>
      <c r="C699" s="15"/>
      <c r="D699" s="15"/>
    </row>
    <row r="700">
      <c r="A700" s="15"/>
      <c r="B700" s="15"/>
      <c r="C700" s="15"/>
      <c r="D700" s="15"/>
    </row>
    <row r="701">
      <c r="A701" s="15"/>
      <c r="B701" s="15"/>
      <c r="C701" s="15"/>
      <c r="D701" s="15"/>
    </row>
    <row r="702">
      <c r="A702" s="15"/>
      <c r="B702" s="15"/>
      <c r="C702" s="15"/>
      <c r="D702" s="15"/>
    </row>
    <row r="703">
      <c r="A703" s="15"/>
      <c r="B703" s="15"/>
      <c r="C703" s="15"/>
      <c r="D703" s="15"/>
    </row>
    <row r="704">
      <c r="A704" s="15"/>
      <c r="B704" s="15"/>
      <c r="C704" s="15"/>
      <c r="D704" s="15"/>
    </row>
    <row r="705">
      <c r="A705" s="15"/>
      <c r="B705" s="15"/>
      <c r="C705" s="15"/>
      <c r="D705" s="15"/>
    </row>
    <row r="706">
      <c r="A706" s="15"/>
      <c r="B706" s="15"/>
      <c r="C706" s="15"/>
      <c r="D706" s="15"/>
    </row>
    <row r="707">
      <c r="A707" s="15"/>
      <c r="B707" s="15"/>
      <c r="C707" s="15"/>
      <c r="D707" s="15"/>
    </row>
    <row r="708">
      <c r="A708" s="15"/>
      <c r="B708" s="15"/>
      <c r="C708" s="15"/>
      <c r="D708" s="15"/>
    </row>
    <row r="709">
      <c r="A709" s="15"/>
      <c r="B709" s="15"/>
      <c r="C709" s="15"/>
      <c r="D709" s="15"/>
    </row>
    <row r="710">
      <c r="A710" s="15"/>
      <c r="B710" s="15"/>
      <c r="C710" s="15"/>
      <c r="D710" s="15"/>
    </row>
    <row r="711">
      <c r="A711" s="15"/>
      <c r="B711" s="15"/>
      <c r="C711" s="15"/>
      <c r="D711" s="15"/>
    </row>
    <row r="712">
      <c r="A712" s="15"/>
      <c r="B712" s="15"/>
      <c r="C712" s="15"/>
      <c r="D712" s="15"/>
    </row>
    <row r="713">
      <c r="A713" s="15"/>
      <c r="B713" s="15"/>
      <c r="C713" s="15"/>
      <c r="D713" s="15"/>
    </row>
    <row r="714">
      <c r="A714" s="15"/>
      <c r="B714" s="15"/>
      <c r="C714" s="15"/>
      <c r="D714" s="15"/>
    </row>
    <row r="715">
      <c r="A715" s="15"/>
      <c r="B715" s="15"/>
      <c r="C715" s="15"/>
      <c r="D715" s="15"/>
    </row>
    <row r="716">
      <c r="A716" s="15"/>
      <c r="B716" s="15"/>
      <c r="C716" s="15"/>
      <c r="D716" s="15"/>
    </row>
    <row r="717">
      <c r="A717" s="15"/>
      <c r="B717" s="15"/>
      <c r="C717" s="15"/>
      <c r="D717" s="15"/>
    </row>
    <row r="718">
      <c r="A718" s="15"/>
      <c r="B718" s="15"/>
      <c r="C718" s="15"/>
      <c r="D718" s="15"/>
    </row>
    <row r="719">
      <c r="A719" s="15"/>
      <c r="B719" s="15"/>
      <c r="C719" s="15"/>
      <c r="D719" s="15"/>
    </row>
    <row r="720">
      <c r="A720" s="15"/>
      <c r="B720" s="15"/>
      <c r="C720" s="15"/>
      <c r="D720" s="15"/>
    </row>
    <row r="721">
      <c r="A721" s="15"/>
      <c r="B721" s="15"/>
      <c r="C721" s="15"/>
      <c r="D721" s="15"/>
    </row>
    <row r="722">
      <c r="A722" s="15"/>
      <c r="B722" s="15"/>
      <c r="C722" s="15"/>
      <c r="D722" s="15"/>
    </row>
    <row r="723">
      <c r="A723" s="15"/>
      <c r="B723" s="15"/>
      <c r="C723" s="15"/>
      <c r="D723" s="15"/>
    </row>
    <row r="724">
      <c r="A724" s="15"/>
      <c r="B724" s="15"/>
      <c r="C724" s="15"/>
      <c r="D724" s="15"/>
    </row>
    <row r="725">
      <c r="A725" s="15"/>
      <c r="B725" s="15"/>
      <c r="C725" s="15"/>
      <c r="D725" s="15"/>
    </row>
    <row r="726">
      <c r="A726" s="15"/>
      <c r="B726" s="15"/>
      <c r="C726" s="15"/>
      <c r="D726" s="15"/>
    </row>
    <row r="727">
      <c r="A727" s="15"/>
      <c r="B727" s="15"/>
      <c r="C727" s="15"/>
      <c r="D727" s="15"/>
    </row>
    <row r="728">
      <c r="A728" s="15"/>
      <c r="B728" s="15"/>
      <c r="C728" s="15"/>
      <c r="D728" s="15"/>
    </row>
    <row r="729">
      <c r="A729" s="15"/>
      <c r="B729" s="15"/>
      <c r="C729" s="15"/>
      <c r="D729" s="15"/>
    </row>
    <row r="730">
      <c r="A730" s="15"/>
      <c r="B730" s="15"/>
      <c r="C730" s="15"/>
      <c r="D730" s="15"/>
    </row>
    <row r="731">
      <c r="A731" s="15"/>
      <c r="B731" s="15"/>
      <c r="C731" s="15"/>
      <c r="D731" s="15"/>
    </row>
    <row r="732">
      <c r="A732" s="15"/>
      <c r="B732" s="15"/>
      <c r="C732" s="15"/>
      <c r="D732" s="15"/>
    </row>
    <row r="733">
      <c r="A733" s="15"/>
      <c r="B733" s="15"/>
      <c r="C733" s="15"/>
      <c r="D733" s="15"/>
    </row>
    <row r="734">
      <c r="A734" s="15"/>
      <c r="B734" s="15"/>
      <c r="C734" s="15"/>
      <c r="D734" s="15"/>
    </row>
    <row r="735">
      <c r="A735" s="15"/>
      <c r="B735" s="15"/>
      <c r="C735" s="15"/>
      <c r="D735" s="15"/>
    </row>
    <row r="736">
      <c r="A736" s="15"/>
      <c r="B736" s="15"/>
      <c r="C736" s="15"/>
      <c r="D736" s="15"/>
    </row>
    <row r="737">
      <c r="A737" s="15"/>
      <c r="B737" s="15"/>
      <c r="C737" s="15"/>
      <c r="D737" s="15"/>
    </row>
    <row r="738">
      <c r="A738" s="15"/>
      <c r="B738" s="15"/>
      <c r="C738" s="15"/>
      <c r="D738" s="15"/>
    </row>
    <row r="739">
      <c r="A739" s="15"/>
      <c r="B739" s="15"/>
      <c r="C739" s="15"/>
      <c r="D739" s="15"/>
    </row>
    <row r="740">
      <c r="A740" s="15"/>
      <c r="B740" s="15"/>
      <c r="C740" s="15"/>
      <c r="D740" s="15"/>
    </row>
    <row r="741">
      <c r="A741" s="15"/>
      <c r="B741" s="15"/>
      <c r="C741" s="15"/>
      <c r="D741" s="15"/>
    </row>
    <row r="742">
      <c r="A742" s="15"/>
      <c r="B742" s="15"/>
      <c r="C742" s="15"/>
      <c r="D742" s="15"/>
    </row>
    <row r="743">
      <c r="A743" s="15"/>
      <c r="B743" s="15"/>
      <c r="C743" s="15"/>
      <c r="D743" s="15"/>
    </row>
    <row r="744">
      <c r="A744" s="15"/>
      <c r="B744" s="15"/>
      <c r="C744" s="15"/>
      <c r="D744" s="15"/>
    </row>
    <row r="745">
      <c r="A745" s="15"/>
      <c r="B745" s="15"/>
      <c r="C745" s="15"/>
      <c r="D745" s="15"/>
    </row>
    <row r="746">
      <c r="A746" s="15"/>
      <c r="B746" s="15"/>
      <c r="C746" s="15"/>
      <c r="D746" s="15"/>
    </row>
    <row r="747">
      <c r="A747" s="15"/>
      <c r="B747" s="15"/>
      <c r="C747" s="15"/>
      <c r="D747" s="15"/>
    </row>
    <row r="748">
      <c r="A748" s="15"/>
      <c r="B748" s="15"/>
      <c r="C748" s="15"/>
      <c r="D748" s="15"/>
    </row>
    <row r="749">
      <c r="A749" s="15"/>
      <c r="B749" s="15"/>
      <c r="C749" s="15"/>
      <c r="D749" s="15"/>
    </row>
    <row r="750">
      <c r="A750" s="15"/>
      <c r="B750" s="15"/>
      <c r="C750" s="15"/>
      <c r="D750" s="15"/>
    </row>
    <row r="751">
      <c r="A751" s="15"/>
      <c r="B751" s="15"/>
      <c r="C751" s="15"/>
      <c r="D751" s="15"/>
    </row>
    <row r="752">
      <c r="A752" s="15"/>
      <c r="B752" s="15"/>
      <c r="C752" s="15"/>
      <c r="D752" s="15"/>
    </row>
    <row r="753">
      <c r="A753" s="15"/>
      <c r="B753" s="15"/>
      <c r="C753" s="15"/>
      <c r="D753" s="15"/>
    </row>
    <row r="754">
      <c r="A754" s="15"/>
      <c r="B754" s="15"/>
      <c r="C754" s="15"/>
      <c r="D754" s="15"/>
    </row>
    <row r="755">
      <c r="A755" s="15"/>
      <c r="B755" s="15"/>
      <c r="C755" s="15"/>
      <c r="D755" s="15"/>
    </row>
    <row r="756">
      <c r="A756" s="15"/>
      <c r="B756" s="15"/>
      <c r="C756" s="15"/>
      <c r="D756" s="15"/>
    </row>
    <row r="757">
      <c r="A757" s="15"/>
      <c r="B757" s="15"/>
      <c r="C757" s="15"/>
      <c r="D757" s="15"/>
    </row>
    <row r="758">
      <c r="A758" s="15"/>
      <c r="B758" s="15"/>
      <c r="C758" s="15"/>
      <c r="D758" s="15"/>
    </row>
    <row r="759">
      <c r="A759" s="15"/>
      <c r="B759" s="15"/>
      <c r="C759" s="15"/>
      <c r="D759" s="15"/>
    </row>
    <row r="760">
      <c r="A760" s="15"/>
      <c r="B760" s="15"/>
      <c r="C760" s="15"/>
      <c r="D760" s="15"/>
    </row>
    <row r="761">
      <c r="A761" s="15"/>
      <c r="B761" s="15"/>
      <c r="C761" s="15"/>
      <c r="D761" s="15"/>
    </row>
    <row r="762">
      <c r="A762" s="15"/>
      <c r="B762" s="15"/>
      <c r="C762" s="15"/>
      <c r="D762" s="15"/>
    </row>
    <row r="763">
      <c r="A763" s="15"/>
      <c r="B763" s="15"/>
      <c r="C763" s="15"/>
      <c r="D763" s="15"/>
    </row>
    <row r="764">
      <c r="A764" s="15"/>
      <c r="B764" s="15"/>
      <c r="C764" s="15"/>
      <c r="D764" s="15"/>
    </row>
    <row r="765">
      <c r="A765" s="15"/>
      <c r="B765" s="15"/>
      <c r="C765" s="15"/>
      <c r="D765" s="15"/>
    </row>
    <row r="766">
      <c r="A766" s="15"/>
      <c r="B766" s="15"/>
      <c r="C766" s="15"/>
      <c r="D766" s="15"/>
    </row>
    <row r="767">
      <c r="A767" s="15"/>
      <c r="B767" s="15"/>
      <c r="C767" s="15"/>
      <c r="D767" s="15"/>
    </row>
    <row r="768">
      <c r="A768" s="15"/>
      <c r="B768" s="15"/>
      <c r="C768" s="15"/>
      <c r="D768" s="15"/>
    </row>
    <row r="769">
      <c r="A769" s="15"/>
      <c r="B769" s="15"/>
      <c r="C769" s="15"/>
      <c r="D769" s="15"/>
    </row>
    <row r="770">
      <c r="A770" s="15"/>
      <c r="B770" s="15"/>
      <c r="C770" s="15"/>
      <c r="D770" s="15"/>
    </row>
    <row r="771">
      <c r="A771" s="15"/>
      <c r="B771" s="15"/>
      <c r="C771" s="15"/>
      <c r="D771" s="15"/>
    </row>
    <row r="772">
      <c r="A772" s="15"/>
      <c r="B772" s="15"/>
      <c r="C772" s="15"/>
      <c r="D772" s="15"/>
    </row>
    <row r="773">
      <c r="A773" s="15"/>
      <c r="B773" s="15"/>
      <c r="C773" s="15"/>
      <c r="D773" s="15"/>
    </row>
    <row r="774">
      <c r="A774" s="15"/>
      <c r="B774" s="15"/>
      <c r="C774" s="15"/>
      <c r="D774" s="15"/>
    </row>
    <row r="775">
      <c r="A775" s="15"/>
      <c r="B775" s="15"/>
      <c r="C775" s="15"/>
      <c r="D775" s="15"/>
    </row>
    <row r="776">
      <c r="A776" s="15"/>
      <c r="B776" s="15"/>
      <c r="C776" s="15"/>
      <c r="D776" s="15"/>
    </row>
    <row r="777">
      <c r="A777" s="15"/>
      <c r="B777" s="15"/>
      <c r="C777" s="15"/>
      <c r="D777" s="15"/>
    </row>
    <row r="778">
      <c r="A778" s="15"/>
      <c r="B778" s="15"/>
      <c r="C778" s="15"/>
      <c r="D778" s="15"/>
    </row>
    <row r="779">
      <c r="A779" s="15"/>
      <c r="B779" s="15"/>
      <c r="C779" s="15"/>
      <c r="D779" s="15"/>
    </row>
    <row r="780">
      <c r="A780" s="15"/>
      <c r="B780" s="15"/>
      <c r="C780" s="15"/>
      <c r="D780" s="15"/>
    </row>
    <row r="781">
      <c r="A781" s="15"/>
      <c r="B781" s="15"/>
      <c r="C781" s="15"/>
      <c r="D781" s="15"/>
    </row>
    <row r="782">
      <c r="A782" s="15"/>
      <c r="B782" s="15"/>
      <c r="C782" s="15"/>
      <c r="D782" s="15"/>
    </row>
    <row r="783">
      <c r="A783" s="15"/>
      <c r="B783" s="15"/>
      <c r="C783" s="15"/>
      <c r="D783" s="15"/>
    </row>
    <row r="784">
      <c r="A784" s="15"/>
      <c r="B784" s="15"/>
      <c r="C784" s="15"/>
      <c r="D784" s="15"/>
    </row>
    <row r="785">
      <c r="A785" s="15"/>
      <c r="B785" s="15"/>
      <c r="C785" s="15"/>
      <c r="D785" s="15"/>
    </row>
    <row r="786">
      <c r="A786" s="15"/>
      <c r="B786" s="15"/>
      <c r="C786" s="15"/>
      <c r="D786" s="15"/>
    </row>
    <row r="787">
      <c r="A787" s="15"/>
      <c r="B787" s="15"/>
      <c r="C787" s="15"/>
      <c r="D787" s="15"/>
    </row>
    <row r="788">
      <c r="A788" s="15"/>
      <c r="B788" s="15"/>
      <c r="C788" s="15"/>
      <c r="D788" s="15"/>
    </row>
    <row r="789">
      <c r="A789" s="15"/>
      <c r="B789" s="15"/>
      <c r="C789" s="15"/>
      <c r="D789" s="15"/>
    </row>
    <row r="790">
      <c r="A790" s="15"/>
      <c r="B790" s="15"/>
      <c r="C790" s="15"/>
      <c r="D790" s="15"/>
    </row>
    <row r="791">
      <c r="A791" s="15"/>
      <c r="B791" s="15"/>
      <c r="C791" s="15"/>
      <c r="D791" s="15"/>
    </row>
    <row r="792">
      <c r="A792" s="15"/>
      <c r="B792" s="15"/>
      <c r="C792" s="15"/>
      <c r="D792" s="15"/>
    </row>
    <row r="793">
      <c r="A793" s="15"/>
      <c r="B793" s="15"/>
      <c r="C793" s="15"/>
      <c r="D793" s="15"/>
    </row>
    <row r="794">
      <c r="A794" s="15"/>
      <c r="B794" s="15"/>
      <c r="C794" s="15"/>
      <c r="D794" s="15"/>
    </row>
    <row r="795">
      <c r="A795" s="15"/>
      <c r="B795" s="15"/>
      <c r="C795" s="15"/>
      <c r="D795" s="15"/>
    </row>
    <row r="796">
      <c r="A796" s="15"/>
      <c r="B796" s="15"/>
      <c r="C796" s="15"/>
      <c r="D796" s="15"/>
    </row>
    <row r="797">
      <c r="A797" s="15"/>
      <c r="B797" s="15"/>
      <c r="C797" s="15"/>
      <c r="D797" s="15"/>
    </row>
    <row r="798">
      <c r="A798" s="15"/>
      <c r="B798" s="15"/>
      <c r="C798" s="15"/>
      <c r="D798" s="15"/>
    </row>
    <row r="799">
      <c r="A799" s="15"/>
      <c r="B799" s="15"/>
      <c r="C799" s="15"/>
      <c r="D799" s="15"/>
    </row>
    <row r="800">
      <c r="A800" s="15"/>
      <c r="B800" s="15"/>
      <c r="C800" s="15"/>
      <c r="D800" s="15"/>
    </row>
    <row r="801">
      <c r="A801" s="15"/>
      <c r="B801" s="15"/>
      <c r="C801" s="15"/>
      <c r="D801" s="15"/>
    </row>
    <row r="802">
      <c r="A802" s="15"/>
      <c r="B802" s="15"/>
      <c r="C802" s="15"/>
      <c r="D802" s="15"/>
    </row>
    <row r="803">
      <c r="A803" s="15"/>
      <c r="B803" s="15"/>
      <c r="C803" s="15"/>
      <c r="D803" s="15"/>
    </row>
    <row r="804">
      <c r="A804" s="15"/>
      <c r="B804" s="15"/>
      <c r="C804" s="15"/>
      <c r="D804" s="15"/>
    </row>
    <row r="805">
      <c r="A805" s="15"/>
      <c r="B805" s="15"/>
      <c r="C805" s="15"/>
      <c r="D805" s="15"/>
    </row>
    <row r="806">
      <c r="A806" s="15"/>
      <c r="B806" s="15"/>
      <c r="C806" s="15"/>
      <c r="D806" s="15"/>
    </row>
    <row r="807">
      <c r="A807" s="15"/>
      <c r="B807" s="15"/>
      <c r="C807" s="15"/>
      <c r="D807" s="15"/>
    </row>
    <row r="808">
      <c r="A808" s="15"/>
      <c r="B808" s="15"/>
      <c r="C808" s="15"/>
      <c r="D808" s="15"/>
    </row>
    <row r="809">
      <c r="A809" s="15"/>
      <c r="B809" s="15"/>
      <c r="C809" s="15"/>
      <c r="D809" s="15"/>
    </row>
    <row r="810">
      <c r="A810" s="15"/>
      <c r="B810" s="15"/>
      <c r="C810" s="15"/>
      <c r="D810" s="15"/>
    </row>
    <row r="811">
      <c r="A811" s="15"/>
      <c r="B811" s="15"/>
      <c r="C811" s="15"/>
      <c r="D811" s="15"/>
    </row>
    <row r="812">
      <c r="A812" s="15"/>
      <c r="B812" s="15"/>
      <c r="C812" s="15"/>
      <c r="D812" s="15"/>
    </row>
    <row r="813">
      <c r="A813" s="15"/>
      <c r="B813" s="15"/>
      <c r="C813" s="15"/>
      <c r="D813" s="15"/>
    </row>
    <row r="814">
      <c r="A814" s="15"/>
      <c r="B814" s="15"/>
      <c r="C814" s="15"/>
      <c r="D814" s="15"/>
    </row>
    <row r="815">
      <c r="A815" s="15"/>
      <c r="B815" s="15"/>
      <c r="C815" s="15"/>
      <c r="D815" s="15"/>
    </row>
    <row r="816">
      <c r="A816" s="15"/>
      <c r="B816" s="15"/>
      <c r="C816" s="15"/>
      <c r="D816" s="15"/>
    </row>
    <row r="817">
      <c r="A817" s="15"/>
      <c r="B817" s="15"/>
      <c r="C817" s="15"/>
      <c r="D817" s="15"/>
    </row>
    <row r="818">
      <c r="A818" s="15"/>
      <c r="B818" s="15"/>
      <c r="C818" s="15"/>
      <c r="D818" s="15"/>
    </row>
    <row r="819">
      <c r="A819" s="15"/>
      <c r="B819" s="15"/>
      <c r="C819" s="15"/>
      <c r="D819" s="15"/>
    </row>
    <row r="820">
      <c r="A820" s="15"/>
      <c r="B820" s="15"/>
      <c r="C820" s="15"/>
      <c r="D820" s="15"/>
    </row>
    <row r="821">
      <c r="A821" s="15"/>
      <c r="B821" s="15"/>
      <c r="C821" s="15"/>
      <c r="D821" s="15"/>
    </row>
    <row r="822">
      <c r="A822" s="15"/>
      <c r="B822" s="15"/>
      <c r="C822" s="15"/>
      <c r="D822" s="15"/>
    </row>
    <row r="823">
      <c r="A823" s="15"/>
      <c r="B823" s="15"/>
      <c r="C823" s="15"/>
      <c r="D823" s="15"/>
    </row>
    <row r="824">
      <c r="A824" s="15"/>
      <c r="B824" s="15"/>
      <c r="C824" s="15"/>
      <c r="D824" s="15"/>
    </row>
    <row r="825">
      <c r="A825" s="15"/>
      <c r="B825" s="15"/>
      <c r="C825" s="15"/>
      <c r="D825" s="15"/>
    </row>
    <row r="826">
      <c r="A826" s="15"/>
      <c r="B826" s="15"/>
      <c r="C826" s="15"/>
      <c r="D826" s="15"/>
    </row>
    <row r="827">
      <c r="A827" s="15"/>
      <c r="B827" s="15"/>
      <c r="C827" s="15"/>
      <c r="D827" s="15"/>
    </row>
    <row r="828">
      <c r="A828" s="15"/>
      <c r="B828" s="15"/>
      <c r="C828" s="15"/>
      <c r="D828" s="15"/>
    </row>
    <row r="829">
      <c r="A829" s="15"/>
      <c r="B829" s="15"/>
      <c r="C829" s="15"/>
      <c r="D829" s="15"/>
    </row>
    <row r="830">
      <c r="A830" s="15"/>
      <c r="B830" s="15"/>
      <c r="C830" s="15"/>
      <c r="D830" s="15"/>
    </row>
    <row r="831">
      <c r="A831" s="15"/>
      <c r="B831" s="15"/>
      <c r="C831" s="15"/>
      <c r="D831" s="15"/>
    </row>
    <row r="832">
      <c r="A832" s="15"/>
      <c r="B832" s="15"/>
      <c r="C832" s="15"/>
      <c r="D832" s="15"/>
    </row>
    <row r="833">
      <c r="A833" s="15"/>
      <c r="B833" s="15"/>
      <c r="C833" s="15"/>
      <c r="D833" s="15"/>
    </row>
    <row r="834">
      <c r="A834" s="15"/>
      <c r="B834" s="15"/>
      <c r="C834" s="15"/>
      <c r="D834" s="15"/>
    </row>
    <row r="835">
      <c r="A835" s="15"/>
      <c r="B835" s="15"/>
      <c r="C835" s="15"/>
      <c r="D835" s="15"/>
    </row>
    <row r="836">
      <c r="A836" s="15"/>
      <c r="B836" s="15"/>
      <c r="C836" s="15"/>
      <c r="D836" s="15"/>
    </row>
    <row r="837">
      <c r="A837" s="15"/>
      <c r="B837" s="15"/>
      <c r="C837" s="15"/>
      <c r="D837" s="15"/>
    </row>
    <row r="838">
      <c r="A838" s="15"/>
      <c r="B838" s="15"/>
      <c r="C838" s="15"/>
      <c r="D838" s="15"/>
    </row>
    <row r="839">
      <c r="A839" s="15"/>
      <c r="B839" s="15"/>
      <c r="C839" s="15"/>
      <c r="D839" s="15"/>
    </row>
    <row r="840">
      <c r="A840" s="15"/>
      <c r="B840" s="15"/>
      <c r="C840" s="15"/>
      <c r="D840" s="15"/>
    </row>
    <row r="841">
      <c r="A841" s="15"/>
      <c r="B841" s="15"/>
      <c r="C841" s="15"/>
      <c r="D841" s="15"/>
    </row>
    <row r="842">
      <c r="A842" s="15"/>
      <c r="B842" s="15"/>
      <c r="C842" s="15"/>
      <c r="D842" s="15"/>
    </row>
    <row r="843">
      <c r="A843" s="15"/>
      <c r="B843" s="15"/>
      <c r="C843" s="15"/>
      <c r="D843" s="15"/>
    </row>
    <row r="844">
      <c r="A844" s="15"/>
      <c r="B844" s="15"/>
      <c r="C844" s="15"/>
      <c r="D844" s="15"/>
    </row>
    <row r="845">
      <c r="A845" s="15"/>
      <c r="B845" s="15"/>
      <c r="C845" s="15"/>
      <c r="D845" s="15"/>
    </row>
    <row r="846">
      <c r="A846" s="15"/>
      <c r="B846" s="15"/>
      <c r="C846" s="15"/>
      <c r="D846" s="15"/>
    </row>
    <row r="847">
      <c r="A847" s="15"/>
      <c r="B847" s="15"/>
      <c r="C847" s="15"/>
      <c r="D847" s="15"/>
    </row>
    <row r="848">
      <c r="A848" s="15"/>
      <c r="B848" s="15"/>
      <c r="C848" s="15"/>
      <c r="D848" s="15"/>
    </row>
    <row r="849">
      <c r="A849" s="15"/>
      <c r="B849" s="15"/>
      <c r="C849" s="15"/>
      <c r="D849" s="15"/>
    </row>
    <row r="850">
      <c r="A850" s="15"/>
      <c r="B850" s="15"/>
      <c r="C850" s="15"/>
      <c r="D850" s="15"/>
    </row>
    <row r="851">
      <c r="A851" s="15"/>
      <c r="B851" s="15"/>
      <c r="C851" s="15"/>
      <c r="D851" s="15"/>
    </row>
    <row r="852">
      <c r="A852" s="15"/>
      <c r="B852" s="15"/>
      <c r="C852" s="15"/>
      <c r="D852" s="15"/>
    </row>
    <row r="853">
      <c r="A853" s="15"/>
      <c r="B853" s="15"/>
      <c r="C853" s="15"/>
      <c r="D853" s="15"/>
    </row>
    <row r="854">
      <c r="A854" s="15"/>
      <c r="B854" s="15"/>
      <c r="C854" s="15"/>
      <c r="D854" s="15"/>
    </row>
    <row r="855">
      <c r="A855" s="15"/>
      <c r="B855" s="15"/>
      <c r="C855" s="15"/>
      <c r="D855" s="15"/>
    </row>
    <row r="856">
      <c r="A856" s="15"/>
      <c r="B856" s="15"/>
      <c r="C856" s="15"/>
      <c r="D856" s="15"/>
    </row>
    <row r="857">
      <c r="A857" s="15"/>
      <c r="B857" s="15"/>
      <c r="C857" s="15"/>
      <c r="D857" s="15"/>
    </row>
    <row r="858">
      <c r="A858" s="15"/>
      <c r="B858" s="15"/>
      <c r="C858" s="15"/>
      <c r="D858" s="15"/>
    </row>
    <row r="859">
      <c r="A859" s="15"/>
      <c r="B859" s="15"/>
      <c r="C859" s="15"/>
      <c r="D859" s="15"/>
    </row>
    <row r="860">
      <c r="A860" s="15"/>
      <c r="B860" s="15"/>
      <c r="C860" s="15"/>
      <c r="D860" s="15"/>
    </row>
    <row r="861">
      <c r="A861" s="15"/>
      <c r="B861" s="15"/>
      <c r="C861" s="15"/>
      <c r="D861" s="15"/>
    </row>
    <row r="862">
      <c r="A862" s="15"/>
      <c r="B862" s="15"/>
      <c r="C862" s="15"/>
      <c r="D862" s="15"/>
    </row>
    <row r="863">
      <c r="A863" s="15"/>
      <c r="B863" s="15"/>
      <c r="C863" s="15"/>
      <c r="D863" s="15"/>
    </row>
    <row r="864">
      <c r="A864" s="15"/>
      <c r="B864" s="15"/>
      <c r="C864" s="15"/>
      <c r="D864" s="15"/>
    </row>
    <row r="865">
      <c r="A865" s="15"/>
      <c r="B865" s="15"/>
      <c r="C865" s="15"/>
      <c r="D865" s="15"/>
    </row>
    <row r="866">
      <c r="A866" s="15"/>
      <c r="B866" s="15"/>
      <c r="C866" s="15"/>
      <c r="D866" s="15"/>
    </row>
    <row r="867">
      <c r="A867" s="15"/>
      <c r="B867" s="15"/>
      <c r="C867" s="15"/>
      <c r="D867" s="15"/>
    </row>
    <row r="868">
      <c r="A868" s="15"/>
      <c r="B868" s="15"/>
      <c r="C868" s="15"/>
      <c r="D868" s="15"/>
    </row>
    <row r="869">
      <c r="A869" s="15"/>
      <c r="B869" s="15"/>
      <c r="C869" s="15"/>
      <c r="D869" s="15"/>
    </row>
    <row r="870">
      <c r="A870" s="15"/>
      <c r="B870" s="15"/>
      <c r="C870" s="15"/>
      <c r="D870" s="15"/>
    </row>
    <row r="871">
      <c r="A871" s="15"/>
      <c r="B871" s="15"/>
      <c r="C871" s="15"/>
      <c r="D871" s="15"/>
    </row>
    <row r="872">
      <c r="A872" s="15"/>
      <c r="B872" s="15"/>
      <c r="C872" s="15"/>
      <c r="D872" s="15"/>
    </row>
    <row r="873">
      <c r="A873" s="15"/>
      <c r="B873" s="15"/>
      <c r="C873" s="15"/>
      <c r="D873" s="15"/>
    </row>
    <row r="874">
      <c r="A874" s="15"/>
      <c r="B874" s="15"/>
      <c r="C874" s="15"/>
      <c r="D874" s="15"/>
    </row>
    <row r="875">
      <c r="A875" s="15"/>
      <c r="B875" s="15"/>
      <c r="C875" s="15"/>
      <c r="D875" s="15"/>
    </row>
    <row r="876">
      <c r="A876" s="15"/>
      <c r="B876" s="15"/>
      <c r="C876" s="15"/>
      <c r="D876" s="15"/>
    </row>
    <row r="877">
      <c r="A877" s="15"/>
      <c r="B877" s="15"/>
      <c r="C877" s="15"/>
      <c r="D877" s="15"/>
    </row>
    <row r="878">
      <c r="A878" s="15"/>
      <c r="B878" s="15"/>
      <c r="C878" s="15"/>
      <c r="D878" s="15"/>
    </row>
    <row r="879">
      <c r="A879" s="15"/>
      <c r="B879" s="15"/>
      <c r="C879" s="15"/>
      <c r="D879" s="15"/>
    </row>
    <row r="880">
      <c r="A880" s="15"/>
      <c r="B880" s="15"/>
      <c r="C880" s="15"/>
      <c r="D880" s="15"/>
    </row>
    <row r="881">
      <c r="A881" s="15"/>
      <c r="B881" s="15"/>
      <c r="C881" s="15"/>
      <c r="D881" s="15"/>
    </row>
    <row r="882">
      <c r="A882" s="15"/>
      <c r="B882" s="15"/>
      <c r="C882" s="15"/>
      <c r="D882" s="15"/>
    </row>
    <row r="883">
      <c r="A883" s="15"/>
      <c r="B883" s="15"/>
      <c r="C883" s="15"/>
      <c r="D883" s="15"/>
    </row>
    <row r="884">
      <c r="A884" s="15"/>
      <c r="B884" s="15"/>
      <c r="C884" s="15"/>
      <c r="D884" s="15"/>
    </row>
    <row r="885">
      <c r="A885" s="15"/>
      <c r="B885" s="15"/>
      <c r="C885" s="15"/>
      <c r="D885" s="15"/>
    </row>
    <row r="886">
      <c r="A886" s="15"/>
      <c r="B886" s="15"/>
      <c r="C886" s="15"/>
      <c r="D886" s="15"/>
    </row>
    <row r="887">
      <c r="A887" s="15"/>
      <c r="B887" s="15"/>
      <c r="C887" s="15"/>
      <c r="D887" s="15"/>
    </row>
    <row r="888">
      <c r="A888" s="15"/>
      <c r="B888" s="15"/>
      <c r="C888" s="15"/>
      <c r="D888" s="15"/>
    </row>
    <row r="889">
      <c r="A889" s="15"/>
      <c r="B889" s="15"/>
      <c r="C889" s="15"/>
      <c r="D889" s="15"/>
    </row>
    <row r="890">
      <c r="A890" s="15"/>
      <c r="B890" s="15"/>
      <c r="C890" s="15"/>
      <c r="D890" s="15"/>
    </row>
    <row r="891">
      <c r="A891" s="15"/>
      <c r="B891" s="15"/>
      <c r="C891" s="15"/>
      <c r="D891" s="15"/>
    </row>
    <row r="892">
      <c r="A892" s="15"/>
      <c r="B892" s="15"/>
      <c r="C892" s="15"/>
      <c r="D892" s="15"/>
    </row>
    <row r="893">
      <c r="A893" s="15"/>
      <c r="B893" s="15"/>
      <c r="C893" s="15"/>
      <c r="D893" s="15"/>
    </row>
    <row r="894">
      <c r="A894" s="15"/>
      <c r="B894" s="15"/>
      <c r="C894" s="15"/>
      <c r="D894" s="15"/>
    </row>
    <row r="895">
      <c r="A895" s="15"/>
      <c r="B895" s="15"/>
      <c r="C895" s="15"/>
      <c r="D895" s="15"/>
    </row>
    <row r="896">
      <c r="A896" s="15"/>
      <c r="B896" s="15"/>
      <c r="C896" s="15"/>
      <c r="D896" s="15"/>
    </row>
    <row r="897">
      <c r="A897" s="15"/>
      <c r="B897" s="15"/>
      <c r="C897" s="15"/>
      <c r="D897" s="15"/>
    </row>
    <row r="898">
      <c r="A898" s="15"/>
      <c r="B898" s="15"/>
      <c r="C898" s="15"/>
      <c r="D898" s="15"/>
    </row>
    <row r="899">
      <c r="A899" s="15"/>
      <c r="B899" s="15"/>
      <c r="C899" s="15"/>
      <c r="D899" s="15"/>
    </row>
    <row r="900">
      <c r="A900" s="15"/>
      <c r="B900" s="15"/>
      <c r="C900" s="15"/>
      <c r="D900" s="15"/>
    </row>
    <row r="901">
      <c r="A901" s="15"/>
      <c r="B901" s="15"/>
      <c r="C901" s="15"/>
      <c r="D901" s="15"/>
    </row>
    <row r="902">
      <c r="A902" s="15"/>
      <c r="B902" s="15"/>
      <c r="C902" s="15"/>
      <c r="D902" s="15"/>
    </row>
    <row r="903">
      <c r="A903" s="15"/>
      <c r="B903" s="15"/>
      <c r="C903" s="15"/>
      <c r="D903" s="15"/>
    </row>
    <row r="904">
      <c r="A904" s="15"/>
      <c r="B904" s="15"/>
      <c r="C904" s="15"/>
      <c r="D904" s="15"/>
    </row>
    <row r="905">
      <c r="A905" s="15"/>
      <c r="B905" s="15"/>
      <c r="C905" s="15"/>
      <c r="D905" s="15"/>
    </row>
    <row r="906">
      <c r="A906" s="15"/>
      <c r="B906" s="15"/>
      <c r="C906" s="15"/>
      <c r="D906" s="15"/>
    </row>
    <row r="907">
      <c r="A907" s="15"/>
      <c r="B907" s="15"/>
      <c r="C907" s="15"/>
      <c r="D907" s="15"/>
    </row>
    <row r="908">
      <c r="A908" s="15"/>
      <c r="B908" s="15"/>
      <c r="C908" s="15"/>
      <c r="D908" s="15"/>
    </row>
    <row r="909">
      <c r="A909" s="15"/>
      <c r="B909" s="15"/>
      <c r="C909" s="15"/>
      <c r="D909" s="15"/>
    </row>
    <row r="910">
      <c r="A910" s="15"/>
      <c r="B910" s="15"/>
      <c r="C910" s="15"/>
      <c r="D910" s="15"/>
    </row>
    <row r="911">
      <c r="A911" s="15"/>
      <c r="B911" s="15"/>
      <c r="C911" s="15"/>
      <c r="D911" s="15"/>
    </row>
    <row r="912">
      <c r="A912" s="15"/>
      <c r="B912" s="15"/>
      <c r="C912" s="15"/>
      <c r="D912" s="15"/>
    </row>
    <row r="913">
      <c r="A913" s="15"/>
      <c r="B913" s="15"/>
      <c r="C913" s="15"/>
      <c r="D913" s="15"/>
    </row>
    <row r="914">
      <c r="A914" s="15"/>
      <c r="B914" s="15"/>
      <c r="C914" s="15"/>
      <c r="D914" s="15"/>
    </row>
    <row r="915">
      <c r="A915" s="15"/>
      <c r="B915" s="15"/>
      <c r="C915" s="15"/>
      <c r="D915" s="15"/>
    </row>
    <row r="916">
      <c r="A916" s="15"/>
      <c r="B916" s="15"/>
      <c r="C916" s="15"/>
      <c r="D916" s="15"/>
    </row>
    <row r="917">
      <c r="A917" s="15"/>
      <c r="B917" s="15"/>
      <c r="C917" s="15"/>
      <c r="D917" s="15"/>
    </row>
    <row r="918">
      <c r="A918" s="15"/>
      <c r="B918" s="15"/>
      <c r="C918" s="15"/>
      <c r="D918" s="15"/>
    </row>
    <row r="919">
      <c r="A919" s="15"/>
      <c r="B919" s="15"/>
      <c r="C919" s="15"/>
      <c r="D919" s="15"/>
    </row>
    <row r="920">
      <c r="A920" s="15"/>
      <c r="B920" s="15"/>
      <c r="C920" s="15"/>
      <c r="D920" s="15"/>
    </row>
    <row r="921">
      <c r="A921" s="15"/>
      <c r="B921" s="15"/>
      <c r="C921" s="15"/>
      <c r="D921" s="15"/>
    </row>
    <row r="922">
      <c r="A922" s="15"/>
      <c r="B922" s="15"/>
      <c r="C922" s="15"/>
      <c r="D922" s="15"/>
    </row>
    <row r="923">
      <c r="A923" s="15"/>
      <c r="B923" s="15"/>
      <c r="C923" s="15"/>
      <c r="D923" s="15"/>
    </row>
    <row r="924">
      <c r="A924" s="15"/>
      <c r="B924" s="15"/>
      <c r="C924" s="15"/>
      <c r="D924" s="15"/>
    </row>
    <row r="925">
      <c r="A925" s="15"/>
      <c r="B925" s="15"/>
      <c r="C925" s="15"/>
      <c r="D925" s="15"/>
    </row>
    <row r="926">
      <c r="A926" s="15"/>
      <c r="B926" s="15"/>
      <c r="C926" s="15"/>
      <c r="D926" s="15"/>
    </row>
    <row r="927">
      <c r="A927" s="15"/>
      <c r="B927" s="15"/>
      <c r="C927" s="15"/>
      <c r="D927" s="15"/>
    </row>
    <row r="928">
      <c r="A928" s="15"/>
      <c r="B928" s="15"/>
      <c r="C928" s="15"/>
      <c r="D928" s="15"/>
    </row>
    <row r="929">
      <c r="A929" s="15"/>
      <c r="B929" s="15"/>
      <c r="C929" s="15"/>
      <c r="D929" s="15"/>
    </row>
    <row r="930">
      <c r="A930" s="15"/>
      <c r="B930" s="15"/>
      <c r="C930" s="15"/>
      <c r="D930" s="15"/>
    </row>
    <row r="931">
      <c r="A931" s="15"/>
      <c r="B931" s="15"/>
      <c r="C931" s="15"/>
      <c r="D931" s="15"/>
    </row>
    <row r="932">
      <c r="A932" s="15"/>
      <c r="B932" s="15"/>
      <c r="C932" s="15"/>
      <c r="D932" s="15"/>
    </row>
    <row r="933">
      <c r="A933" s="15"/>
      <c r="B933" s="15"/>
      <c r="C933" s="15"/>
      <c r="D933" s="15"/>
    </row>
    <row r="934">
      <c r="A934" s="15"/>
      <c r="B934" s="15"/>
      <c r="C934" s="15"/>
      <c r="D934" s="15"/>
    </row>
    <row r="935">
      <c r="A935" s="15"/>
      <c r="B935" s="15"/>
      <c r="C935" s="15"/>
      <c r="D935" s="15"/>
    </row>
    <row r="936">
      <c r="A936" s="15"/>
      <c r="B936" s="15"/>
      <c r="C936" s="15"/>
      <c r="D936" s="15"/>
    </row>
    <row r="937">
      <c r="A937" s="15"/>
      <c r="B937" s="15"/>
      <c r="C937" s="15"/>
      <c r="D937" s="15"/>
    </row>
    <row r="938">
      <c r="A938" s="15"/>
      <c r="B938" s="15"/>
      <c r="C938" s="15"/>
      <c r="D938" s="15"/>
    </row>
    <row r="939">
      <c r="A939" s="15"/>
      <c r="B939" s="15"/>
      <c r="C939" s="15"/>
      <c r="D939" s="15"/>
    </row>
    <row r="940">
      <c r="A940" s="15"/>
      <c r="B940" s="15"/>
      <c r="C940" s="15"/>
      <c r="D940" s="15"/>
    </row>
    <row r="941">
      <c r="A941" s="15"/>
      <c r="B941" s="15"/>
      <c r="C941" s="15"/>
      <c r="D941" s="15"/>
    </row>
    <row r="942">
      <c r="A942" s="15"/>
      <c r="B942" s="15"/>
      <c r="C942" s="15"/>
      <c r="D942" s="15"/>
    </row>
    <row r="943">
      <c r="A943" s="15"/>
      <c r="B943" s="15"/>
      <c r="C943" s="15"/>
      <c r="D943" s="15"/>
    </row>
    <row r="944">
      <c r="A944" s="15"/>
      <c r="B944" s="15"/>
      <c r="C944" s="15"/>
      <c r="D944" s="15"/>
    </row>
    <row r="945">
      <c r="A945" s="15"/>
      <c r="B945" s="15"/>
      <c r="C945" s="15"/>
      <c r="D945" s="15"/>
    </row>
    <row r="946">
      <c r="A946" s="15"/>
      <c r="B946" s="15"/>
      <c r="C946" s="15"/>
      <c r="D946" s="15"/>
    </row>
    <row r="947">
      <c r="A947" s="15"/>
      <c r="B947" s="15"/>
      <c r="C947" s="15"/>
      <c r="D947" s="15"/>
    </row>
    <row r="948">
      <c r="A948" s="15"/>
      <c r="B948" s="15"/>
      <c r="C948" s="15"/>
      <c r="D948" s="15"/>
    </row>
    <row r="949">
      <c r="A949" s="15"/>
      <c r="B949" s="15"/>
      <c r="C949" s="15"/>
      <c r="D949" s="15"/>
    </row>
    <row r="950">
      <c r="A950" s="15"/>
      <c r="B950" s="15"/>
      <c r="C950" s="15"/>
      <c r="D950" s="15"/>
    </row>
    <row r="951">
      <c r="A951" s="15"/>
      <c r="B951" s="15"/>
      <c r="C951" s="15"/>
      <c r="D951" s="15"/>
    </row>
    <row r="952">
      <c r="A952" s="15"/>
      <c r="B952" s="15"/>
      <c r="C952" s="15"/>
      <c r="D952" s="15"/>
    </row>
    <row r="953">
      <c r="A953" s="15"/>
      <c r="B953" s="15"/>
      <c r="C953" s="15"/>
      <c r="D953" s="15"/>
    </row>
    <row r="954">
      <c r="A954" s="15"/>
      <c r="B954" s="15"/>
      <c r="C954" s="15"/>
      <c r="D954" s="15"/>
    </row>
    <row r="955">
      <c r="A955" s="15"/>
      <c r="B955" s="15"/>
      <c r="C955" s="15"/>
      <c r="D955" s="15"/>
    </row>
    <row r="956">
      <c r="A956" s="15"/>
      <c r="B956" s="15"/>
      <c r="C956" s="15"/>
      <c r="D956" s="15"/>
    </row>
    <row r="957">
      <c r="A957" s="15"/>
      <c r="B957" s="15"/>
      <c r="C957" s="15"/>
      <c r="D957" s="15"/>
    </row>
    <row r="958">
      <c r="A958" s="15"/>
      <c r="B958" s="15"/>
      <c r="C958" s="15"/>
      <c r="D958" s="15"/>
    </row>
    <row r="959">
      <c r="A959" s="15"/>
      <c r="B959" s="15"/>
      <c r="C959" s="15"/>
      <c r="D959" s="15"/>
    </row>
    <row r="960">
      <c r="A960" s="15"/>
      <c r="B960" s="15"/>
      <c r="C960" s="15"/>
      <c r="D960" s="15"/>
    </row>
    <row r="961">
      <c r="A961" s="15"/>
      <c r="B961" s="15"/>
      <c r="C961" s="15"/>
      <c r="D961" s="15"/>
    </row>
    <row r="962">
      <c r="A962" s="15"/>
      <c r="B962" s="15"/>
      <c r="C962" s="15"/>
      <c r="D962" s="15"/>
    </row>
    <row r="963">
      <c r="A963" s="15"/>
      <c r="B963" s="15"/>
      <c r="C963" s="15"/>
      <c r="D963" s="15"/>
    </row>
    <row r="964">
      <c r="A964" s="15"/>
      <c r="B964" s="15"/>
      <c r="C964" s="15"/>
      <c r="D964" s="15"/>
    </row>
    <row r="965">
      <c r="A965" s="15"/>
      <c r="B965" s="15"/>
      <c r="C965" s="15"/>
      <c r="D965" s="15"/>
    </row>
    <row r="966">
      <c r="A966" s="15"/>
      <c r="B966" s="15"/>
      <c r="C966" s="15"/>
      <c r="D966" s="15"/>
    </row>
    <row r="967">
      <c r="A967" s="15"/>
      <c r="B967" s="15"/>
      <c r="C967" s="15"/>
      <c r="D967" s="15"/>
    </row>
    <row r="968">
      <c r="A968" s="15"/>
      <c r="B968" s="15"/>
      <c r="C968" s="15"/>
      <c r="D968" s="15"/>
    </row>
    <row r="969">
      <c r="A969" s="15"/>
      <c r="B969" s="15"/>
      <c r="C969" s="15"/>
      <c r="D969" s="15"/>
    </row>
    <row r="970">
      <c r="A970" s="15"/>
      <c r="B970" s="15"/>
      <c r="C970" s="15"/>
      <c r="D970" s="15"/>
    </row>
    <row r="971">
      <c r="A971" s="15"/>
      <c r="B971" s="15"/>
      <c r="C971" s="15"/>
      <c r="D971" s="15"/>
    </row>
    <row r="972">
      <c r="A972" s="15"/>
      <c r="B972" s="15"/>
      <c r="C972" s="15"/>
      <c r="D972" s="15"/>
    </row>
    <row r="973">
      <c r="A973" s="15"/>
      <c r="B973" s="15"/>
      <c r="C973" s="15"/>
      <c r="D973" s="15"/>
    </row>
    <row r="974">
      <c r="A974" s="15"/>
      <c r="B974" s="15"/>
      <c r="C974" s="15"/>
      <c r="D974" s="15"/>
    </row>
    <row r="975">
      <c r="A975" s="15"/>
      <c r="B975" s="15"/>
      <c r="C975" s="15"/>
      <c r="D975" s="15"/>
    </row>
    <row r="976">
      <c r="A976" s="15"/>
      <c r="B976" s="15"/>
      <c r="C976" s="15"/>
      <c r="D976" s="15"/>
    </row>
    <row r="977">
      <c r="A977" s="15"/>
      <c r="B977" s="15"/>
      <c r="C977" s="15"/>
      <c r="D977" s="15"/>
    </row>
    <row r="978">
      <c r="A978" s="15"/>
      <c r="B978" s="15"/>
      <c r="C978" s="15"/>
      <c r="D978" s="15"/>
    </row>
    <row r="979">
      <c r="A979" s="15"/>
      <c r="B979" s="15"/>
      <c r="C979" s="15"/>
      <c r="D979" s="15"/>
    </row>
    <row r="980">
      <c r="A980" s="15"/>
      <c r="B980" s="15"/>
      <c r="C980" s="15"/>
      <c r="D980" s="15"/>
    </row>
    <row r="981">
      <c r="A981" s="15"/>
      <c r="B981" s="15"/>
      <c r="C981" s="15"/>
      <c r="D981" s="15"/>
    </row>
    <row r="982">
      <c r="A982" s="15"/>
      <c r="B982" s="15"/>
      <c r="C982" s="15"/>
      <c r="D982" s="15"/>
    </row>
    <row r="983">
      <c r="A983" s="15"/>
      <c r="B983" s="15"/>
      <c r="C983" s="15"/>
      <c r="D983" s="15"/>
    </row>
    <row r="984">
      <c r="A984" s="15"/>
      <c r="B984" s="15"/>
      <c r="C984" s="15"/>
      <c r="D984" s="15"/>
    </row>
    <row r="985">
      <c r="A985" s="15"/>
      <c r="B985" s="15"/>
      <c r="C985" s="15"/>
      <c r="D985" s="15"/>
    </row>
    <row r="986">
      <c r="A986" s="15"/>
      <c r="B986" s="15"/>
      <c r="C986" s="15"/>
      <c r="D986" s="15"/>
    </row>
    <row r="987">
      <c r="A987" s="15"/>
      <c r="B987" s="15"/>
      <c r="C987" s="15"/>
      <c r="D987" s="15"/>
    </row>
    <row r="988">
      <c r="A988" s="15"/>
      <c r="B988" s="15"/>
      <c r="C988" s="15"/>
      <c r="D988" s="15"/>
    </row>
    <row r="989">
      <c r="A989" s="15"/>
      <c r="B989" s="15"/>
      <c r="C989" s="15"/>
      <c r="D989" s="15"/>
    </row>
    <row r="990">
      <c r="A990" s="15"/>
      <c r="B990" s="15"/>
      <c r="C990" s="15"/>
      <c r="D990" s="15"/>
    </row>
    <row r="991">
      <c r="A991" s="15"/>
      <c r="B991" s="15"/>
      <c r="C991" s="15"/>
      <c r="D991" s="15"/>
    </row>
    <row r="992">
      <c r="A992" s="15"/>
      <c r="B992" s="15"/>
      <c r="C992" s="15"/>
      <c r="D992" s="15"/>
    </row>
    <row r="993">
      <c r="A993" s="15"/>
      <c r="B993" s="15"/>
      <c r="C993" s="15"/>
      <c r="D993" s="15"/>
    </row>
    <row r="994">
      <c r="A994" s="15"/>
      <c r="B994" s="15"/>
      <c r="C994" s="15"/>
      <c r="D994" s="15"/>
    </row>
    <row r="995">
      <c r="A995" s="15"/>
      <c r="B995" s="15"/>
      <c r="C995" s="15"/>
      <c r="D995" s="15"/>
    </row>
    <row r="996">
      <c r="A996" s="15"/>
      <c r="B996" s="15"/>
      <c r="C996" s="15"/>
      <c r="D996" s="15"/>
    </row>
    <row r="997">
      <c r="A997" s="15"/>
      <c r="B997" s="15"/>
      <c r="C997" s="15"/>
      <c r="D997" s="15"/>
    </row>
  </sheetData>
  <mergeCells count="1">
    <mergeCell ref="A478:D478"/>
  </mergeCells>
  <printOptions gridLines="1"/>
  <pageMargins bottom="0.75" footer="0.0" header="0.0" left="0.25" right="0.25" top="0.75"/>
  <pageSetup fitToHeight="0"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57"/>
    <col customWidth="1" min="2" max="2" width="15.57"/>
    <col customWidth="1" min="3" max="3" width="17.29"/>
    <col customWidth="1" hidden="1" min="4" max="4" width="14.29"/>
    <col customWidth="1" min="5" max="6" width="14.43"/>
  </cols>
  <sheetData>
    <row r="1">
      <c r="A1" s="91" t="s">
        <v>3589</v>
      </c>
      <c r="B1" s="91" t="s">
        <v>9365</v>
      </c>
      <c r="C1" s="91" t="s">
        <v>9366</v>
      </c>
      <c r="D1" s="91" t="s">
        <v>3626</v>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14"/>
    <col customWidth="1" min="2" max="2" width="19.0"/>
    <col customWidth="1" min="3" max="3" width="38.29"/>
    <col customWidth="1" min="4" max="4" width="9.14"/>
    <col customWidth="1" min="5" max="5" width="13.14"/>
    <col customWidth="1" min="6" max="6" width="10.14"/>
    <col customWidth="1" min="7" max="7" width="7.0"/>
    <col customWidth="1" min="8" max="8" width="20.71"/>
    <col customWidth="1" min="9" max="11" width="9.14"/>
  </cols>
  <sheetData>
    <row r="1" ht="30.75" customHeight="1">
      <c r="A1" s="97"/>
      <c r="B1" s="98" t="s">
        <v>8998</v>
      </c>
      <c r="C1" s="99"/>
      <c r="D1" s="99"/>
      <c r="E1" s="99"/>
      <c r="F1" s="99"/>
      <c r="G1" s="99"/>
      <c r="H1" s="100"/>
    </row>
    <row r="2" ht="30.0" customHeight="1">
      <c r="A2" s="101"/>
      <c r="B2" s="101" t="s">
        <v>9367</v>
      </c>
    </row>
    <row r="3" ht="24.0" customHeight="1">
      <c r="A3" s="102"/>
      <c r="B3" s="103" t="s">
        <v>9368</v>
      </c>
      <c r="C3" s="103" t="s">
        <v>9369</v>
      </c>
      <c r="D3" s="103" t="s">
        <v>9370</v>
      </c>
      <c r="E3" s="103" t="s">
        <v>3438</v>
      </c>
      <c r="F3" s="103" t="s">
        <v>9371</v>
      </c>
      <c r="G3" s="103" t="s">
        <v>9372</v>
      </c>
      <c r="H3" s="103" t="s">
        <v>9373</v>
      </c>
    </row>
    <row r="4" ht="32.25" customHeight="1">
      <c r="A4" s="104"/>
      <c r="B4" s="105" t="s">
        <v>3443</v>
      </c>
      <c r="C4" s="106" t="s">
        <v>9374</v>
      </c>
      <c r="D4" s="106"/>
      <c r="E4" s="106" t="s">
        <v>3444</v>
      </c>
      <c r="F4" s="106">
        <v>250.0</v>
      </c>
      <c r="G4" s="106" t="s">
        <v>9375</v>
      </c>
      <c r="H4" s="107" t="s">
        <v>3551</v>
      </c>
      <c r="I4" s="108"/>
      <c r="J4" s="108"/>
      <c r="K4" s="108"/>
    </row>
    <row r="5" ht="32.25" customHeight="1">
      <c r="A5" s="108"/>
      <c r="B5" s="109" t="s">
        <v>3448</v>
      </c>
      <c r="C5" s="110" t="s">
        <v>9376</v>
      </c>
      <c r="D5" s="110" t="s">
        <v>9377</v>
      </c>
      <c r="E5" s="110" t="s">
        <v>3441</v>
      </c>
      <c r="F5" s="110">
        <v>40.0</v>
      </c>
      <c r="G5" s="110" t="s">
        <v>9375</v>
      </c>
      <c r="H5" s="111" t="s">
        <v>3551</v>
      </c>
      <c r="I5" s="108"/>
      <c r="J5" s="108"/>
      <c r="K5" s="108"/>
    </row>
    <row r="6" ht="32.25" customHeight="1">
      <c r="A6" s="108"/>
      <c r="B6" s="109" t="s">
        <v>3450</v>
      </c>
      <c r="C6" s="110" t="s">
        <v>9378</v>
      </c>
      <c r="D6" s="110"/>
      <c r="E6" s="110" t="s">
        <v>3444</v>
      </c>
      <c r="F6" s="110">
        <v>150.0</v>
      </c>
      <c r="G6" s="110" t="s">
        <v>9375</v>
      </c>
      <c r="H6" s="111" t="s">
        <v>9379</v>
      </c>
      <c r="I6" s="108"/>
      <c r="J6" s="108"/>
      <c r="K6" s="108"/>
    </row>
    <row r="7" ht="32.25" customHeight="1">
      <c r="A7" s="108"/>
      <c r="B7" s="109" t="s">
        <v>3458</v>
      </c>
      <c r="C7" s="110" t="s">
        <v>9380</v>
      </c>
      <c r="D7" s="110" t="s">
        <v>9381</v>
      </c>
      <c r="E7" s="110" t="s">
        <v>3441</v>
      </c>
      <c r="F7" s="110">
        <v>375.0</v>
      </c>
      <c r="G7" s="110" t="s">
        <v>9382</v>
      </c>
      <c r="H7" s="111" t="s">
        <v>3551</v>
      </c>
      <c r="I7" s="108"/>
      <c r="J7" s="108"/>
      <c r="K7" s="108"/>
    </row>
    <row r="8" ht="32.25" customHeight="1">
      <c r="A8" s="108"/>
      <c r="B8" s="109" t="s">
        <v>3460</v>
      </c>
      <c r="C8" s="110" t="s">
        <v>3461</v>
      </c>
      <c r="D8" s="110" t="s">
        <v>9383</v>
      </c>
      <c r="E8" s="110" t="s">
        <v>3441</v>
      </c>
      <c r="F8" s="110">
        <v>11.0</v>
      </c>
      <c r="G8" s="110" t="s">
        <v>9375</v>
      </c>
      <c r="H8" s="111" t="s">
        <v>3551</v>
      </c>
      <c r="I8" s="108"/>
      <c r="J8" s="108"/>
      <c r="K8" s="108"/>
    </row>
    <row r="9" ht="32.25" customHeight="1">
      <c r="A9" s="108"/>
      <c r="B9" s="109" t="s">
        <v>3462</v>
      </c>
      <c r="C9" s="110" t="s">
        <v>9384</v>
      </c>
      <c r="D9" s="110"/>
      <c r="E9" s="110" t="s">
        <v>3444</v>
      </c>
      <c r="F9" s="110">
        <v>28.0</v>
      </c>
      <c r="G9" s="110" t="s">
        <v>9375</v>
      </c>
      <c r="H9" s="111" t="s">
        <v>9385</v>
      </c>
      <c r="I9" s="108"/>
      <c r="J9" s="108"/>
      <c r="K9" s="108"/>
    </row>
    <row r="10" ht="32.25" customHeight="1">
      <c r="A10" s="108"/>
      <c r="B10" s="109" t="s">
        <v>3465</v>
      </c>
      <c r="C10" s="110" t="s">
        <v>9386</v>
      </c>
      <c r="D10" s="110" t="s">
        <v>9387</v>
      </c>
      <c r="E10" s="110" t="s">
        <v>3441</v>
      </c>
      <c r="F10" s="110">
        <v>10.0</v>
      </c>
      <c r="G10" s="110" t="s">
        <v>9375</v>
      </c>
      <c r="H10" s="111" t="s">
        <v>3551</v>
      </c>
      <c r="I10" s="108"/>
      <c r="J10" s="108"/>
      <c r="K10" s="108"/>
    </row>
    <row r="11" ht="20.25" customHeight="1">
      <c r="A11" s="108"/>
      <c r="B11" s="109" t="s">
        <v>3464</v>
      </c>
      <c r="C11" s="110"/>
      <c r="D11" s="110"/>
      <c r="E11" s="110" t="s">
        <v>3441</v>
      </c>
      <c r="F11" s="110"/>
      <c r="G11" s="110" t="s">
        <v>9382</v>
      </c>
      <c r="H11" s="111" t="s">
        <v>9388</v>
      </c>
      <c r="I11" s="108"/>
      <c r="J11" s="108"/>
      <c r="K11" s="108"/>
    </row>
    <row r="12" ht="32.25" customHeight="1">
      <c r="A12" s="108"/>
      <c r="B12" s="109" t="s">
        <v>9389</v>
      </c>
      <c r="C12" s="110" t="s">
        <v>9390</v>
      </c>
      <c r="D12" s="110"/>
      <c r="E12" s="110" t="s">
        <v>3444</v>
      </c>
      <c r="F12" s="110">
        <v>100.0</v>
      </c>
      <c r="G12" s="110" t="s">
        <v>9375</v>
      </c>
      <c r="H12" s="111" t="s">
        <v>3551</v>
      </c>
      <c r="I12" s="108"/>
      <c r="J12" s="108"/>
      <c r="K12" s="108"/>
    </row>
    <row r="13" ht="32.25" customHeight="1">
      <c r="A13" s="108"/>
      <c r="B13" s="109" t="s">
        <v>9391</v>
      </c>
      <c r="C13" s="110" t="s">
        <v>3553</v>
      </c>
      <c r="D13" s="110"/>
      <c r="E13" s="110" t="s">
        <v>3444</v>
      </c>
      <c r="F13" s="110">
        <v>14.0</v>
      </c>
      <c r="G13" s="110" t="s">
        <v>9375</v>
      </c>
      <c r="H13" s="111" t="s">
        <v>9392</v>
      </c>
      <c r="I13" s="108"/>
      <c r="J13" s="108"/>
      <c r="K13" s="108"/>
    </row>
    <row r="14" ht="32.25" customHeight="1">
      <c r="A14" s="108"/>
      <c r="B14" s="109" t="s">
        <v>3466</v>
      </c>
      <c r="C14" s="110" t="s">
        <v>3467</v>
      </c>
      <c r="D14" s="110"/>
      <c r="E14" s="110" t="s">
        <v>3444</v>
      </c>
      <c r="F14" s="110">
        <v>0.0</v>
      </c>
      <c r="G14" s="110" t="s">
        <v>9375</v>
      </c>
      <c r="H14" s="111" t="s">
        <v>3551</v>
      </c>
      <c r="I14" s="108"/>
      <c r="J14" s="108"/>
      <c r="K14" s="108"/>
    </row>
    <row r="15" ht="32.25" customHeight="1">
      <c r="A15" s="108"/>
      <c r="B15" s="109" t="s">
        <v>3468</v>
      </c>
      <c r="C15" s="110" t="s">
        <v>3469</v>
      </c>
      <c r="D15" s="110"/>
      <c r="E15" s="110" t="s">
        <v>3444</v>
      </c>
      <c r="F15" s="110">
        <v>750.0</v>
      </c>
      <c r="G15" s="110" t="s">
        <v>9375</v>
      </c>
      <c r="H15" s="111" t="s">
        <v>9393</v>
      </c>
      <c r="I15" s="108"/>
      <c r="J15" s="108"/>
      <c r="K15" s="108"/>
    </row>
    <row r="16" ht="32.25" customHeight="1">
      <c r="A16" s="108"/>
      <c r="B16" s="109" t="s">
        <v>9394</v>
      </c>
      <c r="C16" s="110"/>
      <c r="D16" s="110"/>
      <c r="E16" s="110" t="s">
        <v>3444</v>
      </c>
      <c r="F16" s="110">
        <v>0.0</v>
      </c>
      <c r="G16" s="110" t="s">
        <v>9375</v>
      </c>
      <c r="H16" s="111" t="s">
        <v>3551</v>
      </c>
      <c r="I16" s="108"/>
      <c r="J16" s="108"/>
      <c r="K16" s="108"/>
    </row>
    <row r="17" ht="32.25" customHeight="1">
      <c r="A17" s="108"/>
      <c r="B17" s="109" t="s">
        <v>9395</v>
      </c>
      <c r="C17" s="110" t="s">
        <v>3563</v>
      </c>
      <c r="D17" s="110"/>
      <c r="E17" s="110" t="s">
        <v>3444</v>
      </c>
      <c r="F17" s="110">
        <v>80.0</v>
      </c>
      <c r="G17" s="110" t="s">
        <v>9375</v>
      </c>
      <c r="H17" s="111" t="s">
        <v>9392</v>
      </c>
      <c r="I17" s="108"/>
      <c r="J17" s="108"/>
      <c r="K17" s="108"/>
    </row>
    <row r="18" ht="32.25" customHeight="1">
      <c r="A18" s="108"/>
      <c r="B18" s="109" t="s">
        <v>9396</v>
      </c>
      <c r="C18" s="110"/>
      <c r="D18" s="110"/>
      <c r="E18" s="110" t="s">
        <v>3444</v>
      </c>
      <c r="F18" s="110">
        <v>0.0</v>
      </c>
      <c r="G18" s="110" t="s">
        <v>9375</v>
      </c>
      <c r="H18" s="111" t="s">
        <v>9379</v>
      </c>
      <c r="I18" s="108"/>
      <c r="J18" s="108"/>
      <c r="K18" s="108"/>
    </row>
    <row r="19" ht="32.25" customHeight="1">
      <c r="A19" s="108"/>
      <c r="B19" s="109" t="s">
        <v>9397</v>
      </c>
      <c r="C19" s="110" t="s">
        <v>9398</v>
      </c>
      <c r="D19" s="110"/>
      <c r="E19" s="110" t="s">
        <v>3444</v>
      </c>
      <c r="F19" s="110">
        <v>0.0</v>
      </c>
      <c r="G19" s="110" t="s">
        <v>9375</v>
      </c>
      <c r="H19" s="111" t="s">
        <v>9392</v>
      </c>
      <c r="I19" s="108"/>
      <c r="J19" s="108"/>
      <c r="K19" s="108"/>
    </row>
    <row r="20" ht="32.25" customHeight="1">
      <c r="A20" s="108"/>
      <c r="B20" s="109" t="s">
        <v>3477</v>
      </c>
      <c r="C20" s="110" t="s">
        <v>3478</v>
      </c>
      <c r="D20" s="110" t="s">
        <v>9399</v>
      </c>
      <c r="E20" s="110" t="s">
        <v>3444</v>
      </c>
      <c r="F20" s="110">
        <v>100.0</v>
      </c>
      <c r="G20" s="110" t="s">
        <v>9375</v>
      </c>
      <c r="H20" s="111" t="s">
        <v>3551</v>
      </c>
      <c r="I20" s="108"/>
      <c r="J20" s="108"/>
      <c r="K20" s="108"/>
    </row>
    <row r="21" ht="32.25" customHeight="1">
      <c r="A21" s="108"/>
      <c r="B21" s="109" t="s">
        <v>3481</v>
      </c>
      <c r="C21" s="110" t="s">
        <v>3482</v>
      </c>
      <c r="D21" s="110"/>
      <c r="E21" s="110" t="s">
        <v>3444</v>
      </c>
      <c r="F21" s="110">
        <v>75.0</v>
      </c>
      <c r="G21" s="110" t="s">
        <v>9375</v>
      </c>
      <c r="H21" s="111" t="s">
        <v>3551</v>
      </c>
      <c r="I21" s="108"/>
      <c r="J21" s="108"/>
      <c r="K21" s="108"/>
    </row>
    <row r="22" ht="32.25" customHeight="1">
      <c r="A22" s="108"/>
      <c r="B22" s="109" t="s">
        <v>9400</v>
      </c>
      <c r="C22" s="110" t="s">
        <v>9401</v>
      </c>
      <c r="D22" s="110"/>
      <c r="E22" s="110" t="s">
        <v>3444</v>
      </c>
      <c r="F22" s="110">
        <v>3120.0</v>
      </c>
      <c r="G22" s="110" t="s">
        <v>9375</v>
      </c>
      <c r="H22" s="111" t="s">
        <v>9379</v>
      </c>
      <c r="I22" s="108"/>
      <c r="J22" s="108"/>
      <c r="K22" s="108"/>
    </row>
    <row r="23" ht="32.25" customHeight="1">
      <c r="A23" s="108"/>
      <c r="B23" s="109" t="s">
        <v>9402</v>
      </c>
      <c r="C23" s="110" t="s">
        <v>9403</v>
      </c>
      <c r="D23" s="110"/>
      <c r="E23" s="110" t="s">
        <v>3444</v>
      </c>
      <c r="F23" s="110">
        <v>200.0</v>
      </c>
      <c r="G23" s="110" t="s">
        <v>9375</v>
      </c>
      <c r="H23" s="111" t="s">
        <v>9404</v>
      </c>
      <c r="I23" s="108"/>
      <c r="J23" s="108"/>
      <c r="K23" s="108"/>
    </row>
    <row r="24" ht="32.25" customHeight="1">
      <c r="A24" s="108"/>
      <c r="B24" s="109" t="s">
        <v>9405</v>
      </c>
      <c r="C24" s="110" t="s">
        <v>9406</v>
      </c>
      <c r="D24" s="110"/>
      <c r="E24" s="110" t="s">
        <v>3444</v>
      </c>
      <c r="F24" s="110">
        <v>175.0</v>
      </c>
      <c r="G24" s="110" t="s">
        <v>9375</v>
      </c>
      <c r="H24" s="111" t="s">
        <v>9379</v>
      </c>
      <c r="I24" s="108"/>
      <c r="J24" s="108"/>
      <c r="K24" s="108"/>
    </row>
    <row r="25" ht="32.25" customHeight="1">
      <c r="A25" s="108"/>
      <c r="B25" s="109" t="s">
        <v>3483</v>
      </c>
      <c r="C25" s="110" t="s">
        <v>3484</v>
      </c>
      <c r="D25" s="110" t="s">
        <v>9407</v>
      </c>
      <c r="E25" s="110" t="s">
        <v>3441</v>
      </c>
      <c r="F25" s="112">
        <v>8.25</v>
      </c>
      <c r="G25" s="110" t="s">
        <v>9375</v>
      </c>
      <c r="H25" s="111" t="s">
        <v>3551</v>
      </c>
      <c r="I25" s="108"/>
      <c r="J25" s="108"/>
      <c r="K25" s="108"/>
    </row>
    <row r="26" ht="32.25" customHeight="1">
      <c r="A26" s="108"/>
      <c r="B26" s="109" t="s">
        <v>3497</v>
      </c>
      <c r="C26" s="110" t="s">
        <v>9408</v>
      </c>
      <c r="D26" s="110"/>
      <c r="E26" s="110" t="s">
        <v>3444</v>
      </c>
      <c r="F26" s="110">
        <v>375.0</v>
      </c>
      <c r="G26" s="110" t="s">
        <v>9375</v>
      </c>
      <c r="H26" s="111" t="s">
        <v>3551</v>
      </c>
      <c r="I26" s="108"/>
      <c r="J26" s="108"/>
      <c r="K26" s="108"/>
    </row>
    <row r="27" ht="32.25" customHeight="1">
      <c r="A27" s="108"/>
      <c r="B27" s="109" t="s">
        <v>3499</v>
      </c>
      <c r="C27" s="110" t="s">
        <v>9409</v>
      </c>
      <c r="D27" s="110" t="s">
        <v>9410</v>
      </c>
      <c r="E27" s="110" t="s">
        <v>3444</v>
      </c>
      <c r="F27" s="110">
        <v>150.0</v>
      </c>
      <c r="G27" s="110" t="s">
        <v>9375</v>
      </c>
      <c r="H27" s="111" t="s">
        <v>3551</v>
      </c>
      <c r="I27" s="108"/>
      <c r="J27" s="108"/>
      <c r="K27" s="108"/>
    </row>
    <row r="28" ht="32.25" customHeight="1">
      <c r="A28" s="108"/>
      <c r="B28" s="109" t="s">
        <v>3501</v>
      </c>
      <c r="C28" s="110" t="s">
        <v>3502</v>
      </c>
      <c r="D28" s="110"/>
      <c r="E28" s="110" t="s">
        <v>3444</v>
      </c>
      <c r="F28" s="110">
        <v>0.0</v>
      </c>
      <c r="G28" s="110" t="s">
        <v>9375</v>
      </c>
      <c r="H28" s="111" t="s">
        <v>9393</v>
      </c>
      <c r="I28" s="108"/>
      <c r="J28" s="108"/>
      <c r="K28" s="108"/>
    </row>
    <row r="29" ht="32.25" customHeight="1">
      <c r="A29" s="108"/>
      <c r="B29" s="109" t="s">
        <v>9411</v>
      </c>
      <c r="C29" s="110" t="s">
        <v>9412</v>
      </c>
      <c r="D29" s="110"/>
      <c r="E29" s="110" t="s">
        <v>3444</v>
      </c>
      <c r="F29" s="110">
        <v>13.0</v>
      </c>
      <c r="G29" s="110" t="s">
        <v>9375</v>
      </c>
      <c r="H29" s="111" t="s">
        <v>9385</v>
      </c>
      <c r="I29" s="108"/>
      <c r="J29" s="108"/>
      <c r="K29" s="108"/>
    </row>
    <row r="30" ht="32.25" customHeight="1">
      <c r="A30" s="108"/>
      <c r="B30" s="109" t="s">
        <v>3510</v>
      </c>
      <c r="C30" s="110" t="s">
        <v>3511</v>
      </c>
      <c r="D30" s="110" t="s">
        <v>9413</v>
      </c>
      <c r="E30" s="110" t="s">
        <v>3444</v>
      </c>
      <c r="F30" s="110">
        <v>100.0</v>
      </c>
      <c r="G30" s="110" t="s">
        <v>9375</v>
      </c>
      <c r="H30" s="111" t="s">
        <v>3551</v>
      </c>
      <c r="I30" s="108"/>
      <c r="J30" s="108"/>
      <c r="K30" s="108"/>
    </row>
    <row r="31" ht="32.25" customHeight="1">
      <c r="A31" s="108"/>
      <c r="B31" s="109" t="s">
        <v>3514</v>
      </c>
      <c r="C31" s="110" t="s">
        <v>9414</v>
      </c>
      <c r="D31" s="110" t="s">
        <v>9415</v>
      </c>
      <c r="E31" s="110" t="s">
        <v>3441</v>
      </c>
      <c r="F31" s="110"/>
      <c r="G31" s="110" t="s">
        <v>9375</v>
      </c>
      <c r="H31" s="111" t="s">
        <v>3551</v>
      </c>
      <c r="I31" s="108"/>
      <c r="J31" s="108"/>
      <c r="K31" s="108"/>
    </row>
    <row r="32" ht="32.25" customHeight="1">
      <c r="A32" s="108"/>
      <c r="B32" s="109" t="s">
        <v>9416</v>
      </c>
      <c r="C32" s="110" t="s">
        <v>9417</v>
      </c>
      <c r="D32" s="110"/>
      <c r="E32" s="110" t="s">
        <v>3444</v>
      </c>
      <c r="F32" s="110">
        <v>0.0</v>
      </c>
      <c r="G32" s="110" t="s">
        <v>9375</v>
      </c>
      <c r="H32" s="111" t="s">
        <v>3551</v>
      </c>
      <c r="I32" s="108"/>
      <c r="J32" s="108"/>
      <c r="K32" s="108"/>
    </row>
    <row r="33" ht="32.25" customHeight="1">
      <c r="A33" s="108"/>
      <c r="B33" s="109" t="s">
        <v>9418</v>
      </c>
      <c r="C33" s="110" t="s">
        <v>9419</v>
      </c>
      <c r="D33" s="110"/>
      <c r="E33" s="110" t="s">
        <v>3444</v>
      </c>
      <c r="F33" s="110">
        <v>15.0</v>
      </c>
      <c r="G33" s="110" t="s">
        <v>9375</v>
      </c>
      <c r="H33" s="111" t="s">
        <v>9379</v>
      </c>
      <c r="I33" s="108"/>
      <c r="J33" s="108"/>
      <c r="K33" s="108"/>
    </row>
    <row r="34" ht="32.25" customHeight="1">
      <c r="A34" s="108"/>
      <c r="B34" s="109" t="s">
        <v>9420</v>
      </c>
      <c r="C34" s="110" t="s">
        <v>9421</v>
      </c>
      <c r="D34" s="110" t="s">
        <v>9422</v>
      </c>
      <c r="E34" s="110" t="s">
        <v>3444</v>
      </c>
      <c r="F34" s="110">
        <v>0.0</v>
      </c>
      <c r="G34" s="110" t="s">
        <v>9382</v>
      </c>
      <c r="H34" s="111" t="s">
        <v>3551</v>
      </c>
      <c r="I34" s="108"/>
      <c r="J34" s="108"/>
      <c r="K34" s="108"/>
    </row>
    <row r="35" ht="32.25" customHeight="1">
      <c r="A35" s="108"/>
      <c r="B35" s="109" t="s">
        <v>9423</v>
      </c>
      <c r="C35" s="110" t="s">
        <v>9424</v>
      </c>
      <c r="D35" s="110"/>
      <c r="E35" s="110" t="s">
        <v>3444</v>
      </c>
      <c r="F35" s="110">
        <v>0.0</v>
      </c>
      <c r="G35" s="110" t="s">
        <v>9375</v>
      </c>
      <c r="H35" s="111" t="s">
        <v>3551</v>
      </c>
      <c r="I35" s="108"/>
      <c r="J35" s="108"/>
      <c r="K35" s="108"/>
    </row>
    <row r="36" ht="32.25" customHeight="1">
      <c r="A36" s="108"/>
      <c r="B36" s="109" t="s">
        <v>9425</v>
      </c>
      <c r="C36" s="110" t="s">
        <v>9426</v>
      </c>
      <c r="D36" s="110"/>
      <c r="E36" s="110" t="s">
        <v>3444</v>
      </c>
      <c r="F36" s="110">
        <v>0.0</v>
      </c>
      <c r="G36" s="110" t="s">
        <v>9375</v>
      </c>
      <c r="H36" s="111" t="s">
        <v>3551</v>
      </c>
      <c r="I36" s="108"/>
      <c r="J36" s="108"/>
      <c r="K36" s="108"/>
    </row>
    <row r="37" ht="32.25" customHeight="1">
      <c r="A37" s="108"/>
      <c r="B37" s="109" t="s">
        <v>9427</v>
      </c>
      <c r="C37" s="110"/>
      <c r="D37" s="110" t="s">
        <v>9428</v>
      </c>
      <c r="E37" s="110" t="s">
        <v>3444</v>
      </c>
      <c r="F37" s="110">
        <v>400.0</v>
      </c>
      <c r="G37" s="110" t="s">
        <v>9382</v>
      </c>
      <c r="H37" s="111" t="s">
        <v>3551</v>
      </c>
      <c r="I37" s="108"/>
      <c r="J37" s="108"/>
      <c r="K37" s="108"/>
    </row>
    <row r="38" ht="32.25" customHeight="1">
      <c r="A38" s="108"/>
      <c r="B38" s="109" t="s">
        <v>3516</v>
      </c>
      <c r="C38" s="110" t="s">
        <v>9429</v>
      </c>
      <c r="D38" s="110" t="s">
        <v>9430</v>
      </c>
      <c r="E38" s="110" t="s">
        <v>3441</v>
      </c>
      <c r="F38" s="110">
        <v>13.0</v>
      </c>
      <c r="G38" s="110" t="s">
        <v>9375</v>
      </c>
      <c r="H38" s="111" t="s">
        <v>3551</v>
      </c>
      <c r="I38" s="108"/>
      <c r="J38" s="108"/>
      <c r="K38" s="108"/>
    </row>
    <row r="39" ht="32.25" customHeight="1">
      <c r="A39" s="108"/>
      <c r="B39" s="109" t="s">
        <v>9431</v>
      </c>
      <c r="C39" s="110" t="s">
        <v>9432</v>
      </c>
      <c r="D39" s="110"/>
      <c r="E39" s="110" t="s">
        <v>3444</v>
      </c>
      <c r="F39" s="110">
        <v>0.0</v>
      </c>
      <c r="G39" s="110" t="s">
        <v>9375</v>
      </c>
      <c r="H39" s="111" t="s">
        <v>3551</v>
      </c>
      <c r="I39" s="108"/>
      <c r="J39" s="108"/>
      <c r="K39" s="108"/>
    </row>
    <row r="40" ht="32.25" customHeight="1">
      <c r="A40" s="108"/>
      <c r="B40" s="109" t="s">
        <v>9433</v>
      </c>
      <c r="C40" s="110"/>
      <c r="D40" s="110"/>
      <c r="E40" s="110" t="s">
        <v>3444</v>
      </c>
      <c r="F40" s="110"/>
      <c r="G40" s="110" t="s">
        <v>9375</v>
      </c>
      <c r="H40" s="111" t="s">
        <v>9434</v>
      </c>
      <c r="I40" s="108"/>
      <c r="J40" s="108"/>
      <c r="K40" s="108"/>
    </row>
    <row r="41" ht="32.25" customHeight="1">
      <c r="A41" s="108"/>
      <c r="B41" s="109" t="s">
        <v>9434</v>
      </c>
      <c r="C41" s="110"/>
      <c r="D41" s="110"/>
      <c r="E41" s="110" t="s">
        <v>3444</v>
      </c>
      <c r="F41" s="110"/>
      <c r="G41" s="110" t="s">
        <v>9375</v>
      </c>
      <c r="H41" s="111" t="s">
        <v>9434</v>
      </c>
      <c r="I41" s="108"/>
      <c r="J41" s="108"/>
      <c r="K41" s="108"/>
    </row>
    <row r="42" ht="32.25" customHeight="1">
      <c r="A42" s="108"/>
      <c r="B42" s="109" t="s">
        <v>9435</v>
      </c>
      <c r="C42" s="110"/>
      <c r="D42" s="110"/>
      <c r="E42" s="110" t="s">
        <v>3444</v>
      </c>
      <c r="F42" s="110"/>
      <c r="G42" s="110" t="s">
        <v>9375</v>
      </c>
      <c r="H42" s="111" t="s">
        <v>9434</v>
      </c>
      <c r="I42" s="108"/>
      <c r="J42" s="108"/>
      <c r="K42" s="108"/>
    </row>
    <row r="43" ht="32.25" customHeight="1">
      <c r="A43" s="108"/>
      <c r="B43" s="109" t="s">
        <v>3526</v>
      </c>
      <c r="C43" s="110"/>
      <c r="D43" s="110" t="s">
        <v>9436</v>
      </c>
      <c r="E43" s="110" t="s">
        <v>3441</v>
      </c>
      <c r="F43" s="110"/>
      <c r="G43" s="110" t="s">
        <v>9382</v>
      </c>
      <c r="H43" s="111" t="s">
        <v>9392</v>
      </c>
      <c r="I43" s="108"/>
      <c r="J43" s="108"/>
      <c r="K43" s="108"/>
    </row>
    <row r="44" ht="32.25" customHeight="1">
      <c r="A44" s="108"/>
      <c r="B44" s="109" t="s">
        <v>9437</v>
      </c>
      <c r="C44" s="110"/>
      <c r="D44" s="110"/>
      <c r="E44" s="110" t="s">
        <v>3444</v>
      </c>
      <c r="F44" s="110">
        <v>0.0</v>
      </c>
      <c r="G44" s="110" t="s">
        <v>9375</v>
      </c>
      <c r="H44" s="111" t="s">
        <v>9379</v>
      </c>
      <c r="I44" s="108"/>
      <c r="J44" s="108"/>
      <c r="K44" s="108"/>
    </row>
    <row r="45" ht="32.25" customHeight="1">
      <c r="A45" s="108"/>
      <c r="B45" s="109" t="s">
        <v>3529</v>
      </c>
      <c r="C45" s="110" t="s">
        <v>3530</v>
      </c>
      <c r="D45" s="110"/>
      <c r="E45" s="110" t="s">
        <v>3444</v>
      </c>
      <c r="F45" s="110">
        <v>650.0</v>
      </c>
      <c r="G45" s="110" t="s">
        <v>9375</v>
      </c>
      <c r="H45" s="111" t="s">
        <v>3551</v>
      </c>
      <c r="I45" s="108"/>
      <c r="J45" s="108"/>
      <c r="K45" s="108"/>
    </row>
    <row r="46" ht="32.25" customHeight="1">
      <c r="A46" s="108"/>
      <c r="B46" s="109" t="s">
        <v>9438</v>
      </c>
      <c r="C46" s="110" t="s">
        <v>9439</v>
      </c>
      <c r="D46" s="110"/>
      <c r="E46" s="110" t="s">
        <v>3444</v>
      </c>
      <c r="F46" s="110"/>
      <c r="G46" s="110" t="s">
        <v>9375</v>
      </c>
      <c r="H46" s="111" t="s">
        <v>3551</v>
      </c>
      <c r="I46" s="108"/>
      <c r="J46" s="108"/>
      <c r="K46" s="108"/>
    </row>
    <row r="47" ht="32.25" customHeight="1">
      <c r="A47" s="108"/>
      <c r="B47" s="109" t="s">
        <v>9440</v>
      </c>
      <c r="C47" s="110" t="s">
        <v>9441</v>
      </c>
      <c r="D47" s="110"/>
      <c r="E47" s="110" t="s">
        <v>3444</v>
      </c>
      <c r="F47" s="110">
        <v>95.0</v>
      </c>
      <c r="G47" s="110" t="s">
        <v>9375</v>
      </c>
      <c r="H47" s="111" t="s">
        <v>9385</v>
      </c>
      <c r="I47" s="108"/>
      <c r="J47" s="108"/>
      <c r="K47" s="108"/>
    </row>
    <row r="48" ht="32.25" customHeight="1">
      <c r="A48" s="108"/>
      <c r="B48" s="109" t="s">
        <v>9442</v>
      </c>
      <c r="C48" s="110" t="s">
        <v>3538</v>
      </c>
      <c r="D48" s="110" t="s">
        <v>9443</v>
      </c>
      <c r="E48" s="110" t="s">
        <v>3441</v>
      </c>
      <c r="F48" s="110">
        <v>5.0</v>
      </c>
      <c r="G48" s="110" t="s">
        <v>9375</v>
      </c>
      <c r="H48" s="111" t="s">
        <v>3551</v>
      </c>
      <c r="I48" s="108"/>
      <c r="J48" s="108"/>
      <c r="K48" s="108"/>
    </row>
    <row r="49" ht="32.25" customHeight="1">
      <c r="A49" s="108"/>
      <c r="B49" s="109" t="s">
        <v>3539</v>
      </c>
      <c r="C49" s="110" t="s">
        <v>9444</v>
      </c>
      <c r="D49" s="110" t="s">
        <v>9445</v>
      </c>
      <c r="E49" s="110" t="s">
        <v>3444</v>
      </c>
      <c r="F49" s="110">
        <v>100.0</v>
      </c>
      <c r="G49" s="110" t="s">
        <v>9375</v>
      </c>
      <c r="H49" s="111" t="s">
        <v>3551</v>
      </c>
      <c r="I49" s="108"/>
      <c r="J49" s="108"/>
      <c r="K49" s="108"/>
    </row>
    <row r="50" ht="32.25" customHeight="1">
      <c r="A50" s="108"/>
      <c r="B50" s="109" t="s">
        <v>3551</v>
      </c>
      <c r="C50" s="110"/>
      <c r="D50" s="110"/>
      <c r="E50" s="110" t="s">
        <v>3444</v>
      </c>
      <c r="F50" s="110"/>
      <c r="G50" s="110" t="s">
        <v>9375</v>
      </c>
      <c r="H50" s="111" t="s">
        <v>3551</v>
      </c>
      <c r="I50" s="108"/>
      <c r="J50" s="108"/>
      <c r="K50" s="108"/>
    </row>
    <row r="51" ht="32.25" customHeight="1">
      <c r="A51" s="108"/>
      <c r="B51" s="109" t="s">
        <v>9446</v>
      </c>
      <c r="C51" s="110" t="s">
        <v>9447</v>
      </c>
      <c r="D51" s="110"/>
      <c r="E51" s="110" t="s">
        <v>3444</v>
      </c>
      <c r="F51" s="110">
        <v>0.0</v>
      </c>
      <c r="G51" s="110" t="s">
        <v>9375</v>
      </c>
      <c r="H51" s="111" t="s">
        <v>3551</v>
      </c>
      <c r="I51" s="108"/>
      <c r="J51" s="108"/>
      <c r="K51" s="108"/>
    </row>
    <row r="52" ht="32.25" customHeight="1">
      <c r="A52" s="108"/>
      <c r="B52" s="109" t="s">
        <v>3554</v>
      </c>
      <c r="C52" s="110" t="s">
        <v>3555</v>
      </c>
      <c r="D52" s="110" t="s">
        <v>9448</v>
      </c>
      <c r="E52" s="110" t="s">
        <v>3441</v>
      </c>
      <c r="F52" s="110">
        <v>14.0</v>
      </c>
      <c r="G52" s="110" t="s">
        <v>9375</v>
      </c>
      <c r="H52" s="111" t="s">
        <v>3551</v>
      </c>
      <c r="I52" s="108"/>
      <c r="J52" s="108"/>
      <c r="K52" s="108"/>
    </row>
    <row r="53" ht="32.25" customHeight="1">
      <c r="A53" s="108"/>
      <c r="B53" s="109" t="s">
        <v>9449</v>
      </c>
      <c r="C53" s="110" t="s">
        <v>9450</v>
      </c>
      <c r="D53" s="110"/>
      <c r="E53" s="110" t="s">
        <v>3444</v>
      </c>
      <c r="F53" s="110">
        <v>400.0</v>
      </c>
      <c r="G53" s="110" t="s">
        <v>9375</v>
      </c>
      <c r="H53" s="111" t="s">
        <v>9379</v>
      </c>
      <c r="I53" s="108"/>
      <c r="J53" s="108"/>
      <c r="K53" s="108"/>
    </row>
    <row r="54" ht="32.25" customHeight="1">
      <c r="A54" s="108"/>
      <c r="B54" s="109" t="s">
        <v>9451</v>
      </c>
      <c r="C54" s="110"/>
      <c r="D54" s="110"/>
      <c r="E54" s="110" t="s">
        <v>3444</v>
      </c>
      <c r="F54" s="110">
        <v>400.0</v>
      </c>
      <c r="G54" s="110" t="s">
        <v>9375</v>
      </c>
      <c r="H54" s="111" t="s">
        <v>3551</v>
      </c>
      <c r="I54" s="108"/>
      <c r="J54" s="108"/>
      <c r="K54" s="108"/>
    </row>
    <row r="55" ht="32.25" customHeight="1">
      <c r="A55" s="108"/>
      <c r="B55" s="109" t="s">
        <v>9452</v>
      </c>
      <c r="C55" s="110" t="s">
        <v>9453</v>
      </c>
      <c r="D55" s="110" t="s">
        <v>9454</v>
      </c>
      <c r="E55" s="110" t="s">
        <v>3444</v>
      </c>
      <c r="F55" s="110"/>
      <c r="G55" s="110" t="s">
        <v>9382</v>
      </c>
      <c r="H55" s="111" t="s">
        <v>3551</v>
      </c>
      <c r="I55" s="108"/>
      <c r="J55" s="108"/>
      <c r="K55" s="108"/>
    </row>
    <row r="56" ht="32.25" customHeight="1">
      <c r="A56" s="108"/>
      <c r="B56" s="109" t="s">
        <v>3556</v>
      </c>
      <c r="C56" s="110" t="s">
        <v>9455</v>
      </c>
      <c r="D56" s="110"/>
      <c r="E56" s="110" t="s">
        <v>3444</v>
      </c>
      <c r="F56" s="110">
        <v>325.0</v>
      </c>
      <c r="G56" s="110" t="s">
        <v>9375</v>
      </c>
      <c r="H56" s="111" t="s">
        <v>3551</v>
      </c>
      <c r="I56" s="108"/>
      <c r="J56" s="108"/>
      <c r="K56" s="108"/>
    </row>
    <row r="57" ht="32.25" customHeight="1">
      <c r="A57" s="108"/>
      <c r="B57" s="109" t="s">
        <v>9456</v>
      </c>
      <c r="C57" s="110" t="s">
        <v>9457</v>
      </c>
      <c r="D57" s="110"/>
      <c r="E57" s="110" t="s">
        <v>3444</v>
      </c>
      <c r="F57" s="110">
        <v>80.0</v>
      </c>
      <c r="G57" s="110" t="s">
        <v>9375</v>
      </c>
      <c r="H57" s="111" t="s">
        <v>3551</v>
      </c>
      <c r="I57" s="108"/>
      <c r="J57" s="108"/>
      <c r="K57" s="108"/>
    </row>
    <row r="58" ht="32.25" customHeight="1">
      <c r="A58" s="108"/>
      <c r="B58" s="109" t="s">
        <v>9458</v>
      </c>
      <c r="C58" s="110" t="s">
        <v>3511</v>
      </c>
      <c r="D58" s="110" t="s">
        <v>9459</v>
      </c>
      <c r="E58" s="110" t="s">
        <v>3444</v>
      </c>
      <c r="F58" s="110">
        <v>100.0</v>
      </c>
      <c r="G58" s="110" t="s">
        <v>9375</v>
      </c>
      <c r="H58" s="111" t="s">
        <v>3551</v>
      </c>
      <c r="I58" s="108"/>
      <c r="J58" s="108"/>
      <c r="K58" s="108"/>
    </row>
    <row r="59" ht="32.25" customHeight="1">
      <c r="A59" s="108"/>
      <c r="B59" s="109" t="s">
        <v>3572</v>
      </c>
      <c r="C59" s="110" t="s">
        <v>3573</v>
      </c>
      <c r="D59" s="110" t="s">
        <v>9460</v>
      </c>
      <c r="E59" s="110" t="s">
        <v>3444</v>
      </c>
      <c r="F59" s="110">
        <v>75.0</v>
      </c>
      <c r="G59" s="110" t="s">
        <v>9375</v>
      </c>
      <c r="H59" s="111" t="s">
        <v>3551</v>
      </c>
      <c r="I59" s="108"/>
      <c r="J59" s="108"/>
      <c r="K59" s="108"/>
    </row>
    <row r="60" ht="32.25" customHeight="1">
      <c r="A60" s="108"/>
      <c r="B60" s="109" t="s">
        <v>9461</v>
      </c>
      <c r="C60" s="110" t="s">
        <v>9462</v>
      </c>
      <c r="D60" s="110" t="s">
        <v>9463</v>
      </c>
      <c r="E60" s="110" t="s">
        <v>3444</v>
      </c>
      <c r="F60" s="110">
        <v>500.0</v>
      </c>
      <c r="G60" s="110" t="s">
        <v>9375</v>
      </c>
      <c r="H60" s="111" t="s">
        <v>3551</v>
      </c>
      <c r="I60" s="108"/>
      <c r="J60" s="108"/>
      <c r="K60" s="108"/>
    </row>
    <row r="61" ht="32.25" customHeight="1">
      <c r="A61" s="108"/>
      <c r="B61" s="109" t="s">
        <v>3578</v>
      </c>
      <c r="C61" s="110" t="s">
        <v>3579</v>
      </c>
      <c r="D61" s="110"/>
      <c r="E61" s="110" t="s">
        <v>3444</v>
      </c>
      <c r="F61" s="112">
        <v>17.5</v>
      </c>
      <c r="G61" s="110" t="s">
        <v>9375</v>
      </c>
      <c r="H61" s="111" t="s">
        <v>9379</v>
      </c>
      <c r="I61" s="108"/>
      <c r="J61" s="108"/>
      <c r="K61" s="108"/>
    </row>
    <row r="62" ht="32.25" customHeight="1">
      <c r="A62" s="108"/>
      <c r="B62" s="113" t="s">
        <v>9464</v>
      </c>
      <c r="C62" s="114" t="s">
        <v>3567</v>
      </c>
      <c r="D62" s="114"/>
      <c r="E62" s="114" t="s">
        <v>3444</v>
      </c>
      <c r="F62" s="114">
        <v>0.0</v>
      </c>
      <c r="G62" s="114" t="s">
        <v>9375</v>
      </c>
      <c r="H62" s="115" t="s">
        <v>3551</v>
      </c>
      <c r="I62" s="108"/>
      <c r="J62" s="108"/>
      <c r="K62" s="108"/>
    </row>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2">
    <mergeCell ref="B1:H1"/>
    <mergeCell ref="B2:F2"/>
  </mergeCells>
  <printOptions/>
  <pageMargins bottom="0.75" footer="0.0" header="0.0" left="0.7" right="0.7" top="0.75"/>
  <pageSetup scale="80"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6"/>
    <col customWidth="1" min="2" max="7" width="14.43"/>
    <col customWidth="1" min="11" max="11" width="18.57"/>
    <col customWidth="1" min="14" max="14" width="26.29"/>
  </cols>
  <sheetData>
    <row r="1">
      <c r="A1" s="116"/>
      <c r="B1" s="116"/>
      <c r="C1" s="116"/>
      <c r="D1" s="116"/>
      <c r="E1" s="117"/>
      <c r="F1" s="116"/>
      <c r="G1" s="118"/>
      <c r="H1" s="116"/>
      <c r="I1" s="116"/>
      <c r="J1" s="116"/>
      <c r="K1" s="116"/>
      <c r="L1" s="116"/>
      <c r="M1" s="116"/>
      <c r="N1" s="116"/>
      <c r="O1" s="116"/>
      <c r="P1" s="116"/>
      <c r="Q1" s="116"/>
      <c r="R1" s="116"/>
      <c r="S1" s="116"/>
      <c r="T1" s="116"/>
      <c r="U1" s="116"/>
      <c r="V1" s="116"/>
      <c r="W1" s="116"/>
      <c r="X1" s="116"/>
      <c r="Y1" s="116"/>
      <c r="Z1" s="116"/>
      <c r="AA1" s="116"/>
      <c r="AB1" s="116"/>
      <c r="AC1" s="116"/>
      <c r="AD1" s="116"/>
    </row>
    <row r="2" ht="34.5" customHeight="1">
      <c r="A2" s="119"/>
      <c r="B2" s="119" t="s">
        <v>9465</v>
      </c>
      <c r="C2" s="119" t="s">
        <v>9466</v>
      </c>
      <c r="D2" s="120" t="s">
        <v>4</v>
      </c>
      <c r="E2" s="119" t="s">
        <v>21</v>
      </c>
      <c r="F2" s="119" t="s">
        <v>9467</v>
      </c>
      <c r="G2" s="121" t="s">
        <v>9468</v>
      </c>
      <c r="H2" s="119" t="s">
        <v>9469</v>
      </c>
      <c r="I2" s="119" t="s">
        <v>9470</v>
      </c>
      <c r="J2" s="119" t="s">
        <v>9471</v>
      </c>
      <c r="K2" s="119" t="s">
        <v>9472</v>
      </c>
      <c r="L2" s="119" t="s">
        <v>9473</v>
      </c>
      <c r="M2" s="119" t="s">
        <v>9474</v>
      </c>
      <c r="N2" s="119"/>
      <c r="O2" s="119" t="s">
        <v>22</v>
      </c>
      <c r="P2" s="119" t="s">
        <v>9475</v>
      </c>
      <c r="Q2" s="119" t="s">
        <v>9476</v>
      </c>
      <c r="R2" s="119"/>
      <c r="S2" s="119"/>
      <c r="T2" s="119"/>
      <c r="U2" s="119"/>
      <c r="V2" s="119"/>
      <c r="W2" s="119"/>
      <c r="X2" s="119"/>
      <c r="Y2" s="119"/>
      <c r="Z2" s="119"/>
      <c r="AA2" s="119"/>
      <c r="AB2" s="119"/>
      <c r="AC2" s="119"/>
      <c r="AD2" s="119"/>
    </row>
    <row r="3">
      <c r="A3" s="116"/>
      <c r="B3" s="116" t="s">
        <v>9477</v>
      </c>
      <c r="C3" s="116">
        <v>3303.0</v>
      </c>
      <c r="D3" s="122" t="s">
        <v>9478</v>
      </c>
      <c r="E3" s="117" t="s">
        <v>9479</v>
      </c>
      <c r="F3" s="116"/>
      <c r="G3" s="118">
        <v>28.0</v>
      </c>
      <c r="H3" s="116" t="s">
        <v>9236</v>
      </c>
      <c r="I3" s="116" t="s">
        <v>9236</v>
      </c>
      <c r="J3" s="123" t="s">
        <v>9480</v>
      </c>
      <c r="K3" s="116" t="s">
        <v>9236</v>
      </c>
      <c r="L3" s="116">
        <v>7.0</v>
      </c>
      <c r="M3" s="116">
        <v>40.0</v>
      </c>
      <c r="N3" s="116"/>
      <c r="O3" s="116"/>
      <c r="P3" s="116"/>
      <c r="Q3" s="116"/>
      <c r="R3" s="116"/>
      <c r="S3" s="116"/>
      <c r="T3" s="116"/>
      <c r="U3" s="116"/>
      <c r="V3" s="116"/>
      <c r="W3" s="116"/>
      <c r="X3" s="116"/>
      <c r="Y3" s="116"/>
      <c r="Z3" s="116"/>
      <c r="AA3" s="116"/>
      <c r="AB3" s="116"/>
      <c r="AC3" s="116"/>
      <c r="AD3" s="116"/>
    </row>
    <row r="4">
      <c r="A4" s="116"/>
      <c r="B4" s="116" t="s">
        <v>9481</v>
      </c>
      <c r="C4" s="116">
        <v>3203.0</v>
      </c>
      <c r="D4" s="122" t="s">
        <v>9482</v>
      </c>
      <c r="E4" s="117">
        <v>4.153062674E9</v>
      </c>
      <c r="F4" s="116" t="s">
        <v>9483</v>
      </c>
      <c r="G4" s="124">
        <v>0.0</v>
      </c>
      <c r="H4" s="116"/>
      <c r="I4" s="116"/>
      <c r="J4" s="122" t="s">
        <v>9484</v>
      </c>
      <c r="K4" s="116" t="s">
        <v>9236</v>
      </c>
      <c r="L4" s="122">
        <v>15.0</v>
      </c>
      <c r="M4" s="116" t="s">
        <v>9485</v>
      </c>
      <c r="N4" s="116"/>
      <c r="O4" s="116"/>
      <c r="P4" s="116"/>
      <c r="Q4" s="116"/>
      <c r="R4" s="116"/>
      <c r="S4" s="116"/>
      <c r="T4" s="116"/>
      <c r="U4" s="116"/>
      <c r="V4" s="116"/>
      <c r="W4" s="116"/>
      <c r="X4" s="116"/>
      <c r="Y4" s="116"/>
      <c r="Z4" s="116"/>
      <c r="AA4" s="116"/>
      <c r="AB4" s="116"/>
      <c r="AC4" s="116"/>
      <c r="AD4" s="116"/>
    </row>
    <row r="5">
      <c r="A5" s="116"/>
      <c r="B5" s="116" t="s">
        <v>9486</v>
      </c>
      <c r="C5" s="116">
        <v>4801.0</v>
      </c>
      <c r="D5" s="122" t="s">
        <v>9482</v>
      </c>
      <c r="E5" s="117"/>
      <c r="F5" s="116"/>
      <c r="G5" s="125">
        <v>25.0</v>
      </c>
      <c r="H5" s="116"/>
      <c r="I5" s="116"/>
      <c r="J5" s="122" t="s">
        <v>9484</v>
      </c>
      <c r="K5" s="122" t="s">
        <v>9236</v>
      </c>
      <c r="L5" s="116">
        <v>0.0</v>
      </c>
      <c r="M5" s="116" t="s">
        <v>9485</v>
      </c>
      <c r="N5" s="116"/>
      <c r="O5" s="116"/>
      <c r="P5" s="126">
        <v>45352.0</v>
      </c>
      <c r="Q5" s="116"/>
      <c r="R5" s="116"/>
      <c r="S5" s="116"/>
      <c r="T5" s="116"/>
      <c r="U5" s="116"/>
      <c r="V5" s="116"/>
      <c r="W5" s="116"/>
      <c r="X5" s="116"/>
      <c r="Y5" s="116"/>
      <c r="Z5" s="116"/>
      <c r="AA5" s="116"/>
      <c r="AB5" s="116"/>
      <c r="AC5" s="116"/>
      <c r="AD5" s="116"/>
    </row>
    <row r="6">
      <c r="A6" s="116"/>
      <c r="B6" s="116" t="s">
        <v>1584</v>
      </c>
      <c r="C6" s="116">
        <v>2101.0</v>
      </c>
      <c r="D6" s="122" t="s">
        <v>9482</v>
      </c>
      <c r="E6" s="117" t="s">
        <v>9487</v>
      </c>
      <c r="F6" s="116" t="s">
        <v>9488</v>
      </c>
      <c r="G6" s="127">
        <v>0.0</v>
      </c>
      <c r="H6" s="116"/>
      <c r="I6" s="116"/>
      <c r="J6" s="122" t="s">
        <v>9484</v>
      </c>
      <c r="K6" s="3" t="s">
        <v>9236</v>
      </c>
      <c r="L6" s="122">
        <v>50.0</v>
      </c>
      <c r="M6" s="116"/>
      <c r="N6" s="116"/>
      <c r="O6" s="116"/>
      <c r="Q6" s="116"/>
      <c r="R6" s="116"/>
      <c r="S6" s="116"/>
      <c r="T6" s="116"/>
      <c r="U6" s="116"/>
      <c r="V6" s="116"/>
      <c r="W6" s="116"/>
      <c r="X6" s="116"/>
      <c r="Y6" s="116"/>
      <c r="Z6" s="116"/>
      <c r="AA6" s="116"/>
      <c r="AB6" s="116"/>
      <c r="AC6" s="116"/>
      <c r="AD6" s="116"/>
    </row>
    <row r="7">
      <c r="A7" s="116"/>
      <c r="B7" s="122" t="s">
        <v>6189</v>
      </c>
      <c r="C7" s="116"/>
      <c r="D7" s="116"/>
      <c r="E7" s="117"/>
      <c r="F7" s="116"/>
      <c r="G7" s="125">
        <v>25.0</v>
      </c>
      <c r="H7" s="116"/>
      <c r="I7" s="116"/>
      <c r="J7" s="116"/>
      <c r="K7" s="116"/>
      <c r="L7" s="116"/>
      <c r="M7" s="116"/>
      <c r="N7" s="116"/>
      <c r="O7" s="116"/>
      <c r="P7" s="126">
        <v>45371.0</v>
      </c>
      <c r="Q7" s="116"/>
      <c r="R7" s="116"/>
      <c r="S7" s="116"/>
      <c r="T7" s="116"/>
      <c r="U7" s="116"/>
      <c r="V7" s="116"/>
      <c r="W7" s="116"/>
      <c r="X7" s="116"/>
      <c r="Y7" s="116"/>
      <c r="Z7" s="116"/>
      <c r="AA7" s="116"/>
      <c r="AB7" s="116"/>
      <c r="AC7" s="116"/>
      <c r="AD7" s="116"/>
    </row>
    <row r="8">
      <c r="A8" s="116"/>
      <c r="B8" s="122" t="s">
        <v>2782</v>
      </c>
      <c r="C8" s="116"/>
      <c r="D8" s="122" t="s">
        <v>9478</v>
      </c>
      <c r="E8" s="117"/>
      <c r="F8" s="122" t="s">
        <v>9489</v>
      </c>
      <c r="G8" s="125">
        <v>25.0</v>
      </c>
      <c r="H8" s="116"/>
      <c r="I8" s="116"/>
      <c r="J8" s="116"/>
      <c r="K8" s="116"/>
      <c r="L8" s="116"/>
      <c r="M8" s="116"/>
      <c r="N8" s="116"/>
      <c r="O8" s="116"/>
      <c r="P8" s="126">
        <v>45371.0</v>
      </c>
      <c r="Q8" s="116"/>
      <c r="R8" s="116"/>
      <c r="S8" s="116"/>
      <c r="T8" s="116"/>
      <c r="U8" s="116"/>
      <c r="V8" s="116"/>
      <c r="W8" s="116"/>
      <c r="X8" s="116"/>
      <c r="Y8" s="116"/>
      <c r="Z8" s="116"/>
      <c r="AA8" s="116"/>
      <c r="AB8" s="116"/>
      <c r="AC8" s="116"/>
      <c r="AD8" s="116"/>
    </row>
    <row r="9">
      <c r="A9" s="116"/>
      <c r="B9" s="2" t="s">
        <v>3627</v>
      </c>
      <c r="G9" s="118"/>
      <c r="H9" s="116"/>
      <c r="I9" s="116"/>
      <c r="J9" s="116"/>
      <c r="K9" s="116"/>
      <c r="L9" s="116"/>
      <c r="M9" s="116"/>
      <c r="N9" s="116"/>
      <c r="O9" s="116"/>
      <c r="P9" s="126">
        <v>45292.0</v>
      </c>
      <c r="Q9" s="116"/>
      <c r="R9" s="116"/>
      <c r="S9" s="116"/>
      <c r="T9" s="116"/>
      <c r="U9" s="116"/>
      <c r="V9" s="116"/>
      <c r="W9" s="116"/>
      <c r="X9" s="116"/>
      <c r="Y9" s="116"/>
      <c r="Z9" s="116"/>
      <c r="AA9" s="116"/>
      <c r="AB9" s="116"/>
      <c r="AC9" s="116"/>
      <c r="AD9" s="116"/>
    </row>
    <row r="10">
      <c r="A10" s="116"/>
      <c r="B10" s="122" t="s">
        <v>9490</v>
      </c>
      <c r="C10" s="116"/>
      <c r="D10" s="116"/>
      <c r="E10" s="117"/>
      <c r="F10" s="116"/>
      <c r="G10" s="118"/>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row>
    <row r="11">
      <c r="A11" s="116"/>
      <c r="B11" s="116"/>
      <c r="C11" s="116"/>
      <c r="D11" s="116"/>
      <c r="E11" s="117"/>
      <c r="F11" s="116"/>
      <c r="G11" s="118"/>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row>
    <row r="12">
      <c r="A12" s="116"/>
      <c r="B12" s="116"/>
      <c r="C12" s="116"/>
      <c r="D12" s="116"/>
      <c r="E12" s="117"/>
      <c r="F12" s="116"/>
      <c r="G12" s="118"/>
      <c r="H12" s="116"/>
      <c r="I12" s="116"/>
      <c r="J12" s="116"/>
      <c r="K12" s="116"/>
      <c r="L12" s="116"/>
      <c r="M12" s="116"/>
      <c r="N12" s="116"/>
      <c r="O12" s="116"/>
      <c r="P12" s="116"/>
      <c r="Q12" s="116"/>
      <c r="R12" s="116"/>
      <c r="S12" s="116"/>
      <c r="T12" s="116"/>
      <c r="U12" s="116"/>
      <c r="V12" s="116"/>
      <c r="W12" s="116"/>
      <c r="X12" s="116"/>
      <c r="Y12" s="116"/>
      <c r="Z12" s="116"/>
      <c r="AA12" s="116"/>
      <c r="AB12" s="116"/>
      <c r="AC12" s="116"/>
      <c r="AD12" s="116"/>
    </row>
    <row r="13">
      <c r="A13" s="116"/>
      <c r="B13" s="116"/>
      <c r="C13" s="116"/>
      <c r="D13" s="116"/>
      <c r="E13" s="117"/>
      <c r="F13" s="116"/>
      <c r="G13" s="118"/>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row>
    <row r="14">
      <c r="A14" s="116"/>
      <c r="B14" s="116"/>
      <c r="C14" s="116"/>
      <c r="D14" s="116"/>
      <c r="E14" s="117"/>
      <c r="F14" s="116"/>
      <c r="G14" s="118"/>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row>
    <row r="15">
      <c r="A15" s="116"/>
      <c r="B15" s="116"/>
      <c r="C15" s="116"/>
      <c r="D15" s="116"/>
      <c r="E15" s="117"/>
      <c r="F15" s="116"/>
      <c r="G15" s="118"/>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row>
    <row r="16">
      <c r="A16" s="116"/>
      <c r="B16" s="116"/>
      <c r="C16" s="116"/>
      <c r="D16" s="116"/>
      <c r="E16" s="117"/>
      <c r="F16" s="116"/>
      <c r="G16" s="118"/>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row>
    <row r="17">
      <c r="A17" s="116"/>
      <c r="B17" s="116"/>
      <c r="C17" s="116"/>
      <c r="D17" s="116"/>
      <c r="E17" s="117"/>
      <c r="F17" s="116"/>
      <c r="G17" s="118"/>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row>
    <row r="18">
      <c r="A18" s="116"/>
      <c r="B18" s="116"/>
      <c r="C18" s="116"/>
      <c r="D18" s="116"/>
      <c r="E18" s="117"/>
      <c r="F18" s="116"/>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row>
    <row r="19">
      <c r="A19" s="116"/>
      <c r="B19" s="116"/>
      <c r="C19" s="116"/>
      <c r="D19" s="116"/>
      <c r="E19" s="117"/>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row>
    <row r="20">
      <c r="A20" s="116"/>
      <c r="B20" s="116"/>
      <c r="C20" s="116"/>
      <c r="D20" s="116"/>
      <c r="E20" s="117"/>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row>
    <row r="21">
      <c r="A21" s="116"/>
      <c r="B21" s="116"/>
      <c r="C21" s="116"/>
      <c r="D21" s="116"/>
      <c r="E21" s="117"/>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row>
    <row r="22">
      <c r="A22" s="116"/>
      <c r="B22" s="116"/>
      <c r="C22" s="116"/>
      <c r="D22" s="116"/>
      <c r="E22" s="117"/>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row>
    <row r="23">
      <c r="A23" s="116"/>
      <c r="B23" s="116"/>
      <c r="C23" s="116"/>
      <c r="D23" s="116"/>
      <c r="E23" s="117"/>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row>
    <row r="24">
      <c r="A24" s="116"/>
      <c r="B24" s="116"/>
      <c r="C24" s="116"/>
      <c r="D24" s="116"/>
      <c r="E24" s="117"/>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row>
    <row r="25">
      <c r="A25" s="116"/>
      <c r="B25" s="116"/>
      <c r="C25" s="116"/>
      <c r="D25" s="116"/>
      <c r="E25" s="117"/>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row>
    <row r="26">
      <c r="A26" s="116"/>
      <c r="B26" s="116"/>
      <c r="C26" s="116"/>
      <c r="D26" s="116"/>
      <c r="E26" s="117"/>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row>
    <row r="27">
      <c r="A27" s="116"/>
      <c r="B27" s="116"/>
      <c r="C27" s="116"/>
      <c r="D27" s="116"/>
      <c r="E27" s="117"/>
      <c r="F27" s="116"/>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row>
    <row r="28">
      <c r="A28" s="116"/>
      <c r="B28" s="116"/>
      <c r="C28" s="116"/>
      <c r="D28" s="116"/>
      <c r="E28" s="117"/>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row>
    <row r="29">
      <c r="A29" s="116"/>
      <c r="B29" s="116"/>
      <c r="C29" s="116"/>
      <c r="D29" s="116"/>
      <c r="E29" s="117"/>
      <c r="F29" s="116"/>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row>
    <row r="30">
      <c r="A30" s="116"/>
      <c r="B30" s="116"/>
      <c r="C30" s="116"/>
      <c r="D30" s="116"/>
      <c r="E30" s="117"/>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row>
    <row r="31">
      <c r="A31" s="116"/>
      <c r="B31" s="116"/>
      <c r="C31" s="116"/>
      <c r="D31" s="116"/>
      <c r="E31" s="117"/>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row>
    <row r="32">
      <c r="A32" s="116"/>
      <c r="B32" s="116"/>
      <c r="C32" s="116"/>
      <c r="D32" s="116"/>
      <c r="E32" s="117"/>
      <c r="F32" s="116"/>
      <c r="G32" s="116"/>
      <c r="H32" s="116"/>
      <c r="I32" s="116"/>
      <c r="J32" s="116"/>
      <c r="K32" s="116"/>
      <c r="L32" s="116"/>
      <c r="M32" s="116"/>
      <c r="N32" s="116"/>
      <c r="O32" s="116"/>
      <c r="P32" s="116"/>
      <c r="Q32" s="116"/>
      <c r="R32" s="116"/>
      <c r="S32" s="116"/>
      <c r="T32" s="116"/>
      <c r="U32" s="116"/>
      <c r="V32" s="116"/>
      <c r="W32" s="116"/>
      <c r="X32" s="116"/>
      <c r="Y32" s="116"/>
      <c r="Z32" s="116"/>
      <c r="AA32" s="116"/>
      <c r="AB32" s="116"/>
      <c r="AC32" s="116"/>
      <c r="AD32" s="116"/>
    </row>
    <row r="33">
      <c r="A33" s="116"/>
      <c r="B33" s="116"/>
      <c r="C33" s="116"/>
      <c r="D33" s="116"/>
      <c r="E33" s="117"/>
      <c r="F33" s="116"/>
      <c r="G33" s="116"/>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row>
    <row r="34">
      <c r="A34" s="116"/>
      <c r="B34" s="116"/>
      <c r="C34" s="116"/>
      <c r="D34" s="116"/>
      <c r="E34" s="117"/>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row>
    <row r="35">
      <c r="A35" s="116"/>
      <c r="B35" s="116"/>
      <c r="C35" s="116"/>
      <c r="D35" s="116"/>
      <c r="E35" s="117"/>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row>
    <row r="36">
      <c r="A36" s="116"/>
      <c r="B36" s="116"/>
      <c r="C36" s="116"/>
      <c r="D36" s="116"/>
      <c r="E36" s="117"/>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row>
    <row r="37">
      <c r="A37" s="116"/>
      <c r="B37" s="116"/>
      <c r="C37" s="116"/>
      <c r="D37" s="116"/>
      <c r="E37" s="117"/>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row>
    <row r="38">
      <c r="A38" s="116"/>
      <c r="B38" s="116"/>
      <c r="C38" s="116"/>
      <c r="D38" s="116"/>
      <c r="E38" s="117"/>
      <c r="F38" s="116"/>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row>
    <row r="39">
      <c r="A39" s="116"/>
      <c r="B39" s="116"/>
      <c r="C39" s="116"/>
      <c r="D39" s="116"/>
      <c r="E39" s="117"/>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row>
    <row r="40">
      <c r="A40" s="116"/>
      <c r="B40" s="116"/>
      <c r="C40" s="116"/>
      <c r="D40" s="116"/>
      <c r="E40" s="117"/>
      <c r="F40" s="116"/>
      <c r="G40" s="116"/>
      <c r="H40" s="116"/>
      <c r="I40" s="116"/>
      <c r="J40" s="116"/>
      <c r="K40" s="116"/>
      <c r="L40" s="116"/>
      <c r="M40" s="116"/>
      <c r="N40" s="116"/>
      <c r="O40" s="116"/>
      <c r="P40" s="116"/>
      <c r="Q40" s="116"/>
      <c r="R40" s="116"/>
      <c r="S40" s="116"/>
      <c r="T40" s="116"/>
      <c r="U40" s="116"/>
      <c r="V40" s="116"/>
      <c r="W40" s="116"/>
      <c r="X40" s="116"/>
      <c r="Y40" s="116"/>
      <c r="Z40" s="116"/>
      <c r="AA40" s="116"/>
      <c r="AB40" s="116"/>
      <c r="AC40" s="116"/>
      <c r="AD40" s="116"/>
    </row>
    <row r="41">
      <c r="A41" s="116"/>
      <c r="B41" s="116"/>
      <c r="C41" s="116"/>
      <c r="D41" s="116"/>
      <c r="E41" s="117"/>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row>
    <row r="42">
      <c r="A42" s="116"/>
      <c r="B42" s="116"/>
      <c r="C42" s="116"/>
      <c r="D42" s="116"/>
      <c r="E42" s="117"/>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row>
    <row r="43">
      <c r="A43" s="116"/>
      <c r="B43" s="116"/>
      <c r="C43" s="116"/>
      <c r="D43" s="116"/>
      <c r="E43" s="117"/>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row>
    <row r="44">
      <c r="A44" s="116"/>
      <c r="B44" s="116"/>
      <c r="C44" s="116"/>
      <c r="D44" s="116"/>
      <c r="E44" s="117"/>
      <c r="F44" s="116"/>
      <c r="G44" s="116"/>
      <c r="H44" s="116"/>
      <c r="I44" s="116"/>
      <c r="J44" s="116"/>
      <c r="K44" s="116"/>
      <c r="L44" s="116"/>
      <c r="M44" s="116"/>
      <c r="N44" s="116"/>
      <c r="O44" s="116"/>
      <c r="P44" s="116"/>
      <c r="Q44" s="116"/>
      <c r="R44" s="116"/>
      <c r="S44" s="116"/>
      <c r="T44" s="116"/>
      <c r="U44" s="116"/>
      <c r="V44" s="116"/>
      <c r="W44" s="116"/>
      <c r="X44" s="116"/>
      <c r="Y44" s="116"/>
      <c r="Z44" s="116"/>
      <c r="AA44" s="116"/>
      <c r="AB44" s="116"/>
      <c r="AC44" s="116"/>
      <c r="AD44" s="116"/>
    </row>
    <row r="45">
      <c r="A45" s="116"/>
      <c r="B45" s="116"/>
      <c r="C45" s="116"/>
      <c r="D45" s="116"/>
      <c r="E45" s="117"/>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row>
    <row r="46">
      <c r="A46" s="116"/>
      <c r="B46" s="116"/>
      <c r="C46" s="116"/>
      <c r="D46" s="116"/>
      <c r="E46" s="117"/>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row>
    <row r="47">
      <c r="A47" s="116"/>
      <c r="B47" s="116"/>
      <c r="C47" s="116"/>
      <c r="D47" s="116"/>
      <c r="E47" s="117"/>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row>
    <row r="48">
      <c r="A48" s="116"/>
      <c r="B48" s="116"/>
      <c r="C48" s="116"/>
      <c r="D48" s="116"/>
      <c r="E48" s="117"/>
      <c r="F48" s="116"/>
      <c r="G48" s="116"/>
      <c r="H48" s="116"/>
      <c r="I48" s="116"/>
      <c r="J48" s="116"/>
      <c r="K48" s="116"/>
      <c r="L48" s="116"/>
      <c r="M48" s="116"/>
      <c r="N48" s="116"/>
      <c r="O48" s="116"/>
      <c r="P48" s="116"/>
      <c r="Q48" s="116"/>
      <c r="R48" s="116"/>
      <c r="S48" s="116"/>
      <c r="T48" s="116"/>
      <c r="U48" s="116"/>
      <c r="V48" s="116"/>
      <c r="W48" s="116"/>
      <c r="X48" s="116"/>
      <c r="Y48" s="116"/>
      <c r="Z48" s="116"/>
      <c r="AA48" s="116"/>
      <c r="AB48" s="116"/>
      <c r="AC48" s="116"/>
      <c r="AD48" s="116"/>
    </row>
    <row r="49">
      <c r="A49" s="116"/>
      <c r="B49" s="116"/>
      <c r="C49" s="116"/>
      <c r="D49" s="116"/>
      <c r="E49" s="117"/>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row>
    <row r="50">
      <c r="A50" s="116"/>
      <c r="B50" s="116"/>
      <c r="C50" s="116"/>
      <c r="D50" s="116"/>
      <c r="E50" s="117"/>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c r="AD50" s="116"/>
    </row>
    <row r="51">
      <c r="A51" s="116"/>
      <c r="B51" s="116"/>
      <c r="C51" s="116"/>
      <c r="D51" s="116"/>
      <c r="E51" s="117"/>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row>
    <row r="52">
      <c r="A52" s="116"/>
      <c r="B52" s="116"/>
      <c r="C52" s="116"/>
      <c r="D52" s="116"/>
      <c r="E52" s="117"/>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row>
    <row r="53">
      <c r="A53" s="116"/>
      <c r="B53" s="116"/>
      <c r="C53" s="116"/>
      <c r="D53" s="116"/>
      <c r="E53" s="117"/>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row>
    <row r="54">
      <c r="A54" s="116"/>
      <c r="B54" s="116"/>
      <c r="C54" s="116"/>
      <c r="D54" s="116"/>
      <c r="E54" s="117"/>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row>
    <row r="55">
      <c r="A55" s="116"/>
      <c r="B55" s="116"/>
      <c r="C55" s="116"/>
      <c r="D55" s="116"/>
      <c r="E55" s="117"/>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row>
    <row r="56">
      <c r="A56" s="116"/>
      <c r="B56" s="116"/>
      <c r="C56" s="116"/>
      <c r="D56" s="116"/>
      <c r="E56" s="117"/>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row>
    <row r="57">
      <c r="A57" s="116"/>
      <c r="B57" s="116"/>
      <c r="C57" s="116"/>
      <c r="D57" s="116"/>
      <c r="E57" s="117"/>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row>
    <row r="58">
      <c r="A58" s="116"/>
      <c r="B58" s="116"/>
      <c r="C58" s="116"/>
      <c r="D58" s="116"/>
      <c r="E58" s="117"/>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row>
    <row r="59">
      <c r="A59" s="116"/>
      <c r="B59" s="116"/>
      <c r="C59" s="116"/>
      <c r="D59" s="116"/>
      <c r="E59" s="117"/>
      <c r="F59" s="116"/>
      <c r="G59" s="116"/>
      <c r="H59" s="116"/>
      <c r="I59" s="116"/>
      <c r="J59" s="116"/>
      <c r="K59" s="116"/>
      <c r="L59" s="116"/>
      <c r="M59" s="116"/>
      <c r="N59" s="116"/>
      <c r="O59" s="116"/>
      <c r="P59" s="116"/>
      <c r="Q59" s="116"/>
      <c r="R59" s="116"/>
      <c r="S59" s="116"/>
      <c r="T59" s="116"/>
      <c r="U59" s="116"/>
      <c r="V59" s="116"/>
      <c r="W59" s="116"/>
      <c r="X59" s="116"/>
      <c r="Y59" s="116"/>
      <c r="Z59" s="116"/>
      <c r="AA59" s="116"/>
      <c r="AB59" s="116"/>
      <c r="AC59" s="116"/>
      <c r="AD59" s="116"/>
    </row>
    <row r="60">
      <c r="A60" s="116"/>
      <c r="B60" s="116"/>
      <c r="C60" s="116"/>
      <c r="D60" s="116"/>
      <c r="E60" s="117"/>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row>
    <row r="61">
      <c r="A61" s="116"/>
      <c r="B61" s="116"/>
      <c r="C61" s="116"/>
      <c r="D61" s="116"/>
      <c r="E61" s="117"/>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row>
    <row r="62">
      <c r="A62" s="116"/>
      <c r="B62" s="116"/>
      <c r="C62" s="116"/>
      <c r="D62" s="116"/>
      <c r="E62" s="117"/>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row>
    <row r="63">
      <c r="A63" s="116"/>
      <c r="B63" s="116"/>
      <c r="C63" s="116"/>
      <c r="D63" s="116"/>
      <c r="E63" s="117"/>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row>
    <row r="64">
      <c r="A64" s="116"/>
      <c r="B64" s="116"/>
      <c r="C64" s="116"/>
      <c r="D64" s="116"/>
      <c r="E64" s="117"/>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row>
    <row r="65">
      <c r="A65" s="116"/>
      <c r="B65" s="116"/>
      <c r="C65" s="116"/>
      <c r="D65" s="116"/>
      <c r="E65" s="117"/>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row>
    <row r="66">
      <c r="A66" s="116"/>
      <c r="B66" s="116"/>
      <c r="C66" s="116"/>
      <c r="D66" s="116"/>
      <c r="E66" s="117"/>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row>
    <row r="67">
      <c r="A67" s="116"/>
      <c r="B67" s="116"/>
      <c r="C67" s="116"/>
      <c r="D67" s="116"/>
      <c r="E67" s="117"/>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row>
    <row r="68">
      <c r="A68" s="116"/>
      <c r="B68" s="116"/>
      <c r="C68" s="116"/>
      <c r="D68" s="116"/>
      <c r="E68" s="117"/>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row>
    <row r="69">
      <c r="A69" s="116"/>
      <c r="B69" s="116"/>
      <c r="C69" s="116"/>
      <c r="D69" s="116"/>
      <c r="E69" s="117"/>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D69" s="116"/>
    </row>
    <row r="70">
      <c r="A70" s="116"/>
      <c r="B70" s="116"/>
      <c r="C70" s="116"/>
      <c r="D70" s="116"/>
      <c r="E70" s="117"/>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row>
    <row r="71">
      <c r="A71" s="116"/>
      <c r="B71" s="116"/>
      <c r="C71" s="116"/>
      <c r="D71" s="116"/>
      <c r="E71" s="117"/>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row>
    <row r="72">
      <c r="A72" s="116"/>
      <c r="B72" s="116"/>
      <c r="C72" s="116"/>
      <c r="D72" s="116"/>
      <c r="E72" s="117"/>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row>
    <row r="73">
      <c r="A73" s="116"/>
      <c r="B73" s="116"/>
      <c r="C73" s="116"/>
      <c r="D73" s="116"/>
      <c r="E73" s="117"/>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c r="A74" s="116"/>
      <c r="B74" s="116"/>
      <c r="C74" s="116"/>
      <c r="D74" s="116"/>
      <c r="E74" s="117"/>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c r="A75" s="116"/>
      <c r="B75" s="116"/>
      <c r="C75" s="116"/>
      <c r="D75" s="116"/>
      <c r="E75" s="117"/>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row>
    <row r="76">
      <c r="A76" s="116"/>
      <c r="B76" s="116"/>
      <c r="C76" s="116"/>
      <c r="D76" s="116"/>
      <c r="E76" s="117"/>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c r="AD76" s="116"/>
    </row>
    <row r="77">
      <c r="A77" s="116"/>
      <c r="B77" s="116"/>
      <c r="C77" s="116"/>
      <c r="D77" s="116"/>
      <c r="E77" s="117"/>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c r="AD77" s="116"/>
    </row>
    <row r="78">
      <c r="A78" s="116"/>
      <c r="B78" s="116"/>
      <c r="C78" s="116"/>
      <c r="D78" s="116"/>
      <c r="E78" s="117"/>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row>
    <row r="79">
      <c r="A79" s="116"/>
      <c r="B79" s="116"/>
      <c r="C79" s="116"/>
      <c r="D79" s="116"/>
      <c r="E79" s="117"/>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row>
    <row r="80">
      <c r="A80" s="116"/>
      <c r="B80" s="116"/>
      <c r="C80" s="116"/>
      <c r="D80" s="116"/>
      <c r="E80" s="117"/>
      <c r="F80" s="116"/>
      <c r="G80" s="116"/>
      <c r="H80" s="116"/>
      <c r="I80" s="116"/>
      <c r="J80" s="116"/>
      <c r="K80" s="116"/>
      <c r="L80" s="116"/>
      <c r="M80" s="116"/>
      <c r="N80" s="116"/>
      <c r="O80" s="116"/>
      <c r="P80" s="116"/>
      <c r="Q80" s="116"/>
      <c r="R80" s="116"/>
      <c r="S80" s="116"/>
      <c r="T80" s="116"/>
      <c r="U80" s="116"/>
      <c r="V80" s="116"/>
      <c r="W80" s="116"/>
      <c r="X80" s="116"/>
      <c r="Y80" s="116"/>
      <c r="Z80" s="116"/>
      <c r="AA80" s="116"/>
      <c r="AB80" s="116"/>
      <c r="AC80" s="116"/>
      <c r="AD80" s="116"/>
    </row>
    <row r="81">
      <c r="A81" s="116"/>
      <c r="B81" s="116"/>
      <c r="C81" s="116"/>
      <c r="D81" s="116"/>
      <c r="E81" s="117"/>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row>
    <row r="82">
      <c r="A82" s="116"/>
      <c r="B82" s="116"/>
      <c r="C82" s="116"/>
      <c r="D82" s="116"/>
      <c r="E82" s="117"/>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c r="AD82" s="116"/>
    </row>
    <row r="83">
      <c r="A83" s="116"/>
      <c r="B83" s="116"/>
      <c r="C83" s="116"/>
      <c r="D83" s="116"/>
      <c r="E83" s="117"/>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6"/>
    </row>
    <row r="84">
      <c r="A84" s="116"/>
      <c r="B84" s="116"/>
      <c r="C84" s="116"/>
      <c r="D84" s="116"/>
      <c r="E84" s="117"/>
      <c r="F84" s="116"/>
      <c r="G84" s="116"/>
      <c r="H84" s="116"/>
      <c r="I84" s="116"/>
      <c r="J84" s="116"/>
      <c r="K84" s="116"/>
      <c r="L84" s="116"/>
      <c r="M84" s="116"/>
      <c r="N84" s="116"/>
      <c r="O84" s="116"/>
      <c r="P84" s="116"/>
      <c r="Q84" s="116"/>
      <c r="R84" s="116"/>
      <c r="S84" s="116"/>
      <c r="T84" s="116"/>
      <c r="U84" s="116"/>
      <c r="V84" s="116"/>
      <c r="W84" s="116"/>
      <c r="X84" s="116"/>
      <c r="Y84" s="116"/>
      <c r="Z84" s="116"/>
      <c r="AA84" s="116"/>
      <c r="AB84" s="116"/>
      <c r="AC84" s="116"/>
      <c r="AD84" s="116"/>
    </row>
    <row r="85">
      <c r="A85" s="116"/>
      <c r="B85" s="116"/>
      <c r="C85" s="116"/>
      <c r="D85" s="116"/>
      <c r="E85" s="117"/>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row>
    <row r="86">
      <c r="A86" s="116"/>
      <c r="B86" s="116"/>
      <c r="C86" s="116"/>
      <c r="D86" s="116"/>
      <c r="E86" s="117"/>
      <c r="F86" s="116"/>
      <c r="G86" s="116"/>
      <c r="H86" s="116"/>
      <c r="I86" s="116"/>
      <c r="J86" s="116"/>
      <c r="K86" s="116"/>
      <c r="L86" s="116"/>
      <c r="M86" s="116"/>
      <c r="N86" s="116"/>
      <c r="O86" s="116"/>
      <c r="P86" s="116"/>
      <c r="Q86" s="116"/>
      <c r="R86" s="116"/>
      <c r="S86" s="116"/>
      <c r="T86" s="116"/>
      <c r="U86" s="116"/>
      <c r="V86" s="116"/>
      <c r="W86" s="116"/>
      <c r="X86" s="116"/>
      <c r="Y86" s="116"/>
      <c r="Z86" s="116"/>
      <c r="AA86" s="116"/>
      <c r="AB86" s="116"/>
      <c r="AC86" s="116"/>
      <c r="AD86" s="116"/>
    </row>
    <row r="87">
      <c r="A87" s="116"/>
      <c r="B87" s="116"/>
      <c r="C87" s="116"/>
      <c r="D87" s="116"/>
      <c r="E87" s="117"/>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row>
    <row r="88">
      <c r="A88" s="116"/>
      <c r="B88" s="116"/>
      <c r="C88" s="116"/>
      <c r="D88" s="116"/>
      <c r="E88" s="117"/>
      <c r="F88" s="116"/>
      <c r="G88" s="116"/>
      <c r="H88" s="116"/>
      <c r="I88" s="116"/>
      <c r="J88" s="116"/>
      <c r="K88" s="116"/>
      <c r="L88" s="116"/>
      <c r="M88" s="116"/>
      <c r="N88" s="116"/>
      <c r="O88" s="116"/>
      <c r="P88" s="116"/>
      <c r="Q88" s="116"/>
      <c r="R88" s="116"/>
      <c r="S88" s="116"/>
      <c r="T88" s="116"/>
      <c r="U88" s="116"/>
      <c r="V88" s="116"/>
      <c r="W88" s="116"/>
      <c r="X88" s="116"/>
      <c r="Y88" s="116"/>
      <c r="Z88" s="116"/>
      <c r="AA88" s="116"/>
      <c r="AB88" s="116"/>
      <c r="AC88" s="116"/>
      <c r="AD88" s="116"/>
    </row>
    <row r="89">
      <c r="A89" s="116"/>
      <c r="B89" s="116"/>
      <c r="C89" s="116"/>
      <c r="D89" s="116"/>
      <c r="E89" s="117"/>
      <c r="F89" s="116"/>
      <c r="G89" s="116"/>
      <c r="H89" s="116"/>
      <c r="I89" s="116"/>
      <c r="J89" s="116"/>
      <c r="K89" s="116"/>
      <c r="L89" s="116"/>
      <c r="M89" s="116"/>
      <c r="N89" s="116"/>
      <c r="O89" s="116"/>
      <c r="P89" s="116"/>
      <c r="Q89" s="116"/>
      <c r="R89" s="116"/>
      <c r="S89" s="116"/>
      <c r="T89" s="116"/>
      <c r="U89" s="116"/>
      <c r="V89" s="116"/>
      <c r="W89" s="116"/>
      <c r="X89" s="116"/>
      <c r="Y89" s="116"/>
      <c r="Z89" s="116"/>
      <c r="AA89" s="116"/>
      <c r="AB89" s="116"/>
      <c r="AC89" s="116"/>
      <c r="AD89" s="116"/>
    </row>
    <row r="90">
      <c r="A90" s="116"/>
      <c r="B90" s="116"/>
      <c r="C90" s="116"/>
      <c r="D90" s="116"/>
      <c r="E90" s="117"/>
      <c r="F90" s="116"/>
      <c r="G90" s="116"/>
      <c r="H90" s="116"/>
      <c r="I90" s="116"/>
      <c r="J90" s="116"/>
      <c r="K90" s="116"/>
      <c r="L90" s="116"/>
      <c r="M90" s="116"/>
      <c r="N90" s="116"/>
      <c r="O90" s="116"/>
      <c r="P90" s="116"/>
      <c r="Q90" s="116"/>
      <c r="R90" s="116"/>
      <c r="S90" s="116"/>
      <c r="T90" s="116"/>
      <c r="U90" s="116"/>
      <c r="V90" s="116"/>
      <c r="W90" s="116"/>
      <c r="X90" s="116"/>
      <c r="Y90" s="116"/>
      <c r="Z90" s="116"/>
      <c r="AA90" s="116"/>
      <c r="AB90" s="116"/>
      <c r="AC90" s="116"/>
      <c r="AD90" s="116"/>
    </row>
    <row r="91">
      <c r="A91" s="116"/>
      <c r="B91" s="116"/>
      <c r="C91" s="116"/>
      <c r="D91" s="116"/>
      <c r="E91" s="117"/>
      <c r="F91" s="116"/>
      <c r="G91" s="116"/>
      <c r="H91" s="116"/>
      <c r="I91" s="116"/>
      <c r="J91" s="116"/>
      <c r="K91" s="116"/>
      <c r="L91" s="116"/>
      <c r="M91" s="116"/>
      <c r="N91" s="116"/>
      <c r="O91" s="116"/>
      <c r="P91" s="116"/>
      <c r="Q91" s="116"/>
      <c r="R91" s="116"/>
      <c r="S91" s="116"/>
      <c r="T91" s="116"/>
      <c r="U91" s="116"/>
      <c r="V91" s="116"/>
      <c r="W91" s="116"/>
      <c r="X91" s="116"/>
      <c r="Y91" s="116"/>
      <c r="Z91" s="116"/>
      <c r="AA91" s="116"/>
      <c r="AB91" s="116"/>
      <c r="AC91" s="116"/>
      <c r="AD91" s="116"/>
    </row>
    <row r="92">
      <c r="A92" s="116"/>
      <c r="B92" s="116"/>
      <c r="C92" s="116"/>
      <c r="D92" s="116"/>
      <c r="E92" s="117"/>
      <c r="F92" s="116"/>
      <c r="G92" s="116"/>
      <c r="H92" s="116"/>
      <c r="I92" s="116"/>
      <c r="J92" s="116"/>
      <c r="K92" s="116"/>
      <c r="L92" s="116"/>
      <c r="M92" s="116"/>
      <c r="N92" s="116"/>
      <c r="O92" s="116"/>
      <c r="P92" s="116"/>
      <c r="Q92" s="116"/>
      <c r="R92" s="116"/>
      <c r="S92" s="116"/>
      <c r="T92" s="116"/>
      <c r="U92" s="116"/>
      <c r="V92" s="116"/>
      <c r="W92" s="116"/>
      <c r="X92" s="116"/>
      <c r="Y92" s="116"/>
      <c r="Z92" s="116"/>
      <c r="AA92" s="116"/>
      <c r="AB92" s="116"/>
      <c r="AC92" s="116"/>
      <c r="AD92" s="116"/>
    </row>
    <row r="93">
      <c r="A93" s="116"/>
      <c r="B93" s="116"/>
      <c r="C93" s="116"/>
      <c r="D93" s="116"/>
      <c r="E93" s="117"/>
      <c r="F93" s="116"/>
      <c r="G93" s="116"/>
      <c r="H93" s="116"/>
      <c r="I93" s="116"/>
      <c r="J93" s="116"/>
      <c r="K93" s="116"/>
      <c r="L93" s="116"/>
      <c r="M93" s="116"/>
      <c r="N93" s="116"/>
      <c r="O93" s="116"/>
      <c r="P93" s="116"/>
      <c r="Q93" s="116"/>
      <c r="R93" s="116"/>
      <c r="S93" s="116"/>
      <c r="T93" s="116"/>
      <c r="U93" s="116"/>
      <c r="V93" s="116"/>
      <c r="W93" s="116"/>
      <c r="X93" s="116"/>
      <c r="Y93" s="116"/>
      <c r="Z93" s="116"/>
      <c r="AA93" s="116"/>
      <c r="AB93" s="116"/>
      <c r="AC93" s="116"/>
      <c r="AD93" s="116"/>
    </row>
    <row r="94">
      <c r="A94" s="116"/>
      <c r="B94" s="116"/>
      <c r="C94" s="116"/>
      <c r="D94" s="116"/>
      <c r="E94" s="117"/>
      <c r="F94" s="116"/>
      <c r="G94" s="116"/>
      <c r="H94" s="116"/>
      <c r="I94" s="116"/>
      <c r="J94" s="116"/>
      <c r="K94" s="116"/>
      <c r="L94" s="116"/>
      <c r="M94" s="116"/>
      <c r="N94" s="116"/>
      <c r="O94" s="116"/>
      <c r="P94" s="116"/>
      <c r="Q94" s="116"/>
      <c r="R94" s="116"/>
      <c r="S94" s="116"/>
      <c r="T94" s="116"/>
      <c r="U94" s="116"/>
      <c r="V94" s="116"/>
      <c r="W94" s="116"/>
      <c r="X94" s="116"/>
      <c r="Y94" s="116"/>
      <c r="Z94" s="116"/>
      <c r="AA94" s="116"/>
      <c r="AB94" s="116"/>
      <c r="AC94" s="116"/>
      <c r="AD94" s="116"/>
    </row>
    <row r="95">
      <c r="A95" s="116"/>
      <c r="B95" s="116"/>
      <c r="C95" s="116"/>
      <c r="D95" s="116"/>
      <c r="E95" s="117"/>
      <c r="F95" s="116"/>
      <c r="G95" s="116"/>
      <c r="H95" s="116"/>
      <c r="I95" s="116"/>
      <c r="J95" s="116"/>
      <c r="K95" s="116"/>
      <c r="L95" s="116"/>
      <c r="M95" s="116"/>
      <c r="N95" s="116"/>
      <c r="O95" s="116"/>
      <c r="P95" s="116"/>
      <c r="Q95" s="116"/>
      <c r="R95" s="116"/>
      <c r="S95" s="116"/>
      <c r="T95" s="116"/>
      <c r="U95" s="116"/>
      <c r="V95" s="116"/>
      <c r="W95" s="116"/>
      <c r="X95" s="116"/>
      <c r="Y95" s="116"/>
      <c r="Z95" s="116"/>
      <c r="AA95" s="116"/>
      <c r="AB95" s="116"/>
      <c r="AC95" s="116"/>
      <c r="AD95" s="116"/>
    </row>
    <row r="96">
      <c r="A96" s="116"/>
      <c r="B96" s="116"/>
      <c r="C96" s="116"/>
      <c r="D96" s="116"/>
      <c r="E96" s="117"/>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c r="AD96" s="116"/>
    </row>
    <row r="97">
      <c r="A97" s="116"/>
      <c r="B97" s="116"/>
      <c r="C97" s="116"/>
      <c r="D97" s="116"/>
      <c r="E97" s="117"/>
      <c r="F97" s="116"/>
      <c r="G97" s="116"/>
      <c r="H97" s="116"/>
      <c r="I97" s="116"/>
      <c r="J97" s="116"/>
      <c r="K97" s="116"/>
      <c r="L97" s="116"/>
      <c r="M97" s="116"/>
      <c r="N97" s="116"/>
      <c r="O97" s="116"/>
      <c r="P97" s="116"/>
      <c r="Q97" s="116"/>
      <c r="R97" s="116"/>
      <c r="S97" s="116"/>
      <c r="T97" s="116"/>
      <c r="U97" s="116"/>
      <c r="V97" s="116"/>
      <c r="W97" s="116"/>
      <c r="X97" s="116"/>
      <c r="Y97" s="116"/>
      <c r="Z97" s="116"/>
      <c r="AA97" s="116"/>
      <c r="AB97" s="116"/>
      <c r="AC97" s="116"/>
      <c r="AD97" s="116"/>
    </row>
    <row r="98">
      <c r="A98" s="116"/>
      <c r="B98" s="116"/>
      <c r="C98" s="116"/>
      <c r="D98" s="116"/>
      <c r="E98" s="117"/>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row>
    <row r="99">
      <c r="A99" s="116"/>
      <c r="B99" s="116"/>
      <c r="C99" s="116"/>
      <c r="D99" s="116"/>
      <c r="E99" s="117"/>
      <c r="F99" s="116"/>
      <c r="G99" s="116"/>
      <c r="H99" s="116"/>
      <c r="I99" s="116"/>
      <c r="J99" s="116"/>
      <c r="K99" s="116"/>
      <c r="L99" s="116"/>
      <c r="M99" s="116"/>
      <c r="N99" s="116"/>
      <c r="O99" s="116"/>
      <c r="P99" s="116"/>
      <c r="Q99" s="116"/>
      <c r="R99" s="116"/>
      <c r="S99" s="116"/>
      <c r="T99" s="116"/>
      <c r="U99" s="116"/>
      <c r="V99" s="116"/>
      <c r="W99" s="116"/>
      <c r="X99" s="116"/>
      <c r="Y99" s="116"/>
      <c r="Z99" s="116"/>
      <c r="AA99" s="116"/>
      <c r="AB99" s="116"/>
      <c r="AC99" s="116"/>
      <c r="AD99" s="116"/>
    </row>
    <row r="100">
      <c r="A100" s="116"/>
      <c r="B100" s="116"/>
      <c r="C100" s="116"/>
      <c r="D100" s="116"/>
      <c r="E100" s="117"/>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c r="AB100" s="116"/>
      <c r="AC100" s="116"/>
      <c r="AD100" s="116"/>
    </row>
    <row r="101">
      <c r="A101" s="116"/>
      <c r="B101" s="116"/>
      <c r="C101" s="116"/>
      <c r="D101" s="116"/>
      <c r="E101" s="117"/>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row>
    <row r="102">
      <c r="A102" s="116"/>
      <c r="B102" s="116"/>
      <c r="C102" s="116"/>
      <c r="D102" s="116"/>
      <c r="E102" s="117"/>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row>
    <row r="103">
      <c r="A103" s="116"/>
      <c r="B103" s="116"/>
      <c r="C103" s="116"/>
      <c r="D103" s="116"/>
      <c r="E103" s="117"/>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row>
    <row r="104">
      <c r="A104" s="116"/>
      <c r="B104" s="116"/>
      <c r="C104" s="116"/>
      <c r="D104" s="116"/>
      <c r="E104" s="117"/>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row>
    <row r="105">
      <c r="A105" s="116"/>
      <c r="B105" s="116"/>
      <c r="C105" s="116"/>
      <c r="D105" s="116"/>
      <c r="E105" s="117"/>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c r="AD105" s="116"/>
    </row>
    <row r="106">
      <c r="A106" s="116"/>
      <c r="B106" s="116"/>
      <c r="C106" s="116"/>
      <c r="D106" s="116"/>
      <c r="E106" s="117"/>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c r="AB106" s="116"/>
      <c r="AC106" s="116"/>
      <c r="AD106" s="116"/>
    </row>
    <row r="107">
      <c r="A107" s="116"/>
      <c r="B107" s="116"/>
      <c r="C107" s="116"/>
      <c r="D107" s="116"/>
      <c r="E107" s="117"/>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c r="AB107" s="116"/>
      <c r="AC107" s="116"/>
      <c r="AD107" s="116"/>
    </row>
    <row r="108">
      <c r="A108" s="116"/>
      <c r="B108" s="116"/>
      <c r="C108" s="116"/>
      <c r="D108" s="116"/>
      <c r="E108" s="117"/>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row>
    <row r="109">
      <c r="A109" s="116"/>
      <c r="B109" s="116"/>
      <c r="C109" s="116"/>
      <c r="D109" s="116"/>
      <c r="E109" s="117"/>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c r="AC109" s="116"/>
      <c r="AD109" s="116"/>
    </row>
    <row r="110">
      <c r="A110" s="116"/>
      <c r="B110" s="116"/>
      <c r="C110" s="116"/>
      <c r="D110" s="116"/>
      <c r="E110" s="117"/>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c r="AB110" s="116"/>
      <c r="AC110" s="116"/>
      <c r="AD110" s="116"/>
    </row>
    <row r="111">
      <c r="A111" s="116"/>
      <c r="B111" s="116"/>
      <c r="C111" s="116"/>
      <c r="D111" s="116"/>
      <c r="E111" s="117"/>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c r="AB111" s="116"/>
      <c r="AC111" s="116"/>
      <c r="AD111" s="116"/>
    </row>
    <row r="112">
      <c r="A112" s="116"/>
      <c r="B112" s="116"/>
      <c r="C112" s="116"/>
      <c r="D112" s="116"/>
      <c r="E112" s="117"/>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c r="AB112" s="116"/>
      <c r="AC112" s="116"/>
      <c r="AD112" s="116"/>
    </row>
    <row r="113">
      <c r="A113" s="116"/>
      <c r="B113" s="116"/>
      <c r="C113" s="116"/>
      <c r="D113" s="116"/>
      <c r="E113" s="117"/>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row>
    <row r="114">
      <c r="A114" s="116"/>
      <c r="B114" s="116"/>
      <c r="C114" s="116"/>
      <c r="D114" s="116"/>
      <c r="E114" s="117"/>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6"/>
      <c r="AD114" s="116"/>
    </row>
    <row r="115">
      <c r="A115" s="116"/>
      <c r="B115" s="116"/>
      <c r="C115" s="116"/>
      <c r="D115" s="116"/>
      <c r="E115" s="117"/>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c r="AB115" s="116"/>
      <c r="AC115" s="116"/>
      <c r="AD115" s="116"/>
    </row>
    <row r="116">
      <c r="A116" s="116"/>
      <c r="B116" s="116"/>
      <c r="C116" s="116"/>
      <c r="D116" s="116"/>
      <c r="E116" s="117"/>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c r="AD116" s="116"/>
    </row>
    <row r="117">
      <c r="A117" s="116"/>
      <c r="B117" s="116"/>
      <c r="C117" s="116"/>
      <c r="D117" s="116"/>
      <c r="E117" s="117"/>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c r="AB117" s="116"/>
      <c r="AC117" s="116"/>
      <c r="AD117" s="116"/>
    </row>
    <row r="118">
      <c r="A118" s="116"/>
      <c r="B118" s="116"/>
      <c r="C118" s="116"/>
      <c r="D118" s="116"/>
      <c r="E118" s="117"/>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6"/>
      <c r="AD118" s="116"/>
    </row>
    <row r="119">
      <c r="A119" s="116"/>
      <c r="B119" s="116"/>
      <c r="C119" s="116"/>
      <c r="D119" s="116"/>
      <c r="E119" s="117"/>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c r="AB119" s="116"/>
      <c r="AC119" s="116"/>
      <c r="AD119" s="116"/>
    </row>
    <row r="120">
      <c r="A120" s="116"/>
      <c r="B120" s="116"/>
      <c r="C120" s="116"/>
      <c r="D120" s="116"/>
      <c r="E120" s="117"/>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c r="AB120" s="116"/>
      <c r="AC120" s="116"/>
      <c r="AD120" s="116"/>
    </row>
    <row r="121">
      <c r="A121" s="116"/>
      <c r="B121" s="116"/>
      <c r="C121" s="116"/>
      <c r="D121" s="116"/>
      <c r="E121" s="117"/>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c r="AC121" s="116"/>
      <c r="AD121" s="116"/>
    </row>
    <row r="122">
      <c r="A122" s="116"/>
      <c r="B122" s="116"/>
      <c r="C122" s="116"/>
      <c r="D122" s="116"/>
      <c r="E122" s="117"/>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c r="AC122" s="116"/>
      <c r="AD122" s="116"/>
    </row>
    <row r="123">
      <c r="A123" s="116"/>
      <c r="B123" s="116"/>
      <c r="C123" s="116"/>
      <c r="D123" s="116"/>
      <c r="E123" s="117"/>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6"/>
      <c r="AD123" s="116"/>
    </row>
    <row r="124">
      <c r="A124" s="116"/>
      <c r="B124" s="116"/>
      <c r="C124" s="116"/>
      <c r="D124" s="116"/>
      <c r="E124" s="117"/>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row>
    <row r="125">
      <c r="A125" s="116"/>
      <c r="B125" s="116"/>
      <c r="C125" s="116"/>
      <c r="D125" s="116"/>
      <c r="E125" s="117"/>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c r="AD125" s="116"/>
    </row>
    <row r="126">
      <c r="A126" s="116"/>
      <c r="B126" s="116"/>
      <c r="C126" s="116"/>
      <c r="D126" s="116"/>
      <c r="E126" s="117"/>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c r="AC126" s="116"/>
      <c r="AD126" s="116"/>
    </row>
    <row r="127">
      <c r="A127" s="116"/>
      <c r="B127" s="116"/>
      <c r="C127" s="116"/>
      <c r="D127" s="116"/>
      <c r="E127" s="117"/>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c r="AB127" s="116"/>
      <c r="AC127" s="116"/>
      <c r="AD127" s="116"/>
    </row>
    <row r="128">
      <c r="A128" s="116"/>
      <c r="B128" s="116"/>
      <c r="C128" s="116"/>
      <c r="D128" s="116"/>
      <c r="E128" s="117"/>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c r="AB128" s="116"/>
      <c r="AC128" s="116"/>
      <c r="AD128" s="116"/>
    </row>
    <row r="129">
      <c r="A129" s="116"/>
      <c r="B129" s="116"/>
      <c r="C129" s="116"/>
      <c r="D129" s="116"/>
      <c r="E129" s="117"/>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c r="AD129" s="116"/>
    </row>
    <row r="130">
      <c r="A130" s="116"/>
      <c r="B130" s="116"/>
      <c r="C130" s="116"/>
      <c r="D130" s="116"/>
      <c r="E130" s="117"/>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row>
    <row r="131">
      <c r="A131" s="116"/>
      <c r="B131" s="116"/>
      <c r="C131" s="116"/>
      <c r="D131" s="116"/>
      <c r="E131" s="117"/>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c r="AB131" s="116"/>
      <c r="AC131" s="116"/>
      <c r="AD131" s="116"/>
    </row>
    <row r="132">
      <c r="A132" s="116"/>
      <c r="B132" s="116"/>
      <c r="C132" s="116"/>
      <c r="D132" s="116"/>
      <c r="E132" s="117"/>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c r="AB132" s="116"/>
      <c r="AC132" s="116"/>
      <c r="AD132" s="116"/>
    </row>
    <row r="133">
      <c r="A133" s="116"/>
      <c r="B133" s="116"/>
      <c r="C133" s="116"/>
      <c r="D133" s="116"/>
      <c r="E133" s="117"/>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c r="AB133" s="116"/>
      <c r="AC133" s="116"/>
      <c r="AD133" s="116"/>
    </row>
    <row r="134">
      <c r="A134" s="116"/>
      <c r="B134" s="116"/>
      <c r="C134" s="116"/>
      <c r="D134" s="116"/>
      <c r="E134" s="117"/>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c r="AB134" s="116"/>
      <c r="AC134" s="116"/>
      <c r="AD134" s="116"/>
    </row>
    <row r="135">
      <c r="A135" s="116"/>
      <c r="B135" s="116"/>
      <c r="C135" s="116"/>
      <c r="D135" s="116"/>
      <c r="E135" s="117"/>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c r="AB135" s="116"/>
      <c r="AC135" s="116"/>
      <c r="AD135" s="116"/>
    </row>
    <row r="136">
      <c r="A136" s="116"/>
      <c r="B136" s="116"/>
      <c r="C136" s="116"/>
      <c r="D136" s="116"/>
      <c r="E136" s="117"/>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c r="AB136" s="116"/>
      <c r="AC136" s="116"/>
      <c r="AD136" s="116"/>
    </row>
    <row r="137">
      <c r="A137" s="116"/>
      <c r="B137" s="116"/>
      <c r="C137" s="116"/>
      <c r="D137" s="116"/>
      <c r="E137" s="117"/>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c r="AB137" s="116"/>
      <c r="AC137" s="116"/>
      <c r="AD137" s="116"/>
    </row>
    <row r="138">
      <c r="A138" s="116"/>
      <c r="B138" s="116"/>
      <c r="C138" s="116"/>
      <c r="D138" s="116"/>
      <c r="E138" s="117"/>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c r="AB138" s="116"/>
      <c r="AC138" s="116"/>
      <c r="AD138" s="116"/>
    </row>
    <row r="139">
      <c r="A139" s="116"/>
      <c r="B139" s="116"/>
      <c r="C139" s="116"/>
      <c r="D139" s="116"/>
      <c r="E139" s="117"/>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c r="AB139" s="116"/>
      <c r="AC139" s="116"/>
      <c r="AD139" s="116"/>
    </row>
    <row r="140">
      <c r="A140" s="116"/>
      <c r="B140" s="116"/>
      <c r="C140" s="116"/>
      <c r="D140" s="116"/>
      <c r="E140" s="117"/>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c r="AC140" s="116"/>
      <c r="AD140" s="116"/>
    </row>
    <row r="141">
      <c r="A141" s="116"/>
      <c r="B141" s="116"/>
      <c r="C141" s="116"/>
      <c r="D141" s="116"/>
      <c r="E141" s="117"/>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c r="AB141" s="116"/>
      <c r="AC141" s="116"/>
      <c r="AD141" s="116"/>
    </row>
    <row r="142">
      <c r="A142" s="116"/>
      <c r="B142" s="116"/>
      <c r="C142" s="116"/>
      <c r="D142" s="116"/>
      <c r="E142" s="117"/>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c r="AB142" s="116"/>
      <c r="AC142" s="116"/>
      <c r="AD142" s="116"/>
    </row>
    <row r="143">
      <c r="A143" s="116"/>
      <c r="B143" s="116"/>
      <c r="C143" s="116"/>
      <c r="D143" s="116"/>
      <c r="E143" s="117"/>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c r="AB143" s="116"/>
      <c r="AC143" s="116"/>
      <c r="AD143" s="116"/>
    </row>
    <row r="144">
      <c r="A144" s="116"/>
      <c r="B144" s="116"/>
      <c r="C144" s="116"/>
      <c r="D144" s="116"/>
      <c r="E144" s="117"/>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row>
    <row r="145">
      <c r="A145" s="116"/>
      <c r="B145" s="116"/>
      <c r="C145" s="116"/>
      <c r="D145" s="116"/>
      <c r="E145" s="117"/>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c r="AB145" s="116"/>
      <c r="AC145" s="116"/>
      <c r="AD145" s="116"/>
    </row>
    <row r="146">
      <c r="A146" s="116"/>
      <c r="B146" s="116"/>
      <c r="C146" s="116"/>
      <c r="D146" s="116"/>
      <c r="E146" s="117"/>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c r="AB146" s="116"/>
      <c r="AC146" s="116"/>
      <c r="AD146" s="116"/>
    </row>
    <row r="147">
      <c r="A147" s="116"/>
      <c r="B147" s="116"/>
      <c r="C147" s="116"/>
      <c r="D147" s="116"/>
      <c r="E147" s="117"/>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c r="AB147" s="116"/>
      <c r="AC147" s="116"/>
      <c r="AD147" s="116"/>
    </row>
    <row r="148">
      <c r="A148" s="116"/>
      <c r="B148" s="116"/>
      <c r="C148" s="116"/>
      <c r="D148" s="116"/>
      <c r="E148" s="117"/>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c r="AC148" s="116"/>
      <c r="AD148" s="116"/>
    </row>
    <row r="149">
      <c r="A149" s="116"/>
      <c r="B149" s="116"/>
      <c r="C149" s="116"/>
      <c r="D149" s="116"/>
      <c r="E149" s="117"/>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c r="AC149" s="116"/>
      <c r="AD149" s="116"/>
    </row>
    <row r="150">
      <c r="A150" s="116"/>
      <c r="B150" s="116"/>
      <c r="C150" s="116"/>
      <c r="D150" s="116"/>
      <c r="E150" s="117"/>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c r="AC150" s="116"/>
      <c r="AD150" s="116"/>
    </row>
    <row r="151">
      <c r="A151" s="116"/>
      <c r="B151" s="116"/>
      <c r="C151" s="116"/>
      <c r="D151" s="116"/>
      <c r="E151" s="117"/>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c r="AC151" s="116"/>
      <c r="AD151" s="116"/>
    </row>
    <row r="152">
      <c r="A152" s="116"/>
      <c r="B152" s="116"/>
      <c r="C152" s="116"/>
      <c r="D152" s="116"/>
      <c r="E152" s="117"/>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c r="AC152" s="116"/>
      <c r="AD152" s="116"/>
    </row>
    <row r="153">
      <c r="A153" s="116"/>
      <c r="B153" s="116"/>
      <c r="C153" s="116"/>
      <c r="D153" s="116"/>
      <c r="E153" s="117"/>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c r="AB153" s="116"/>
      <c r="AC153" s="116"/>
      <c r="AD153" s="116"/>
    </row>
    <row r="154">
      <c r="A154" s="116"/>
      <c r="B154" s="116"/>
      <c r="C154" s="116"/>
      <c r="D154" s="116"/>
      <c r="E154" s="117"/>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c r="AB154" s="116"/>
      <c r="AC154" s="116"/>
      <c r="AD154" s="116"/>
    </row>
    <row r="155">
      <c r="A155" s="116"/>
      <c r="B155" s="116"/>
      <c r="C155" s="116"/>
      <c r="D155" s="116"/>
      <c r="E155" s="117"/>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c r="AB155" s="116"/>
      <c r="AC155" s="116"/>
      <c r="AD155" s="116"/>
    </row>
    <row r="156">
      <c r="A156" s="116"/>
      <c r="B156" s="116"/>
      <c r="C156" s="116"/>
      <c r="D156" s="116"/>
      <c r="E156" s="117"/>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c r="AB156" s="116"/>
      <c r="AC156" s="116"/>
      <c r="AD156" s="116"/>
    </row>
    <row r="157">
      <c r="A157" s="116"/>
      <c r="B157" s="116"/>
      <c r="C157" s="116"/>
      <c r="D157" s="116"/>
      <c r="E157" s="117"/>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6"/>
      <c r="AC157" s="116"/>
      <c r="AD157" s="116"/>
    </row>
    <row r="158">
      <c r="A158" s="116"/>
      <c r="B158" s="116"/>
      <c r="C158" s="116"/>
      <c r="D158" s="116"/>
      <c r="E158" s="117"/>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c r="AB158" s="116"/>
      <c r="AC158" s="116"/>
      <c r="AD158" s="116"/>
    </row>
    <row r="159">
      <c r="A159" s="116"/>
      <c r="B159" s="116"/>
      <c r="C159" s="116"/>
      <c r="D159" s="116"/>
      <c r="E159" s="117"/>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c r="AB159" s="116"/>
      <c r="AC159" s="116"/>
      <c r="AD159" s="116"/>
    </row>
    <row r="160">
      <c r="A160" s="116"/>
      <c r="B160" s="116"/>
      <c r="C160" s="116"/>
      <c r="D160" s="116"/>
      <c r="E160" s="117"/>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row>
    <row r="161">
      <c r="A161" s="116"/>
      <c r="B161" s="116"/>
      <c r="C161" s="116"/>
      <c r="D161" s="116"/>
      <c r="E161" s="117"/>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c r="AD161" s="116"/>
    </row>
    <row r="162">
      <c r="A162" s="116"/>
      <c r="B162" s="116"/>
      <c r="C162" s="116"/>
      <c r="D162" s="116"/>
      <c r="E162" s="117"/>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c r="AB162" s="116"/>
      <c r="AC162" s="116"/>
      <c r="AD162" s="116"/>
    </row>
    <row r="163">
      <c r="A163" s="116"/>
      <c r="B163" s="116"/>
      <c r="C163" s="116"/>
      <c r="D163" s="116"/>
      <c r="E163" s="117"/>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c r="AB163" s="116"/>
      <c r="AC163" s="116"/>
      <c r="AD163" s="116"/>
    </row>
    <row r="164">
      <c r="A164" s="116"/>
      <c r="B164" s="116"/>
      <c r="C164" s="116"/>
      <c r="D164" s="116"/>
      <c r="E164" s="117"/>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c r="AB164" s="116"/>
      <c r="AC164" s="116"/>
      <c r="AD164" s="116"/>
    </row>
    <row r="165">
      <c r="A165" s="116"/>
      <c r="B165" s="116"/>
      <c r="C165" s="116"/>
      <c r="D165" s="116"/>
      <c r="E165" s="117"/>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c r="AB165" s="116"/>
      <c r="AC165" s="116"/>
      <c r="AD165" s="116"/>
    </row>
    <row r="166">
      <c r="A166" s="116"/>
      <c r="B166" s="116"/>
      <c r="C166" s="116"/>
      <c r="D166" s="116"/>
      <c r="E166" s="117"/>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c r="AB166" s="116"/>
      <c r="AC166" s="116"/>
      <c r="AD166" s="116"/>
    </row>
    <row r="167">
      <c r="A167" s="116"/>
      <c r="B167" s="116"/>
      <c r="C167" s="116"/>
      <c r="D167" s="116"/>
      <c r="E167" s="117"/>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c r="AB167" s="116"/>
      <c r="AC167" s="116"/>
      <c r="AD167" s="116"/>
    </row>
    <row r="168">
      <c r="A168" s="116"/>
      <c r="B168" s="116"/>
      <c r="C168" s="116"/>
      <c r="D168" s="116"/>
      <c r="E168" s="117"/>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c r="AB168" s="116"/>
      <c r="AC168" s="116"/>
      <c r="AD168" s="116"/>
    </row>
    <row r="169">
      <c r="A169" s="116"/>
      <c r="B169" s="116"/>
      <c r="C169" s="116"/>
      <c r="D169" s="116"/>
      <c r="E169" s="117"/>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c r="AB169" s="116"/>
      <c r="AC169" s="116"/>
      <c r="AD169" s="116"/>
    </row>
    <row r="170">
      <c r="A170" s="116"/>
      <c r="B170" s="116"/>
      <c r="C170" s="116"/>
      <c r="D170" s="116"/>
      <c r="E170" s="117"/>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c r="AC170" s="116"/>
      <c r="AD170" s="116"/>
    </row>
    <row r="171">
      <c r="A171" s="116"/>
      <c r="B171" s="116"/>
      <c r="C171" s="116"/>
      <c r="D171" s="116"/>
      <c r="E171" s="117"/>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c r="AB171" s="116"/>
      <c r="AC171" s="116"/>
      <c r="AD171" s="116"/>
    </row>
    <row r="172">
      <c r="A172" s="116"/>
      <c r="B172" s="116"/>
      <c r="C172" s="116"/>
      <c r="D172" s="116"/>
      <c r="E172" s="117"/>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c r="AC172" s="116"/>
      <c r="AD172" s="116"/>
    </row>
    <row r="173">
      <c r="A173" s="116"/>
      <c r="B173" s="116"/>
      <c r="C173" s="116"/>
      <c r="D173" s="116"/>
      <c r="E173" s="117"/>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c r="AB173" s="116"/>
      <c r="AC173" s="116"/>
      <c r="AD173" s="116"/>
    </row>
    <row r="174">
      <c r="A174" s="116"/>
      <c r="B174" s="116"/>
      <c r="C174" s="116"/>
      <c r="D174" s="116"/>
      <c r="E174" s="117"/>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c r="AC174" s="116"/>
      <c r="AD174" s="116"/>
    </row>
    <row r="175">
      <c r="A175" s="116"/>
      <c r="B175" s="116"/>
      <c r="C175" s="116"/>
      <c r="D175" s="116"/>
      <c r="E175" s="117"/>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c r="AC175" s="116"/>
      <c r="AD175" s="116"/>
    </row>
    <row r="176">
      <c r="A176" s="116"/>
      <c r="B176" s="116"/>
      <c r="C176" s="116"/>
      <c r="D176" s="116"/>
      <c r="E176" s="117"/>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c r="AC176" s="116"/>
      <c r="AD176" s="116"/>
    </row>
    <row r="177">
      <c r="A177" s="116"/>
      <c r="B177" s="116"/>
      <c r="C177" s="116"/>
      <c r="D177" s="116"/>
      <c r="E177" s="117"/>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c r="AC177" s="116"/>
      <c r="AD177" s="116"/>
    </row>
    <row r="178">
      <c r="A178" s="116"/>
      <c r="B178" s="116"/>
      <c r="C178" s="116"/>
      <c r="D178" s="116"/>
      <c r="E178" s="117"/>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c r="AB178" s="116"/>
      <c r="AC178" s="116"/>
      <c r="AD178" s="116"/>
    </row>
    <row r="179">
      <c r="A179" s="116"/>
      <c r="B179" s="116"/>
      <c r="C179" s="116"/>
      <c r="D179" s="116"/>
      <c r="E179" s="117"/>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c r="AB179" s="116"/>
      <c r="AC179" s="116"/>
      <c r="AD179" s="116"/>
    </row>
    <row r="180">
      <c r="A180" s="116"/>
      <c r="B180" s="116"/>
      <c r="C180" s="116"/>
      <c r="D180" s="116"/>
      <c r="E180" s="117"/>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c r="AB180" s="116"/>
      <c r="AC180" s="116"/>
      <c r="AD180" s="116"/>
    </row>
    <row r="181">
      <c r="A181" s="116"/>
      <c r="B181" s="116"/>
      <c r="C181" s="116"/>
      <c r="D181" s="116"/>
      <c r="E181" s="117"/>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c r="AC181" s="116"/>
      <c r="AD181" s="116"/>
    </row>
    <row r="182">
      <c r="A182" s="116"/>
      <c r="B182" s="116"/>
      <c r="C182" s="116"/>
      <c r="D182" s="116"/>
      <c r="E182" s="117"/>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c r="AC182" s="116"/>
      <c r="AD182" s="116"/>
    </row>
    <row r="183">
      <c r="A183" s="116"/>
      <c r="B183" s="116"/>
      <c r="C183" s="116"/>
      <c r="D183" s="116"/>
      <c r="E183" s="117"/>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c r="AC183" s="116"/>
      <c r="AD183" s="116"/>
    </row>
    <row r="184">
      <c r="A184" s="116"/>
      <c r="B184" s="116"/>
      <c r="C184" s="116"/>
      <c r="D184" s="116"/>
      <c r="E184" s="117"/>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c r="AC184" s="116"/>
      <c r="AD184" s="116"/>
    </row>
    <row r="185">
      <c r="A185" s="116"/>
      <c r="B185" s="116"/>
      <c r="C185" s="116"/>
      <c r="D185" s="116"/>
      <c r="E185" s="117"/>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c r="AC185" s="116"/>
      <c r="AD185" s="116"/>
    </row>
    <row r="186">
      <c r="A186" s="116"/>
      <c r="B186" s="116"/>
      <c r="C186" s="116"/>
      <c r="D186" s="116"/>
      <c r="E186" s="117"/>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c r="AB186" s="116"/>
      <c r="AC186" s="116"/>
      <c r="AD186" s="116"/>
    </row>
    <row r="187">
      <c r="A187" s="116"/>
      <c r="B187" s="116"/>
      <c r="C187" s="116"/>
      <c r="D187" s="116"/>
      <c r="E187" s="117"/>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c r="AB187" s="116"/>
      <c r="AC187" s="116"/>
      <c r="AD187" s="116"/>
    </row>
    <row r="188">
      <c r="A188" s="116"/>
      <c r="B188" s="116"/>
      <c r="C188" s="116"/>
      <c r="D188" s="116"/>
      <c r="E188" s="117"/>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c r="AC188" s="116"/>
      <c r="AD188" s="116"/>
    </row>
    <row r="189">
      <c r="A189" s="116"/>
      <c r="B189" s="116"/>
      <c r="C189" s="116"/>
      <c r="D189" s="116"/>
      <c r="E189" s="117"/>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c r="AB189" s="116"/>
      <c r="AC189" s="116"/>
      <c r="AD189" s="116"/>
    </row>
    <row r="190">
      <c r="A190" s="116"/>
      <c r="B190" s="116"/>
      <c r="C190" s="116"/>
      <c r="D190" s="116"/>
      <c r="E190" s="117"/>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c r="AD190" s="116"/>
    </row>
    <row r="191">
      <c r="A191" s="116"/>
      <c r="B191" s="116"/>
      <c r="C191" s="116"/>
      <c r="D191" s="116"/>
      <c r="E191" s="117"/>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c r="AB191" s="116"/>
      <c r="AC191" s="116"/>
      <c r="AD191" s="116"/>
    </row>
    <row r="192">
      <c r="A192" s="116"/>
      <c r="B192" s="116"/>
      <c r="C192" s="116"/>
      <c r="D192" s="116"/>
      <c r="E192" s="117"/>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c r="AB192" s="116"/>
      <c r="AC192" s="116"/>
      <c r="AD192" s="116"/>
    </row>
    <row r="193">
      <c r="A193" s="116"/>
      <c r="B193" s="116"/>
      <c r="C193" s="116"/>
      <c r="D193" s="116"/>
      <c r="E193" s="117"/>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c r="AB193" s="116"/>
      <c r="AC193" s="116"/>
      <c r="AD193" s="116"/>
    </row>
    <row r="194">
      <c r="A194" s="116"/>
      <c r="B194" s="116"/>
      <c r="C194" s="116"/>
      <c r="D194" s="116"/>
      <c r="E194" s="117"/>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c r="AC194" s="116"/>
      <c r="AD194" s="116"/>
    </row>
    <row r="195">
      <c r="A195" s="116"/>
      <c r="B195" s="116"/>
      <c r="C195" s="116"/>
      <c r="D195" s="116"/>
      <c r="E195" s="117"/>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c r="AB195" s="116"/>
      <c r="AC195" s="116"/>
      <c r="AD195" s="116"/>
    </row>
    <row r="196">
      <c r="A196" s="116"/>
      <c r="B196" s="116"/>
      <c r="C196" s="116"/>
      <c r="D196" s="116"/>
      <c r="E196" s="117"/>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c r="AB196" s="116"/>
      <c r="AC196" s="116"/>
      <c r="AD196" s="116"/>
    </row>
    <row r="197">
      <c r="A197" s="116"/>
      <c r="B197" s="116"/>
      <c r="C197" s="116"/>
      <c r="D197" s="116"/>
      <c r="E197" s="117"/>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c r="AB197" s="116"/>
      <c r="AC197" s="116"/>
      <c r="AD197" s="116"/>
    </row>
    <row r="198">
      <c r="A198" s="116"/>
      <c r="B198" s="116"/>
      <c r="C198" s="116"/>
      <c r="D198" s="116"/>
      <c r="E198" s="117"/>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c r="AB198" s="116"/>
      <c r="AC198" s="116"/>
      <c r="AD198" s="116"/>
    </row>
    <row r="199">
      <c r="A199" s="116"/>
      <c r="B199" s="116"/>
      <c r="C199" s="116"/>
      <c r="D199" s="116"/>
      <c r="E199" s="117"/>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c r="AB199" s="116"/>
      <c r="AC199" s="116"/>
      <c r="AD199" s="116"/>
    </row>
    <row r="200">
      <c r="A200" s="116"/>
      <c r="B200" s="116"/>
      <c r="C200" s="116"/>
      <c r="D200" s="116"/>
      <c r="E200" s="117"/>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c r="AB200" s="116"/>
      <c r="AC200" s="116"/>
      <c r="AD200" s="116"/>
    </row>
    <row r="201">
      <c r="A201" s="116"/>
      <c r="B201" s="116"/>
      <c r="C201" s="116"/>
      <c r="D201" s="116"/>
      <c r="E201" s="117"/>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c r="AB201" s="116"/>
      <c r="AC201" s="116"/>
      <c r="AD201" s="116"/>
    </row>
    <row r="202">
      <c r="A202" s="116"/>
      <c r="B202" s="116"/>
      <c r="C202" s="116"/>
      <c r="D202" s="116"/>
      <c r="E202" s="117"/>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c r="AC202" s="116"/>
      <c r="AD202" s="116"/>
    </row>
    <row r="203">
      <c r="A203" s="116"/>
      <c r="B203" s="116"/>
      <c r="C203" s="116"/>
      <c r="D203" s="116"/>
      <c r="E203" s="117"/>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c r="AB203" s="116"/>
      <c r="AC203" s="116"/>
      <c r="AD203" s="116"/>
    </row>
    <row r="204">
      <c r="A204" s="116"/>
      <c r="B204" s="116"/>
      <c r="C204" s="116"/>
      <c r="D204" s="116"/>
      <c r="E204" s="117"/>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c r="AB204" s="116"/>
      <c r="AC204" s="116"/>
      <c r="AD204" s="116"/>
    </row>
    <row r="205">
      <c r="A205" s="116"/>
      <c r="B205" s="116"/>
      <c r="C205" s="116"/>
      <c r="D205" s="116"/>
      <c r="E205" s="117"/>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c r="AC205" s="116"/>
      <c r="AD205" s="116"/>
    </row>
    <row r="206">
      <c r="A206" s="116"/>
      <c r="B206" s="116"/>
      <c r="C206" s="116"/>
      <c r="D206" s="116"/>
      <c r="E206" s="117"/>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c r="AB206" s="116"/>
      <c r="AC206" s="116"/>
      <c r="AD206" s="116"/>
    </row>
    <row r="207">
      <c r="A207" s="116"/>
      <c r="B207" s="116"/>
      <c r="C207" s="116"/>
      <c r="D207" s="116"/>
      <c r="E207" s="117"/>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c r="AB207" s="116"/>
      <c r="AC207" s="116"/>
      <c r="AD207" s="116"/>
    </row>
    <row r="208">
      <c r="A208" s="116"/>
      <c r="B208" s="116"/>
      <c r="C208" s="116"/>
      <c r="D208" s="116"/>
      <c r="E208" s="117"/>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c r="AB208" s="116"/>
      <c r="AC208" s="116"/>
      <c r="AD208" s="116"/>
    </row>
    <row r="209">
      <c r="A209" s="116"/>
      <c r="B209" s="116"/>
      <c r="C209" s="116"/>
      <c r="D209" s="116"/>
      <c r="E209" s="117"/>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c r="AC209" s="116"/>
      <c r="AD209" s="116"/>
    </row>
    <row r="210">
      <c r="A210" s="116"/>
      <c r="B210" s="116"/>
      <c r="C210" s="116"/>
      <c r="D210" s="116"/>
      <c r="E210" s="117"/>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c r="AB210" s="116"/>
      <c r="AC210" s="116"/>
      <c r="AD210" s="116"/>
    </row>
    <row r="211">
      <c r="A211" s="116"/>
      <c r="B211" s="116"/>
      <c r="C211" s="116"/>
      <c r="D211" s="116"/>
      <c r="E211" s="117"/>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c r="AB211" s="116"/>
      <c r="AC211" s="116"/>
      <c r="AD211" s="116"/>
    </row>
    <row r="212">
      <c r="A212" s="116"/>
      <c r="B212" s="116"/>
      <c r="C212" s="116"/>
      <c r="D212" s="116"/>
      <c r="E212" s="117"/>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c r="AC212" s="116"/>
      <c r="AD212" s="116"/>
    </row>
    <row r="213">
      <c r="A213" s="116"/>
      <c r="B213" s="116"/>
      <c r="C213" s="116"/>
      <c r="D213" s="116"/>
      <c r="E213" s="117"/>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c r="AB213" s="116"/>
      <c r="AC213" s="116"/>
      <c r="AD213" s="116"/>
    </row>
    <row r="214">
      <c r="A214" s="116"/>
      <c r="B214" s="116"/>
      <c r="C214" s="116"/>
      <c r="D214" s="116"/>
      <c r="E214" s="117"/>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c r="AB214" s="116"/>
      <c r="AC214" s="116"/>
      <c r="AD214" s="116"/>
    </row>
    <row r="215">
      <c r="A215" s="116"/>
      <c r="B215" s="116"/>
      <c r="C215" s="116"/>
      <c r="D215" s="116"/>
      <c r="E215" s="117"/>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c r="AC215" s="116"/>
      <c r="AD215" s="116"/>
    </row>
    <row r="216">
      <c r="A216" s="116"/>
      <c r="B216" s="116"/>
      <c r="C216" s="116"/>
      <c r="D216" s="116"/>
      <c r="E216" s="117"/>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c r="AC216" s="116"/>
      <c r="AD216" s="116"/>
    </row>
    <row r="217">
      <c r="A217" s="116"/>
      <c r="B217" s="116"/>
      <c r="C217" s="116"/>
      <c r="D217" s="116"/>
      <c r="E217" s="117"/>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c r="AB217" s="116"/>
      <c r="AC217" s="116"/>
      <c r="AD217" s="116"/>
    </row>
    <row r="218">
      <c r="A218" s="116"/>
      <c r="B218" s="116"/>
      <c r="C218" s="116"/>
      <c r="D218" s="116"/>
      <c r="E218" s="117"/>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c r="AB218" s="116"/>
      <c r="AC218" s="116"/>
      <c r="AD218" s="116"/>
    </row>
    <row r="219">
      <c r="A219" s="116"/>
      <c r="B219" s="116"/>
      <c r="C219" s="116"/>
      <c r="D219" s="116"/>
      <c r="E219" s="117"/>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c r="AB219" s="116"/>
      <c r="AC219" s="116"/>
      <c r="AD219" s="116"/>
    </row>
    <row r="220">
      <c r="A220" s="116"/>
      <c r="B220" s="116"/>
      <c r="C220" s="116"/>
      <c r="D220" s="116"/>
      <c r="E220" s="117"/>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c r="AB220" s="116"/>
      <c r="AC220" s="116"/>
      <c r="AD220" s="116"/>
    </row>
    <row r="221">
      <c r="B221" s="5"/>
      <c r="C221" s="5"/>
      <c r="D221" s="5"/>
      <c r="E221" s="5"/>
      <c r="F221" s="5"/>
      <c r="G221" s="5"/>
      <c r="H221" s="5"/>
      <c r="I221" s="5"/>
      <c r="J221" s="5"/>
      <c r="K221" s="5"/>
      <c r="L221" s="5"/>
      <c r="M221" s="5"/>
      <c r="N221" s="5"/>
      <c r="O221" s="5"/>
      <c r="P221" s="5"/>
      <c r="Q221" s="5"/>
    </row>
    <row r="222">
      <c r="B222" s="5"/>
      <c r="C222" s="5"/>
      <c r="D222" s="5"/>
      <c r="E222" s="5"/>
      <c r="F222" s="5"/>
      <c r="G222" s="5"/>
      <c r="H222" s="5"/>
      <c r="I222" s="5"/>
      <c r="J222" s="5"/>
      <c r="K222" s="5"/>
      <c r="L222" s="5"/>
      <c r="M222" s="5"/>
      <c r="N222" s="5"/>
      <c r="O222" s="5"/>
      <c r="P222" s="5"/>
      <c r="Q222" s="5"/>
    </row>
    <row r="223">
      <c r="B223" s="5"/>
      <c r="C223" s="5"/>
      <c r="D223" s="5"/>
      <c r="E223" s="5"/>
      <c r="F223" s="5"/>
      <c r="G223" s="5"/>
      <c r="H223" s="5"/>
      <c r="I223" s="5"/>
      <c r="J223" s="5"/>
      <c r="K223" s="5"/>
      <c r="L223" s="5"/>
      <c r="M223" s="5"/>
      <c r="N223" s="5"/>
      <c r="O223" s="5"/>
      <c r="P223" s="5"/>
      <c r="Q223" s="5"/>
    </row>
    <row r="224">
      <c r="B224" s="5"/>
      <c r="C224" s="5"/>
      <c r="D224" s="5"/>
      <c r="E224" s="5"/>
      <c r="F224" s="5"/>
      <c r="G224" s="5"/>
      <c r="H224" s="5"/>
      <c r="I224" s="5"/>
      <c r="J224" s="5"/>
      <c r="K224" s="5"/>
      <c r="L224" s="5"/>
      <c r="M224" s="5"/>
      <c r="N224" s="5"/>
      <c r="O224" s="5"/>
      <c r="P224" s="5"/>
      <c r="Q224" s="5"/>
    </row>
    <row r="225">
      <c r="B225" s="5"/>
      <c r="C225" s="5"/>
      <c r="D225" s="5"/>
      <c r="E225" s="5"/>
      <c r="F225" s="5"/>
      <c r="G225" s="5"/>
      <c r="H225" s="5"/>
      <c r="I225" s="5"/>
      <c r="J225" s="5"/>
      <c r="K225" s="5"/>
      <c r="L225" s="5"/>
      <c r="M225" s="5"/>
      <c r="N225" s="5"/>
      <c r="O225" s="5"/>
      <c r="P225" s="5"/>
      <c r="Q225" s="5"/>
    </row>
    <row r="226">
      <c r="B226" s="5"/>
      <c r="C226" s="5"/>
      <c r="D226" s="5"/>
      <c r="E226" s="5"/>
      <c r="F226" s="5"/>
      <c r="G226" s="5"/>
      <c r="H226" s="5"/>
      <c r="I226" s="5"/>
      <c r="J226" s="5"/>
      <c r="K226" s="5"/>
      <c r="L226" s="5"/>
      <c r="M226" s="5"/>
      <c r="N226" s="5"/>
      <c r="O226" s="5"/>
      <c r="P226" s="5"/>
      <c r="Q226" s="5"/>
    </row>
    <row r="227">
      <c r="B227" s="5"/>
      <c r="C227" s="5"/>
      <c r="D227" s="5"/>
      <c r="E227" s="5"/>
      <c r="F227" s="5"/>
      <c r="G227" s="5"/>
      <c r="H227" s="5"/>
      <c r="I227" s="5"/>
      <c r="J227" s="5"/>
      <c r="K227" s="5"/>
      <c r="L227" s="5"/>
      <c r="M227" s="5"/>
      <c r="N227" s="5"/>
      <c r="O227" s="5"/>
      <c r="P227" s="5"/>
      <c r="Q227" s="5"/>
    </row>
    <row r="228">
      <c r="B228" s="5"/>
      <c r="C228" s="5"/>
      <c r="D228" s="5"/>
      <c r="E228" s="5"/>
      <c r="F228" s="5"/>
      <c r="G228" s="5"/>
      <c r="H228" s="5"/>
      <c r="I228" s="5"/>
      <c r="J228" s="5"/>
      <c r="K228" s="5"/>
      <c r="L228" s="5"/>
      <c r="M228" s="5"/>
      <c r="N228" s="5"/>
      <c r="O228" s="5"/>
      <c r="P228" s="5"/>
      <c r="Q228" s="5"/>
    </row>
    <row r="229">
      <c r="B229" s="5"/>
      <c r="C229" s="5"/>
      <c r="D229" s="5"/>
      <c r="E229" s="5"/>
      <c r="F229" s="5"/>
      <c r="G229" s="5"/>
      <c r="H229" s="5"/>
      <c r="I229" s="5"/>
      <c r="J229" s="5"/>
      <c r="K229" s="5"/>
      <c r="L229" s="5"/>
      <c r="M229" s="5"/>
      <c r="N229" s="5"/>
      <c r="O229" s="5"/>
      <c r="P229" s="5"/>
      <c r="Q229" s="5"/>
    </row>
    <row r="230">
      <c r="B230" s="5"/>
      <c r="C230" s="5"/>
      <c r="D230" s="5"/>
      <c r="E230" s="5"/>
      <c r="F230" s="5"/>
      <c r="G230" s="5"/>
      <c r="H230" s="5"/>
      <c r="I230" s="5"/>
      <c r="J230" s="5"/>
      <c r="K230" s="5"/>
      <c r="L230" s="5"/>
      <c r="M230" s="5"/>
      <c r="N230" s="5"/>
      <c r="O230" s="5"/>
      <c r="P230" s="5"/>
      <c r="Q230" s="5"/>
    </row>
    <row r="231">
      <c r="B231" s="5"/>
      <c r="C231" s="5"/>
      <c r="D231" s="5"/>
      <c r="E231" s="5"/>
      <c r="F231" s="5"/>
      <c r="G231" s="5"/>
      <c r="H231" s="5"/>
      <c r="I231" s="5"/>
      <c r="J231" s="5"/>
      <c r="K231" s="5"/>
      <c r="L231" s="5"/>
      <c r="M231" s="5"/>
      <c r="N231" s="5"/>
      <c r="O231" s="5"/>
      <c r="P231" s="5"/>
      <c r="Q231" s="5"/>
    </row>
    <row r="232">
      <c r="B232" s="5"/>
      <c r="C232" s="5"/>
      <c r="D232" s="5"/>
      <c r="E232" s="5"/>
      <c r="F232" s="5"/>
      <c r="G232" s="5"/>
      <c r="H232" s="5"/>
      <c r="I232" s="5"/>
      <c r="J232" s="5"/>
      <c r="K232" s="5"/>
      <c r="L232" s="5"/>
      <c r="M232" s="5"/>
      <c r="N232" s="5"/>
      <c r="O232" s="5"/>
      <c r="P232" s="5"/>
      <c r="Q232" s="5"/>
    </row>
    <row r="233">
      <c r="B233" s="5"/>
      <c r="C233" s="5"/>
      <c r="D233" s="5"/>
      <c r="E233" s="5"/>
      <c r="F233" s="5"/>
      <c r="G233" s="5"/>
      <c r="H233" s="5"/>
      <c r="I233" s="5"/>
      <c r="J233" s="5"/>
      <c r="K233" s="5"/>
      <c r="L233" s="5"/>
      <c r="M233" s="5"/>
      <c r="N233" s="5"/>
      <c r="O233" s="5"/>
      <c r="P233" s="5"/>
      <c r="Q233" s="5"/>
    </row>
    <row r="234">
      <c r="B234" s="5"/>
      <c r="C234" s="5"/>
      <c r="D234" s="5"/>
      <c r="E234" s="5"/>
      <c r="F234" s="5"/>
      <c r="G234" s="5"/>
      <c r="H234" s="5"/>
      <c r="I234" s="5"/>
      <c r="J234" s="5"/>
      <c r="K234" s="5"/>
      <c r="L234" s="5"/>
      <c r="M234" s="5"/>
      <c r="N234" s="5"/>
      <c r="O234" s="5"/>
      <c r="P234" s="5"/>
      <c r="Q234" s="5"/>
    </row>
    <row r="235">
      <c r="B235" s="5"/>
      <c r="C235" s="5"/>
      <c r="D235" s="5"/>
      <c r="E235" s="5"/>
      <c r="F235" s="5"/>
      <c r="G235" s="5"/>
      <c r="H235" s="5"/>
      <c r="I235" s="5"/>
      <c r="J235" s="5"/>
      <c r="K235" s="5"/>
      <c r="L235" s="5"/>
      <c r="M235" s="5"/>
      <c r="N235" s="5"/>
      <c r="O235" s="5"/>
      <c r="P235" s="5"/>
      <c r="Q235" s="5"/>
    </row>
    <row r="236">
      <c r="B236" s="5"/>
      <c r="C236" s="5"/>
      <c r="D236" s="5"/>
      <c r="E236" s="5"/>
      <c r="F236" s="5"/>
      <c r="G236" s="5"/>
      <c r="H236" s="5"/>
      <c r="I236" s="5"/>
      <c r="J236" s="5"/>
      <c r="K236" s="5"/>
      <c r="L236" s="5"/>
      <c r="M236" s="5"/>
      <c r="N236" s="5"/>
      <c r="O236" s="5"/>
      <c r="P236" s="5"/>
      <c r="Q236" s="5"/>
    </row>
    <row r="237">
      <c r="B237" s="5"/>
      <c r="C237" s="5"/>
      <c r="D237" s="5"/>
      <c r="E237" s="5"/>
      <c r="F237" s="5"/>
      <c r="G237" s="5"/>
      <c r="H237" s="5"/>
      <c r="I237" s="5"/>
      <c r="J237" s="5"/>
      <c r="K237" s="5"/>
      <c r="L237" s="5"/>
      <c r="M237" s="5"/>
      <c r="N237" s="5"/>
      <c r="O237" s="5"/>
      <c r="P237" s="5"/>
      <c r="Q237" s="5"/>
    </row>
    <row r="238">
      <c r="B238" s="5"/>
      <c r="C238" s="5"/>
      <c r="D238" s="5"/>
      <c r="E238" s="5"/>
      <c r="F238" s="5"/>
      <c r="G238" s="5"/>
      <c r="H238" s="5"/>
      <c r="I238" s="5"/>
      <c r="J238" s="5"/>
      <c r="K238" s="5"/>
      <c r="L238" s="5"/>
      <c r="M238" s="5"/>
      <c r="N238" s="5"/>
      <c r="O238" s="5"/>
      <c r="P238" s="5"/>
      <c r="Q238" s="5"/>
    </row>
    <row r="239">
      <c r="B239" s="5"/>
      <c r="C239" s="5"/>
      <c r="D239" s="5"/>
      <c r="E239" s="5"/>
      <c r="F239" s="5"/>
      <c r="G239" s="5"/>
      <c r="H239" s="5"/>
      <c r="I239" s="5"/>
      <c r="J239" s="5"/>
      <c r="K239" s="5"/>
      <c r="L239" s="5"/>
      <c r="M239" s="5"/>
      <c r="N239" s="5"/>
      <c r="O239" s="5"/>
      <c r="P239" s="5"/>
      <c r="Q239" s="5"/>
    </row>
    <row r="240">
      <c r="B240" s="5"/>
      <c r="C240" s="5"/>
      <c r="D240" s="5"/>
      <c r="E240" s="5"/>
      <c r="F240" s="5"/>
      <c r="G240" s="5"/>
      <c r="H240" s="5"/>
      <c r="I240" s="5"/>
      <c r="J240" s="5"/>
      <c r="K240" s="5"/>
      <c r="L240" s="5"/>
      <c r="M240" s="5"/>
      <c r="N240" s="5"/>
      <c r="O240" s="5"/>
      <c r="P240" s="5"/>
      <c r="Q240" s="5"/>
    </row>
    <row r="241">
      <c r="B241" s="5"/>
      <c r="C241" s="5"/>
      <c r="D241" s="5"/>
      <c r="E241" s="5"/>
      <c r="F241" s="5"/>
      <c r="G241" s="5"/>
      <c r="H241" s="5"/>
      <c r="I241" s="5"/>
      <c r="J241" s="5"/>
      <c r="K241" s="5"/>
      <c r="L241" s="5"/>
      <c r="M241" s="5"/>
      <c r="N241" s="5"/>
      <c r="O241" s="5"/>
      <c r="P241" s="5"/>
      <c r="Q241" s="5"/>
    </row>
    <row r="242">
      <c r="B242" s="5"/>
      <c r="C242" s="5"/>
      <c r="D242" s="5"/>
      <c r="E242" s="5"/>
      <c r="F242" s="5"/>
      <c r="G242" s="5"/>
      <c r="H242" s="5"/>
      <c r="I242" s="5"/>
      <c r="J242" s="5"/>
      <c r="K242" s="5"/>
      <c r="L242" s="5"/>
      <c r="M242" s="5"/>
      <c r="N242" s="5"/>
      <c r="O242" s="5"/>
      <c r="P242" s="5"/>
      <c r="Q242" s="5"/>
    </row>
    <row r="243">
      <c r="B243" s="5"/>
      <c r="C243" s="5"/>
      <c r="D243" s="5"/>
      <c r="E243" s="5"/>
      <c r="F243" s="5"/>
      <c r="G243" s="5"/>
      <c r="H243" s="5"/>
      <c r="I243" s="5"/>
      <c r="J243" s="5"/>
      <c r="K243" s="5"/>
      <c r="L243" s="5"/>
      <c r="M243" s="5"/>
      <c r="N243" s="5"/>
      <c r="O243" s="5"/>
      <c r="P243" s="5"/>
      <c r="Q243" s="5"/>
    </row>
    <row r="244">
      <c r="B244" s="5"/>
      <c r="C244" s="5"/>
      <c r="D244" s="5"/>
      <c r="E244" s="5"/>
      <c r="F244" s="5"/>
      <c r="G244" s="5"/>
      <c r="H244" s="5"/>
      <c r="I244" s="5"/>
      <c r="J244" s="5"/>
      <c r="K244" s="5"/>
      <c r="L244" s="5"/>
      <c r="M244" s="5"/>
      <c r="N244" s="5"/>
      <c r="O244" s="5"/>
      <c r="P244" s="5"/>
      <c r="Q244" s="5"/>
    </row>
    <row r="245">
      <c r="B245" s="5"/>
      <c r="C245" s="5"/>
      <c r="D245" s="5"/>
      <c r="E245" s="5"/>
      <c r="F245" s="5"/>
      <c r="G245" s="5"/>
      <c r="H245" s="5"/>
      <c r="I245" s="5"/>
      <c r="J245" s="5"/>
      <c r="K245" s="5"/>
      <c r="L245" s="5"/>
      <c r="M245" s="5"/>
      <c r="N245" s="5"/>
      <c r="O245" s="5"/>
      <c r="P245" s="5"/>
      <c r="Q245" s="5"/>
    </row>
    <row r="246">
      <c r="B246" s="5"/>
      <c r="C246" s="5"/>
      <c r="D246" s="5"/>
      <c r="E246" s="5"/>
      <c r="F246" s="5"/>
      <c r="G246" s="5"/>
      <c r="H246" s="5"/>
      <c r="I246" s="5"/>
      <c r="J246" s="5"/>
      <c r="K246" s="5"/>
      <c r="L246" s="5"/>
      <c r="M246" s="5"/>
      <c r="N246" s="5"/>
      <c r="O246" s="5"/>
      <c r="P246" s="5"/>
      <c r="Q246" s="5"/>
    </row>
    <row r="247">
      <c r="B247" s="5"/>
      <c r="C247" s="5"/>
      <c r="D247" s="5"/>
      <c r="E247" s="5"/>
      <c r="F247" s="5"/>
      <c r="G247" s="5"/>
      <c r="H247" s="5"/>
      <c r="I247" s="5"/>
      <c r="J247" s="5"/>
      <c r="K247" s="5"/>
      <c r="L247" s="5"/>
      <c r="M247" s="5"/>
      <c r="N247" s="5"/>
      <c r="O247" s="5"/>
      <c r="P247" s="5"/>
      <c r="Q247" s="5"/>
    </row>
    <row r="248">
      <c r="B248" s="5"/>
      <c r="C248" s="5"/>
      <c r="D248" s="5"/>
      <c r="E248" s="5"/>
      <c r="F248" s="5"/>
      <c r="G248" s="5"/>
      <c r="H248" s="5"/>
      <c r="I248" s="5"/>
      <c r="J248" s="5"/>
      <c r="K248" s="5"/>
      <c r="L248" s="5"/>
      <c r="M248" s="5"/>
      <c r="N248" s="5"/>
      <c r="O248" s="5"/>
      <c r="P248" s="5"/>
      <c r="Q248" s="5"/>
    </row>
    <row r="249">
      <c r="B249" s="5"/>
      <c r="C249" s="5"/>
      <c r="D249" s="5"/>
      <c r="E249" s="5"/>
      <c r="F249" s="5"/>
      <c r="G249" s="5"/>
      <c r="H249" s="5"/>
      <c r="I249" s="5"/>
      <c r="J249" s="5"/>
      <c r="K249" s="5"/>
      <c r="L249" s="5"/>
      <c r="M249" s="5"/>
      <c r="N249" s="5"/>
      <c r="O249" s="5"/>
      <c r="P249" s="5"/>
      <c r="Q249" s="5"/>
    </row>
    <row r="250">
      <c r="B250" s="5"/>
      <c r="C250" s="5"/>
      <c r="D250" s="5"/>
      <c r="E250" s="5"/>
      <c r="F250" s="5"/>
      <c r="G250" s="5"/>
      <c r="H250" s="5"/>
      <c r="I250" s="5"/>
      <c r="J250" s="5"/>
      <c r="K250" s="5"/>
      <c r="L250" s="5"/>
      <c r="M250" s="5"/>
      <c r="N250" s="5"/>
      <c r="O250" s="5"/>
      <c r="P250" s="5"/>
      <c r="Q250" s="5"/>
    </row>
    <row r="251">
      <c r="B251" s="5"/>
      <c r="C251" s="5"/>
      <c r="D251" s="5"/>
      <c r="E251" s="5"/>
      <c r="F251" s="5"/>
      <c r="G251" s="5"/>
      <c r="H251" s="5"/>
      <c r="I251" s="5"/>
      <c r="J251" s="5"/>
      <c r="K251" s="5"/>
      <c r="L251" s="5"/>
      <c r="M251" s="5"/>
      <c r="N251" s="5"/>
      <c r="O251" s="5"/>
      <c r="P251" s="5"/>
      <c r="Q251" s="5"/>
    </row>
    <row r="252">
      <c r="B252" s="5"/>
      <c r="C252" s="5"/>
      <c r="D252" s="5"/>
      <c r="E252" s="5"/>
      <c r="F252" s="5"/>
      <c r="G252" s="5"/>
      <c r="H252" s="5"/>
      <c r="I252" s="5"/>
      <c r="J252" s="5"/>
      <c r="K252" s="5"/>
      <c r="L252" s="5"/>
      <c r="M252" s="5"/>
      <c r="N252" s="5"/>
      <c r="O252" s="5"/>
      <c r="P252" s="5"/>
      <c r="Q252" s="5"/>
    </row>
    <row r="253">
      <c r="B253" s="5"/>
      <c r="C253" s="5"/>
      <c r="D253" s="5"/>
      <c r="E253" s="5"/>
      <c r="F253" s="5"/>
      <c r="G253" s="5"/>
      <c r="H253" s="5"/>
      <c r="I253" s="5"/>
      <c r="J253" s="5"/>
      <c r="K253" s="5"/>
      <c r="L253" s="5"/>
      <c r="M253" s="5"/>
      <c r="N253" s="5"/>
      <c r="O253" s="5"/>
      <c r="P253" s="5"/>
      <c r="Q253" s="5"/>
    </row>
    <row r="254">
      <c r="B254" s="5"/>
      <c r="C254" s="5"/>
      <c r="D254" s="5"/>
      <c r="E254" s="5"/>
      <c r="F254" s="5"/>
      <c r="G254" s="5"/>
      <c r="H254" s="5"/>
      <c r="I254" s="5"/>
      <c r="J254" s="5"/>
      <c r="K254" s="5"/>
      <c r="L254" s="5"/>
      <c r="M254" s="5"/>
      <c r="N254" s="5"/>
      <c r="O254" s="5"/>
      <c r="P254" s="5"/>
      <c r="Q254" s="5"/>
    </row>
    <row r="255">
      <c r="B255" s="5"/>
      <c r="C255" s="5"/>
      <c r="D255" s="5"/>
      <c r="E255" s="5"/>
      <c r="F255" s="5"/>
      <c r="G255" s="5"/>
      <c r="H255" s="5"/>
      <c r="I255" s="5"/>
      <c r="J255" s="5"/>
      <c r="K255" s="5"/>
      <c r="L255" s="5"/>
      <c r="M255" s="5"/>
      <c r="N255" s="5"/>
      <c r="O255" s="5"/>
      <c r="P255" s="5"/>
      <c r="Q255" s="5"/>
    </row>
    <row r="256">
      <c r="B256" s="5"/>
      <c r="C256" s="5"/>
      <c r="D256" s="5"/>
      <c r="E256" s="5"/>
      <c r="F256" s="5"/>
      <c r="G256" s="5"/>
      <c r="H256" s="5"/>
      <c r="I256" s="5"/>
      <c r="J256" s="5"/>
      <c r="K256" s="5"/>
      <c r="L256" s="5"/>
      <c r="M256" s="5"/>
      <c r="N256" s="5"/>
      <c r="O256" s="5"/>
      <c r="P256" s="5"/>
      <c r="Q256" s="5"/>
    </row>
    <row r="257">
      <c r="B257" s="5"/>
      <c r="C257" s="5"/>
      <c r="D257" s="5"/>
      <c r="E257" s="5"/>
      <c r="F257" s="5"/>
      <c r="G257" s="5"/>
      <c r="H257" s="5"/>
      <c r="I257" s="5"/>
      <c r="J257" s="5"/>
      <c r="K257" s="5"/>
      <c r="L257" s="5"/>
      <c r="M257" s="5"/>
      <c r="N257" s="5"/>
      <c r="O257" s="5"/>
      <c r="P257" s="5"/>
      <c r="Q257" s="5"/>
    </row>
    <row r="258">
      <c r="B258" s="5"/>
      <c r="C258" s="5"/>
      <c r="D258" s="5"/>
      <c r="E258" s="5"/>
      <c r="F258" s="5"/>
      <c r="G258" s="5"/>
      <c r="H258" s="5"/>
      <c r="I258" s="5"/>
      <c r="J258" s="5"/>
      <c r="K258" s="5"/>
      <c r="L258" s="5"/>
      <c r="M258" s="5"/>
      <c r="N258" s="5"/>
      <c r="O258" s="5"/>
      <c r="P258" s="5"/>
      <c r="Q258" s="5"/>
    </row>
    <row r="259">
      <c r="B259" s="5"/>
      <c r="C259" s="5"/>
      <c r="D259" s="5"/>
      <c r="E259" s="5"/>
      <c r="F259" s="5"/>
      <c r="G259" s="5"/>
      <c r="H259" s="5"/>
      <c r="I259" s="5"/>
      <c r="J259" s="5"/>
      <c r="K259" s="5"/>
      <c r="L259" s="5"/>
      <c r="M259" s="5"/>
      <c r="N259" s="5"/>
      <c r="O259" s="5"/>
      <c r="P259" s="5"/>
      <c r="Q259" s="5"/>
    </row>
    <row r="260">
      <c r="B260" s="5"/>
      <c r="C260" s="5"/>
      <c r="D260" s="5"/>
      <c r="E260" s="5"/>
      <c r="F260" s="5"/>
      <c r="G260" s="5"/>
      <c r="H260" s="5"/>
      <c r="I260" s="5"/>
      <c r="J260" s="5"/>
      <c r="K260" s="5"/>
      <c r="L260" s="5"/>
      <c r="M260" s="5"/>
      <c r="N260" s="5"/>
      <c r="O260" s="5"/>
      <c r="P260" s="5"/>
      <c r="Q260" s="5"/>
    </row>
    <row r="261">
      <c r="B261" s="5"/>
      <c r="C261" s="5"/>
      <c r="D261" s="5"/>
      <c r="E261" s="5"/>
      <c r="F261" s="5"/>
      <c r="G261" s="5"/>
      <c r="H261" s="5"/>
      <c r="I261" s="5"/>
      <c r="J261" s="5"/>
      <c r="K261" s="5"/>
      <c r="L261" s="5"/>
      <c r="M261" s="5"/>
      <c r="N261" s="5"/>
      <c r="O261" s="5"/>
      <c r="P261" s="5"/>
      <c r="Q261" s="5"/>
    </row>
    <row r="262">
      <c r="B262" s="5"/>
      <c r="C262" s="5"/>
      <c r="D262" s="5"/>
      <c r="E262" s="5"/>
      <c r="F262" s="5"/>
      <c r="G262" s="5"/>
      <c r="H262" s="5"/>
      <c r="I262" s="5"/>
      <c r="J262" s="5"/>
      <c r="K262" s="5"/>
      <c r="L262" s="5"/>
      <c r="M262" s="5"/>
      <c r="N262" s="5"/>
      <c r="O262" s="5"/>
      <c r="P262" s="5"/>
      <c r="Q262" s="5"/>
    </row>
    <row r="263">
      <c r="B263" s="5"/>
      <c r="C263" s="5"/>
      <c r="D263" s="5"/>
      <c r="E263" s="5"/>
      <c r="F263" s="5"/>
      <c r="G263" s="5"/>
      <c r="H263" s="5"/>
      <c r="I263" s="5"/>
      <c r="J263" s="5"/>
      <c r="K263" s="5"/>
      <c r="L263" s="5"/>
      <c r="M263" s="5"/>
      <c r="N263" s="5"/>
      <c r="O263" s="5"/>
      <c r="P263" s="5"/>
      <c r="Q263" s="5"/>
    </row>
    <row r="264">
      <c r="B264" s="5"/>
      <c r="C264" s="5"/>
      <c r="D264" s="5"/>
      <c r="E264" s="5"/>
      <c r="F264" s="5"/>
      <c r="G264" s="5"/>
      <c r="H264" s="5"/>
      <c r="I264" s="5"/>
      <c r="J264" s="5"/>
      <c r="K264" s="5"/>
      <c r="L264" s="5"/>
      <c r="M264" s="5"/>
      <c r="N264" s="5"/>
      <c r="O264" s="5"/>
      <c r="P264" s="5"/>
      <c r="Q264" s="5"/>
    </row>
    <row r="265">
      <c r="B265" s="5"/>
      <c r="C265" s="5"/>
      <c r="D265" s="5"/>
      <c r="E265" s="5"/>
      <c r="F265" s="5"/>
      <c r="G265" s="5"/>
      <c r="H265" s="5"/>
      <c r="I265" s="5"/>
      <c r="J265" s="5"/>
      <c r="K265" s="5"/>
      <c r="L265" s="5"/>
      <c r="M265" s="5"/>
      <c r="N265" s="5"/>
      <c r="O265" s="5"/>
      <c r="P265" s="5"/>
      <c r="Q265" s="5"/>
    </row>
    <row r="266">
      <c r="B266" s="5"/>
      <c r="C266" s="5"/>
      <c r="D266" s="5"/>
      <c r="E266" s="5"/>
      <c r="F266" s="5"/>
      <c r="G266" s="5"/>
      <c r="H266" s="5"/>
      <c r="I266" s="5"/>
      <c r="J266" s="5"/>
      <c r="K266" s="5"/>
      <c r="L266" s="5"/>
      <c r="M266" s="5"/>
      <c r="N266" s="5"/>
      <c r="O266" s="5"/>
      <c r="P266" s="5"/>
      <c r="Q266" s="5"/>
    </row>
    <row r="267">
      <c r="B267" s="5"/>
      <c r="C267" s="5"/>
      <c r="D267" s="5"/>
      <c r="E267" s="5"/>
      <c r="F267" s="5"/>
      <c r="G267" s="5"/>
      <c r="H267" s="5"/>
      <c r="I267" s="5"/>
      <c r="J267" s="5"/>
      <c r="K267" s="5"/>
      <c r="L267" s="5"/>
      <c r="M267" s="5"/>
      <c r="N267" s="5"/>
      <c r="O267" s="5"/>
      <c r="P267" s="5"/>
      <c r="Q267" s="5"/>
    </row>
    <row r="268">
      <c r="B268" s="5"/>
      <c r="C268" s="5"/>
      <c r="D268" s="5"/>
      <c r="E268" s="5"/>
      <c r="F268" s="5"/>
      <c r="G268" s="5"/>
      <c r="H268" s="5"/>
      <c r="I268" s="5"/>
      <c r="J268" s="5"/>
      <c r="K268" s="5"/>
      <c r="L268" s="5"/>
      <c r="M268" s="5"/>
      <c r="N268" s="5"/>
      <c r="O268" s="5"/>
      <c r="P268" s="5"/>
      <c r="Q268" s="5"/>
    </row>
    <row r="269">
      <c r="B269" s="5"/>
      <c r="C269" s="5"/>
      <c r="D269" s="5"/>
      <c r="E269" s="5"/>
      <c r="F269" s="5"/>
      <c r="G269" s="5"/>
      <c r="H269" s="5"/>
      <c r="I269" s="5"/>
      <c r="J269" s="5"/>
      <c r="K269" s="5"/>
      <c r="L269" s="5"/>
      <c r="M269" s="5"/>
      <c r="N269" s="5"/>
      <c r="O269" s="5"/>
      <c r="P269" s="5"/>
      <c r="Q269" s="5"/>
    </row>
    <row r="270">
      <c r="B270" s="5"/>
      <c r="C270" s="5"/>
      <c r="D270" s="5"/>
      <c r="E270" s="5"/>
      <c r="F270" s="5"/>
      <c r="G270" s="5"/>
      <c r="H270" s="5"/>
      <c r="I270" s="5"/>
      <c r="J270" s="5"/>
      <c r="K270" s="5"/>
      <c r="L270" s="5"/>
      <c r="M270" s="5"/>
      <c r="N270" s="5"/>
      <c r="O270" s="5"/>
      <c r="P270" s="5"/>
      <c r="Q270" s="5"/>
    </row>
    <row r="271">
      <c r="B271" s="5"/>
      <c r="C271" s="5"/>
      <c r="D271" s="5"/>
      <c r="E271" s="5"/>
      <c r="F271" s="5"/>
      <c r="G271" s="5"/>
      <c r="H271" s="5"/>
      <c r="I271" s="5"/>
      <c r="J271" s="5"/>
      <c r="K271" s="5"/>
      <c r="L271" s="5"/>
      <c r="M271" s="5"/>
      <c r="N271" s="5"/>
      <c r="O271" s="5"/>
      <c r="P271" s="5"/>
      <c r="Q271" s="5"/>
    </row>
    <row r="272">
      <c r="B272" s="5"/>
      <c r="C272" s="5"/>
      <c r="D272" s="5"/>
      <c r="E272" s="5"/>
      <c r="F272" s="5"/>
      <c r="G272" s="5"/>
      <c r="H272" s="5"/>
      <c r="I272" s="5"/>
      <c r="J272" s="5"/>
      <c r="K272" s="5"/>
      <c r="L272" s="5"/>
      <c r="M272" s="5"/>
      <c r="N272" s="5"/>
      <c r="O272" s="5"/>
      <c r="P272" s="5"/>
      <c r="Q272" s="5"/>
    </row>
    <row r="273">
      <c r="B273" s="5"/>
      <c r="C273" s="5"/>
      <c r="D273" s="5"/>
      <c r="E273" s="5"/>
      <c r="F273" s="5"/>
      <c r="G273" s="5"/>
      <c r="H273" s="5"/>
      <c r="I273" s="5"/>
      <c r="J273" s="5"/>
      <c r="K273" s="5"/>
      <c r="L273" s="5"/>
      <c r="M273" s="5"/>
      <c r="N273" s="5"/>
      <c r="O273" s="5"/>
      <c r="P273" s="5"/>
      <c r="Q273" s="5"/>
    </row>
    <row r="274">
      <c r="B274" s="5"/>
      <c r="C274" s="5"/>
      <c r="D274" s="5"/>
      <c r="E274" s="5"/>
      <c r="F274" s="5"/>
      <c r="G274" s="5"/>
      <c r="H274" s="5"/>
      <c r="I274" s="5"/>
      <c r="J274" s="5"/>
      <c r="K274" s="5"/>
      <c r="L274" s="5"/>
      <c r="M274" s="5"/>
      <c r="N274" s="5"/>
      <c r="O274" s="5"/>
      <c r="P274" s="5"/>
      <c r="Q274" s="5"/>
    </row>
    <row r="275">
      <c r="B275" s="5"/>
      <c r="C275" s="5"/>
      <c r="D275" s="5"/>
      <c r="E275" s="5"/>
      <c r="F275" s="5"/>
      <c r="G275" s="5"/>
      <c r="H275" s="5"/>
      <c r="I275" s="5"/>
      <c r="J275" s="5"/>
      <c r="K275" s="5"/>
      <c r="L275" s="5"/>
      <c r="M275" s="5"/>
      <c r="N275" s="5"/>
      <c r="O275" s="5"/>
      <c r="P275" s="5"/>
      <c r="Q275" s="5"/>
    </row>
    <row r="276">
      <c r="B276" s="5"/>
      <c r="C276" s="5"/>
      <c r="D276" s="5"/>
      <c r="E276" s="5"/>
      <c r="F276" s="5"/>
      <c r="G276" s="5"/>
      <c r="H276" s="5"/>
      <c r="I276" s="5"/>
      <c r="J276" s="5"/>
      <c r="K276" s="5"/>
      <c r="L276" s="5"/>
      <c r="M276" s="5"/>
      <c r="N276" s="5"/>
      <c r="O276" s="5"/>
      <c r="P276" s="5"/>
      <c r="Q276" s="5"/>
    </row>
    <row r="277">
      <c r="B277" s="5"/>
      <c r="C277" s="5"/>
      <c r="D277" s="5"/>
      <c r="E277" s="5"/>
      <c r="F277" s="5"/>
      <c r="G277" s="5"/>
      <c r="H277" s="5"/>
      <c r="I277" s="5"/>
      <c r="J277" s="5"/>
      <c r="K277" s="5"/>
      <c r="L277" s="5"/>
      <c r="M277" s="5"/>
      <c r="N277" s="5"/>
      <c r="O277" s="5"/>
      <c r="P277" s="5"/>
      <c r="Q277" s="5"/>
    </row>
    <row r="278">
      <c r="B278" s="5"/>
      <c r="C278" s="5"/>
      <c r="D278" s="5"/>
      <c r="E278" s="5"/>
      <c r="F278" s="5"/>
      <c r="G278" s="5"/>
      <c r="H278" s="5"/>
      <c r="I278" s="5"/>
      <c r="J278" s="5"/>
      <c r="K278" s="5"/>
      <c r="L278" s="5"/>
      <c r="M278" s="5"/>
      <c r="N278" s="5"/>
      <c r="O278" s="5"/>
      <c r="P278" s="5"/>
      <c r="Q278" s="5"/>
    </row>
    <row r="279">
      <c r="B279" s="5"/>
      <c r="C279" s="5"/>
      <c r="D279" s="5"/>
      <c r="E279" s="5"/>
      <c r="F279" s="5"/>
      <c r="G279" s="5"/>
      <c r="H279" s="5"/>
      <c r="I279" s="5"/>
      <c r="J279" s="5"/>
      <c r="K279" s="5"/>
      <c r="L279" s="5"/>
      <c r="M279" s="5"/>
      <c r="N279" s="5"/>
      <c r="O279" s="5"/>
      <c r="P279" s="5"/>
      <c r="Q279" s="5"/>
    </row>
    <row r="280">
      <c r="B280" s="5"/>
      <c r="C280" s="5"/>
      <c r="D280" s="5"/>
      <c r="E280" s="5"/>
      <c r="F280" s="5"/>
      <c r="G280" s="5"/>
      <c r="H280" s="5"/>
      <c r="I280" s="5"/>
      <c r="J280" s="5"/>
      <c r="K280" s="5"/>
      <c r="L280" s="5"/>
      <c r="M280" s="5"/>
      <c r="N280" s="5"/>
      <c r="O280" s="5"/>
      <c r="P280" s="5"/>
      <c r="Q280" s="5"/>
    </row>
    <row r="281">
      <c r="B281" s="5"/>
      <c r="C281" s="5"/>
      <c r="D281" s="5"/>
      <c r="E281" s="5"/>
      <c r="F281" s="5"/>
      <c r="G281" s="5"/>
      <c r="H281" s="5"/>
      <c r="I281" s="5"/>
      <c r="J281" s="5"/>
      <c r="K281" s="5"/>
      <c r="L281" s="5"/>
      <c r="M281" s="5"/>
      <c r="N281" s="5"/>
      <c r="O281" s="5"/>
      <c r="P281" s="5"/>
      <c r="Q281" s="5"/>
    </row>
    <row r="282">
      <c r="B282" s="5"/>
      <c r="C282" s="5"/>
      <c r="D282" s="5"/>
      <c r="E282" s="5"/>
      <c r="F282" s="5"/>
      <c r="G282" s="5"/>
      <c r="H282" s="5"/>
      <c r="I282" s="5"/>
      <c r="J282" s="5"/>
      <c r="K282" s="5"/>
      <c r="L282" s="5"/>
      <c r="M282" s="5"/>
      <c r="N282" s="5"/>
      <c r="O282" s="5"/>
      <c r="P282" s="5"/>
      <c r="Q282" s="5"/>
    </row>
    <row r="283">
      <c r="B283" s="5"/>
      <c r="C283" s="5"/>
      <c r="D283" s="5"/>
      <c r="E283" s="5"/>
      <c r="F283" s="5"/>
      <c r="G283" s="5"/>
      <c r="H283" s="5"/>
      <c r="I283" s="5"/>
      <c r="J283" s="5"/>
      <c r="K283" s="5"/>
      <c r="L283" s="5"/>
      <c r="M283" s="5"/>
      <c r="N283" s="5"/>
      <c r="O283" s="5"/>
      <c r="P283" s="5"/>
      <c r="Q283" s="5"/>
    </row>
    <row r="284">
      <c r="B284" s="5"/>
      <c r="C284" s="5"/>
      <c r="D284" s="5"/>
      <c r="E284" s="5"/>
      <c r="F284" s="5"/>
      <c r="G284" s="5"/>
      <c r="H284" s="5"/>
      <c r="I284" s="5"/>
      <c r="J284" s="5"/>
      <c r="K284" s="5"/>
      <c r="L284" s="5"/>
      <c r="M284" s="5"/>
      <c r="N284" s="5"/>
      <c r="O284" s="5"/>
      <c r="P284" s="5"/>
      <c r="Q284" s="5"/>
    </row>
    <row r="285">
      <c r="B285" s="5"/>
      <c r="C285" s="5"/>
      <c r="D285" s="5"/>
      <c r="E285" s="5"/>
      <c r="F285" s="5"/>
      <c r="G285" s="5"/>
      <c r="H285" s="5"/>
      <c r="I285" s="5"/>
      <c r="J285" s="5"/>
      <c r="K285" s="5"/>
      <c r="L285" s="5"/>
      <c r="M285" s="5"/>
      <c r="N285" s="5"/>
      <c r="O285" s="5"/>
      <c r="P285" s="5"/>
      <c r="Q285" s="5"/>
    </row>
    <row r="286">
      <c r="B286" s="5"/>
      <c r="C286" s="5"/>
      <c r="D286" s="5"/>
      <c r="E286" s="5"/>
      <c r="F286" s="5"/>
      <c r="G286" s="5"/>
      <c r="H286" s="5"/>
      <c r="I286" s="5"/>
      <c r="J286" s="5"/>
      <c r="K286" s="5"/>
      <c r="L286" s="5"/>
      <c r="M286" s="5"/>
      <c r="N286" s="5"/>
      <c r="O286" s="5"/>
      <c r="P286" s="5"/>
      <c r="Q286" s="5"/>
    </row>
    <row r="287">
      <c r="B287" s="5"/>
      <c r="C287" s="5"/>
      <c r="D287" s="5"/>
      <c r="E287" s="5"/>
      <c r="F287" s="5"/>
      <c r="G287" s="5"/>
      <c r="H287" s="5"/>
      <c r="I287" s="5"/>
      <c r="J287" s="5"/>
      <c r="K287" s="5"/>
      <c r="L287" s="5"/>
      <c r="M287" s="5"/>
      <c r="N287" s="5"/>
      <c r="O287" s="5"/>
      <c r="P287" s="5"/>
      <c r="Q287" s="5"/>
    </row>
    <row r="288">
      <c r="B288" s="5"/>
      <c r="C288" s="5"/>
      <c r="D288" s="5"/>
      <c r="E288" s="5"/>
      <c r="F288" s="5"/>
      <c r="G288" s="5"/>
      <c r="H288" s="5"/>
      <c r="I288" s="5"/>
      <c r="J288" s="5"/>
      <c r="K288" s="5"/>
      <c r="L288" s="5"/>
      <c r="M288" s="5"/>
      <c r="N288" s="5"/>
      <c r="O288" s="5"/>
      <c r="P288" s="5"/>
      <c r="Q288" s="5"/>
    </row>
    <row r="289">
      <c r="B289" s="5"/>
      <c r="C289" s="5"/>
      <c r="D289" s="5"/>
      <c r="E289" s="5"/>
      <c r="F289" s="5"/>
      <c r="G289" s="5"/>
      <c r="H289" s="5"/>
      <c r="I289" s="5"/>
      <c r="J289" s="5"/>
      <c r="K289" s="5"/>
      <c r="L289" s="5"/>
      <c r="M289" s="5"/>
      <c r="N289" s="5"/>
      <c r="O289" s="5"/>
      <c r="P289" s="5"/>
      <c r="Q289" s="5"/>
    </row>
    <row r="290">
      <c r="B290" s="5"/>
      <c r="C290" s="5"/>
      <c r="D290" s="5"/>
      <c r="E290" s="5"/>
      <c r="F290" s="5"/>
      <c r="G290" s="5"/>
      <c r="H290" s="5"/>
      <c r="I290" s="5"/>
      <c r="J290" s="5"/>
      <c r="K290" s="5"/>
      <c r="L290" s="5"/>
      <c r="M290" s="5"/>
      <c r="N290" s="5"/>
      <c r="O290" s="5"/>
      <c r="P290" s="5"/>
      <c r="Q290" s="5"/>
    </row>
    <row r="291">
      <c r="B291" s="5"/>
      <c r="C291" s="5"/>
      <c r="D291" s="5"/>
      <c r="E291" s="5"/>
      <c r="F291" s="5"/>
      <c r="G291" s="5"/>
      <c r="H291" s="5"/>
      <c r="I291" s="5"/>
      <c r="J291" s="5"/>
      <c r="K291" s="5"/>
      <c r="L291" s="5"/>
      <c r="M291" s="5"/>
      <c r="N291" s="5"/>
      <c r="O291" s="5"/>
      <c r="P291" s="5"/>
      <c r="Q291" s="5"/>
    </row>
    <row r="292">
      <c r="B292" s="5"/>
      <c r="C292" s="5"/>
      <c r="D292" s="5"/>
      <c r="E292" s="5"/>
      <c r="F292" s="5"/>
      <c r="G292" s="5"/>
      <c r="H292" s="5"/>
      <c r="I292" s="5"/>
      <c r="J292" s="5"/>
      <c r="K292" s="5"/>
      <c r="L292" s="5"/>
      <c r="M292" s="5"/>
      <c r="N292" s="5"/>
      <c r="O292" s="5"/>
      <c r="P292" s="5"/>
      <c r="Q292" s="5"/>
    </row>
    <row r="293">
      <c r="B293" s="5"/>
      <c r="C293" s="5"/>
      <c r="D293" s="5"/>
      <c r="E293" s="5"/>
      <c r="F293" s="5"/>
      <c r="G293" s="5"/>
      <c r="H293" s="5"/>
      <c r="I293" s="5"/>
      <c r="J293" s="5"/>
      <c r="K293" s="5"/>
      <c r="L293" s="5"/>
      <c r="M293" s="5"/>
      <c r="N293" s="5"/>
      <c r="O293" s="5"/>
      <c r="P293" s="5"/>
      <c r="Q293" s="5"/>
    </row>
    <row r="294">
      <c r="B294" s="5"/>
      <c r="C294" s="5"/>
      <c r="D294" s="5"/>
      <c r="E294" s="5"/>
      <c r="F294" s="5"/>
      <c r="G294" s="5"/>
      <c r="H294" s="5"/>
      <c r="I294" s="5"/>
      <c r="J294" s="5"/>
      <c r="K294" s="5"/>
      <c r="L294" s="5"/>
      <c r="M294" s="5"/>
      <c r="N294" s="5"/>
      <c r="O294" s="5"/>
      <c r="P294" s="5"/>
      <c r="Q294" s="5"/>
    </row>
    <row r="295">
      <c r="B295" s="5"/>
      <c r="C295" s="5"/>
      <c r="D295" s="5"/>
      <c r="E295" s="5"/>
      <c r="F295" s="5"/>
      <c r="G295" s="5"/>
      <c r="H295" s="5"/>
      <c r="I295" s="5"/>
      <c r="J295" s="5"/>
      <c r="K295" s="5"/>
      <c r="L295" s="5"/>
      <c r="M295" s="5"/>
      <c r="N295" s="5"/>
      <c r="O295" s="5"/>
      <c r="P295" s="5"/>
      <c r="Q295" s="5"/>
    </row>
    <row r="296">
      <c r="B296" s="5"/>
      <c r="C296" s="5"/>
      <c r="D296" s="5"/>
      <c r="E296" s="5"/>
      <c r="F296" s="5"/>
      <c r="G296" s="5"/>
      <c r="H296" s="5"/>
      <c r="I296" s="5"/>
      <c r="J296" s="5"/>
      <c r="K296" s="5"/>
      <c r="L296" s="5"/>
      <c r="M296" s="5"/>
      <c r="N296" s="5"/>
      <c r="O296" s="5"/>
      <c r="P296" s="5"/>
      <c r="Q296" s="5"/>
    </row>
    <row r="297">
      <c r="B297" s="5"/>
      <c r="C297" s="5"/>
      <c r="D297" s="5"/>
      <c r="E297" s="5"/>
      <c r="F297" s="5"/>
      <c r="G297" s="5"/>
      <c r="H297" s="5"/>
      <c r="I297" s="5"/>
      <c r="J297" s="5"/>
      <c r="K297" s="5"/>
      <c r="L297" s="5"/>
      <c r="M297" s="5"/>
      <c r="N297" s="5"/>
      <c r="O297" s="5"/>
      <c r="P297" s="5"/>
      <c r="Q297" s="5"/>
    </row>
    <row r="298">
      <c r="B298" s="5"/>
      <c r="C298" s="5"/>
      <c r="D298" s="5"/>
      <c r="E298" s="5"/>
      <c r="F298" s="5"/>
      <c r="G298" s="5"/>
      <c r="H298" s="5"/>
      <c r="I298" s="5"/>
      <c r="J298" s="5"/>
      <c r="K298" s="5"/>
      <c r="L298" s="5"/>
      <c r="M298" s="5"/>
      <c r="N298" s="5"/>
      <c r="O298" s="5"/>
      <c r="P298" s="5"/>
      <c r="Q298" s="5"/>
    </row>
    <row r="299">
      <c r="B299" s="5"/>
      <c r="C299" s="5"/>
      <c r="D299" s="5"/>
      <c r="E299" s="5"/>
      <c r="F299" s="5"/>
      <c r="G299" s="5"/>
      <c r="H299" s="5"/>
      <c r="I299" s="5"/>
      <c r="J299" s="5"/>
      <c r="K299" s="5"/>
      <c r="L299" s="5"/>
      <c r="M299" s="5"/>
      <c r="N299" s="5"/>
      <c r="O299" s="5"/>
      <c r="P299" s="5"/>
      <c r="Q299" s="5"/>
    </row>
    <row r="300">
      <c r="B300" s="5"/>
      <c r="C300" s="5"/>
      <c r="D300" s="5"/>
      <c r="E300" s="5"/>
      <c r="F300" s="5"/>
      <c r="G300" s="5"/>
      <c r="H300" s="5"/>
      <c r="I300" s="5"/>
      <c r="J300" s="5"/>
      <c r="K300" s="5"/>
      <c r="L300" s="5"/>
      <c r="M300" s="5"/>
      <c r="N300" s="5"/>
      <c r="O300" s="5"/>
      <c r="P300" s="5"/>
      <c r="Q300" s="5"/>
    </row>
    <row r="301">
      <c r="B301" s="5"/>
      <c r="C301" s="5"/>
      <c r="D301" s="5"/>
      <c r="E301" s="5"/>
      <c r="F301" s="5"/>
      <c r="G301" s="5"/>
      <c r="H301" s="5"/>
      <c r="I301" s="5"/>
      <c r="J301" s="5"/>
      <c r="K301" s="5"/>
      <c r="L301" s="5"/>
      <c r="M301" s="5"/>
      <c r="N301" s="5"/>
      <c r="O301" s="5"/>
      <c r="P301" s="5"/>
      <c r="Q301" s="5"/>
    </row>
    <row r="302">
      <c r="B302" s="5"/>
      <c r="C302" s="5"/>
      <c r="D302" s="5"/>
      <c r="E302" s="5"/>
      <c r="F302" s="5"/>
      <c r="G302" s="5"/>
      <c r="H302" s="5"/>
      <c r="I302" s="5"/>
      <c r="J302" s="5"/>
      <c r="K302" s="5"/>
      <c r="L302" s="5"/>
      <c r="M302" s="5"/>
      <c r="N302" s="5"/>
      <c r="O302" s="5"/>
      <c r="P302" s="5"/>
      <c r="Q302" s="5"/>
    </row>
    <row r="303">
      <c r="B303" s="5"/>
      <c r="C303" s="5"/>
      <c r="D303" s="5"/>
      <c r="E303" s="5"/>
      <c r="F303" s="5"/>
      <c r="G303" s="5"/>
      <c r="H303" s="5"/>
      <c r="I303" s="5"/>
      <c r="J303" s="5"/>
      <c r="K303" s="5"/>
      <c r="L303" s="5"/>
      <c r="M303" s="5"/>
      <c r="N303" s="5"/>
      <c r="O303" s="5"/>
      <c r="P303" s="5"/>
      <c r="Q303" s="5"/>
    </row>
    <row r="304">
      <c r="B304" s="5"/>
      <c r="C304" s="5"/>
      <c r="D304" s="5"/>
      <c r="E304" s="5"/>
      <c r="F304" s="5"/>
      <c r="G304" s="5"/>
      <c r="H304" s="5"/>
      <c r="I304" s="5"/>
      <c r="J304" s="5"/>
      <c r="K304" s="5"/>
      <c r="L304" s="5"/>
      <c r="M304" s="5"/>
      <c r="N304" s="5"/>
      <c r="O304" s="5"/>
      <c r="P304" s="5"/>
      <c r="Q304" s="5"/>
    </row>
    <row r="305">
      <c r="B305" s="5"/>
      <c r="C305" s="5"/>
      <c r="D305" s="5"/>
      <c r="E305" s="5"/>
      <c r="F305" s="5"/>
      <c r="G305" s="5"/>
      <c r="H305" s="5"/>
      <c r="I305" s="5"/>
      <c r="J305" s="5"/>
      <c r="K305" s="5"/>
      <c r="L305" s="5"/>
      <c r="M305" s="5"/>
      <c r="N305" s="5"/>
      <c r="O305" s="5"/>
      <c r="P305" s="5"/>
      <c r="Q305" s="5"/>
    </row>
    <row r="306">
      <c r="B306" s="5"/>
      <c r="C306" s="5"/>
      <c r="D306" s="5"/>
      <c r="E306" s="5"/>
      <c r="F306" s="5"/>
      <c r="G306" s="5"/>
      <c r="H306" s="5"/>
      <c r="I306" s="5"/>
      <c r="J306" s="5"/>
      <c r="K306" s="5"/>
      <c r="L306" s="5"/>
      <c r="M306" s="5"/>
      <c r="N306" s="5"/>
      <c r="O306" s="5"/>
      <c r="P306" s="5"/>
      <c r="Q306" s="5"/>
    </row>
    <row r="307">
      <c r="B307" s="5"/>
      <c r="C307" s="5"/>
      <c r="D307" s="5"/>
      <c r="E307" s="5"/>
      <c r="F307" s="5"/>
      <c r="G307" s="5"/>
      <c r="H307" s="5"/>
      <c r="I307" s="5"/>
      <c r="J307" s="5"/>
      <c r="K307" s="5"/>
      <c r="L307" s="5"/>
      <c r="M307" s="5"/>
      <c r="N307" s="5"/>
      <c r="O307" s="5"/>
      <c r="P307" s="5"/>
      <c r="Q307" s="5"/>
    </row>
    <row r="308">
      <c r="B308" s="5"/>
      <c r="C308" s="5"/>
      <c r="D308" s="5"/>
      <c r="E308" s="5"/>
      <c r="F308" s="5"/>
      <c r="G308" s="5"/>
      <c r="H308" s="5"/>
      <c r="I308" s="5"/>
      <c r="J308" s="5"/>
      <c r="K308" s="5"/>
      <c r="L308" s="5"/>
      <c r="M308" s="5"/>
      <c r="N308" s="5"/>
      <c r="O308" s="5"/>
      <c r="P308" s="5"/>
      <c r="Q308" s="5"/>
    </row>
    <row r="309">
      <c r="B309" s="5"/>
      <c r="C309" s="5"/>
      <c r="D309" s="5"/>
      <c r="E309" s="5"/>
      <c r="F309" s="5"/>
      <c r="G309" s="5"/>
      <c r="H309" s="5"/>
      <c r="I309" s="5"/>
      <c r="J309" s="5"/>
      <c r="K309" s="5"/>
      <c r="L309" s="5"/>
      <c r="M309" s="5"/>
      <c r="N309" s="5"/>
      <c r="O309" s="5"/>
      <c r="P309" s="5"/>
      <c r="Q309" s="5"/>
    </row>
    <row r="310">
      <c r="B310" s="5"/>
      <c r="C310" s="5"/>
      <c r="D310" s="5"/>
      <c r="E310" s="5"/>
      <c r="F310" s="5"/>
      <c r="G310" s="5"/>
      <c r="H310" s="5"/>
      <c r="I310" s="5"/>
      <c r="J310" s="5"/>
      <c r="K310" s="5"/>
      <c r="L310" s="5"/>
      <c r="M310" s="5"/>
      <c r="N310" s="5"/>
      <c r="O310" s="5"/>
      <c r="P310" s="5"/>
      <c r="Q310" s="5"/>
    </row>
    <row r="311">
      <c r="B311" s="5"/>
      <c r="C311" s="5"/>
      <c r="D311" s="5"/>
      <c r="E311" s="5"/>
      <c r="F311" s="5"/>
      <c r="G311" s="5"/>
      <c r="H311" s="5"/>
      <c r="I311" s="5"/>
      <c r="J311" s="5"/>
      <c r="K311" s="5"/>
      <c r="L311" s="5"/>
      <c r="M311" s="5"/>
      <c r="N311" s="5"/>
      <c r="O311" s="5"/>
      <c r="P311" s="5"/>
      <c r="Q311" s="5"/>
    </row>
    <row r="312">
      <c r="B312" s="5"/>
      <c r="C312" s="5"/>
      <c r="D312" s="5"/>
      <c r="E312" s="5"/>
      <c r="F312" s="5"/>
      <c r="G312" s="5"/>
      <c r="H312" s="5"/>
      <c r="I312" s="5"/>
      <c r="J312" s="5"/>
      <c r="K312" s="5"/>
      <c r="L312" s="5"/>
      <c r="M312" s="5"/>
      <c r="N312" s="5"/>
      <c r="O312" s="5"/>
      <c r="P312" s="5"/>
      <c r="Q312" s="5"/>
    </row>
    <row r="313">
      <c r="B313" s="5"/>
      <c r="C313" s="5"/>
      <c r="D313" s="5"/>
      <c r="E313" s="5"/>
      <c r="F313" s="5"/>
      <c r="G313" s="5"/>
      <c r="H313" s="5"/>
      <c r="I313" s="5"/>
      <c r="J313" s="5"/>
      <c r="K313" s="5"/>
      <c r="L313" s="5"/>
      <c r="M313" s="5"/>
      <c r="N313" s="5"/>
      <c r="O313" s="5"/>
      <c r="P313" s="5"/>
      <c r="Q313" s="5"/>
    </row>
    <row r="314">
      <c r="B314" s="5"/>
      <c r="C314" s="5"/>
      <c r="D314" s="5"/>
      <c r="E314" s="5"/>
      <c r="F314" s="5"/>
      <c r="G314" s="5"/>
      <c r="H314" s="5"/>
      <c r="I314" s="5"/>
      <c r="J314" s="5"/>
      <c r="K314" s="5"/>
      <c r="L314" s="5"/>
      <c r="M314" s="5"/>
      <c r="N314" s="5"/>
      <c r="O314" s="5"/>
      <c r="P314" s="5"/>
      <c r="Q314" s="5"/>
    </row>
    <row r="315">
      <c r="B315" s="5"/>
      <c r="C315" s="5"/>
      <c r="D315" s="5"/>
      <c r="E315" s="5"/>
      <c r="F315" s="5"/>
      <c r="G315" s="5"/>
      <c r="H315" s="5"/>
      <c r="I315" s="5"/>
      <c r="J315" s="5"/>
      <c r="K315" s="5"/>
      <c r="L315" s="5"/>
      <c r="M315" s="5"/>
      <c r="N315" s="5"/>
      <c r="O315" s="5"/>
      <c r="P315" s="5"/>
      <c r="Q315" s="5"/>
    </row>
    <row r="316">
      <c r="B316" s="5"/>
      <c r="C316" s="5"/>
      <c r="D316" s="5"/>
      <c r="E316" s="5"/>
      <c r="F316" s="5"/>
      <c r="G316" s="5"/>
      <c r="H316" s="5"/>
      <c r="I316" s="5"/>
      <c r="J316" s="5"/>
      <c r="K316" s="5"/>
      <c r="L316" s="5"/>
      <c r="M316" s="5"/>
      <c r="N316" s="5"/>
      <c r="O316" s="5"/>
      <c r="P316" s="5"/>
      <c r="Q316" s="5"/>
    </row>
    <row r="317">
      <c r="B317" s="5"/>
      <c r="C317" s="5"/>
      <c r="D317" s="5"/>
      <c r="E317" s="5"/>
      <c r="F317" s="5"/>
      <c r="G317" s="5"/>
      <c r="H317" s="5"/>
      <c r="I317" s="5"/>
      <c r="J317" s="5"/>
      <c r="K317" s="5"/>
      <c r="L317" s="5"/>
      <c r="M317" s="5"/>
      <c r="N317" s="5"/>
      <c r="O317" s="5"/>
      <c r="P317" s="5"/>
      <c r="Q317" s="5"/>
    </row>
    <row r="318">
      <c r="B318" s="5"/>
      <c r="C318" s="5"/>
      <c r="D318" s="5"/>
      <c r="E318" s="5"/>
      <c r="F318" s="5"/>
      <c r="G318" s="5"/>
      <c r="H318" s="5"/>
      <c r="I318" s="5"/>
      <c r="J318" s="5"/>
      <c r="K318" s="5"/>
      <c r="L318" s="5"/>
      <c r="M318" s="5"/>
      <c r="N318" s="5"/>
      <c r="O318" s="5"/>
      <c r="P318" s="5"/>
      <c r="Q318" s="5"/>
    </row>
    <row r="319">
      <c r="B319" s="5"/>
      <c r="C319" s="5"/>
      <c r="D319" s="5"/>
      <c r="E319" s="5"/>
      <c r="F319" s="5"/>
      <c r="G319" s="5"/>
      <c r="H319" s="5"/>
      <c r="I319" s="5"/>
      <c r="J319" s="5"/>
      <c r="K319" s="5"/>
      <c r="L319" s="5"/>
      <c r="M319" s="5"/>
      <c r="N319" s="5"/>
      <c r="O319" s="5"/>
      <c r="P319" s="5"/>
      <c r="Q319" s="5"/>
    </row>
    <row r="320">
      <c r="B320" s="5"/>
      <c r="C320" s="5"/>
      <c r="D320" s="5"/>
      <c r="E320" s="5"/>
      <c r="F320" s="5"/>
      <c r="G320" s="5"/>
      <c r="H320" s="5"/>
      <c r="I320" s="5"/>
      <c r="J320" s="5"/>
      <c r="K320" s="5"/>
      <c r="L320" s="5"/>
      <c r="M320" s="5"/>
      <c r="N320" s="5"/>
      <c r="O320" s="5"/>
      <c r="P320" s="5"/>
      <c r="Q320" s="5"/>
    </row>
    <row r="321">
      <c r="B321" s="5"/>
      <c r="C321" s="5"/>
      <c r="D321" s="5"/>
      <c r="E321" s="5"/>
      <c r="F321" s="5"/>
      <c r="G321" s="5"/>
      <c r="H321" s="5"/>
      <c r="I321" s="5"/>
      <c r="J321" s="5"/>
      <c r="K321" s="5"/>
      <c r="L321" s="5"/>
      <c r="M321" s="5"/>
      <c r="N321" s="5"/>
      <c r="O321" s="5"/>
      <c r="P321" s="5"/>
      <c r="Q321" s="5"/>
    </row>
    <row r="322">
      <c r="B322" s="5"/>
      <c r="C322" s="5"/>
      <c r="D322" s="5"/>
      <c r="E322" s="5"/>
      <c r="F322" s="5"/>
      <c r="G322" s="5"/>
      <c r="H322" s="5"/>
      <c r="I322" s="5"/>
      <c r="J322" s="5"/>
      <c r="K322" s="5"/>
      <c r="L322" s="5"/>
      <c r="M322" s="5"/>
      <c r="N322" s="5"/>
      <c r="O322" s="5"/>
      <c r="P322" s="5"/>
      <c r="Q322" s="5"/>
    </row>
    <row r="323">
      <c r="B323" s="5"/>
      <c r="C323" s="5"/>
      <c r="D323" s="5"/>
      <c r="E323" s="5"/>
      <c r="F323" s="5"/>
      <c r="G323" s="5"/>
      <c r="H323" s="5"/>
      <c r="I323" s="5"/>
      <c r="J323" s="5"/>
      <c r="K323" s="5"/>
      <c r="L323" s="5"/>
      <c r="M323" s="5"/>
      <c r="N323" s="5"/>
      <c r="O323" s="5"/>
      <c r="P323" s="5"/>
      <c r="Q323" s="5"/>
    </row>
    <row r="324">
      <c r="B324" s="5"/>
      <c r="C324" s="5"/>
      <c r="D324" s="5"/>
      <c r="E324" s="5"/>
      <c r="F324" s="5"/>
      <c r="G324" s="5"/>
      <c r="H324" s="5"/>
      <c r="I324" s="5"/>
      <c r="J324" s="5"/>
      <c r="K324" s="5"/>
      <c r="L324" s="5"/>
      <c r="M324" s="5"/>
      <c r="N324" s="5"/>
      <c r="O324" s="5"/>
      <c r="P324" s="5"/>
      <c r="Q324" s="5"/>
    </row>
    <row r="325">
      <c r="B325" s="5"/>
      <c r="C325" s="5"/>
      <c r="D325" s="5"/>
      <c r="E325" s="5"/>
      <c r="F325" s="5"/>
      <c r="G325" s="5"/>
      <c r="H325" s="5"/>
      <c r="I325" s="5"/>
      <c r="J325" s="5"/>
      <c r="K325" s="5"/>
      <c r="L325" s="5"/>
      <c r="M325" s="5"/>
      <c r="N325" s="5"/>
      <c r="O325" s="5"/>
      <c r="P325" s="5"/>
      <c r="Q325" s="5"/>
    </row>
    <row r="326">
      <c r="B326" s="5"/>
      <c r="C326" s="5"/>
      <c r="D326" s="5"/>
      <c r="E326" s="5"/>
      <c r="F326" s="5"/>
      <c r="G326" s="5"/>
      <c r="H326" s="5"/>
      <c r="I326" s="5"/>
      <c r="J326" s="5"/>
      <c r="K326" s="5"/>
      <c r="L326" s="5"/>
      <c r="M326" s="5"/>
      <c r="N326" s="5"/>
      <c r="O326" s="5"/>
      <c r="P326" s="5"/>
      <c r="Q326" s="5"/>
    </row>
    <row r="327">
      <c r="B327" s="5"/>
      <c r="C327" s="5"/>
      <c r="D327" s="5"/>
      <c r="E327" s="5"/>
      <c r="F327" s="5"/>
      <c r="G327" s="5"/>
      <c r="H327" s="5"/>
      <c r="I327" s="5"/>
      <c r="J327" s="5"/>
      <c r="K327" s="5"/>
      <c r="L327" s="5"/>
      <c r="M327" s="5"/>
      <c r="N327" s="5"/>
      <c r="O327" s="5"/>
      <c r="P327" s="5"/>
      <c r="Q327" s="5"/>
    </row>
    <row r="328">
      <c r="B328" s="5"/>
      <c r="C328" s="5"/>
      <c r="D328" s="5"/>
      <c r="E328" s="5"/>
      <c r="F328" s="5"/>
      <c r="G328" s="5"/>
      <c r="H328" s="5"/>
      <c r="I328" s="5"/>
      <c r="J328" s="5"/>
      <c r="K328" s="5"/>
      <c r="L328" s="5"/>
      <c r="M328" s="5"/>
      <c r="N328" s="5"/>
      <c r="O328" s="5"/>
      <c r="P328" s="5"/>
      <c r="Q328" s="5"/>
    </row>
    <row r="329">
      <c r="B329" s="5"/>
      <c r="C329" s="5"/>
      <c r="D329" s="5"/>
      <c r="E329" s="5"/>
      <c r="F329" s="5"/>
      <c r="G329" s="5"/>
      <c r="H329" s="5"/>
      <c r="I329" s="5"/>
      <c r="J329" s="5"/>
      <c r="K329" s="5"/>
      <c r="L329" s="5"/>
      <c r="M329" s="5"/>
      <c r="N329" s="5"/>
      <c r="O329" s="5"/>
      <c r="P329" s="5"/>
      <c r="Q329" s="5"/>
    </row>
    <row r="330">
      <c r="B330" s="5"/>
      <c r="C330" s="5"/>
      <c r="D330" s="5"/>
      <c r="E330" s="5"/>
      <c r="F330" s="5"/>
      <c r="G330" s="5"/>
      <c r="H330" s="5"/>
      <c r="I330" s="5"/>
      <c r="J330" s="5"/>
      <c r="K330" s="5"/>
      <c r="L330" s="5"/>
      <c r="M330" s="5"/>
      <c r="N330" s="5"/>
      <c r="O330" s="5"/>
      <c r="P330" s="5"/>
      <c r="Q330" s="5"/>
    </row>
    <row r="331">
      <c r="B331" s="5"/>
      <c r="C331" s="5"/>
      <c r="D331" s="5"/>
      <c r="E331" s="5"/>
      <c r="F331" s="5"/>
      <c r="G331" s="5"/>
      <c r="H331" s="5"/>
      <c r="I331" s="5"/>
      <c r="J331" s="5"/>
      <c r="K331" s="5"/>
      <c r="L331" s="5"/>
      <c r="M331" s="5"/>
      <c r="N331" s="5"/>
      <c r="O331" s="5"/>
      <c r="P331" s="5"/>
      <c r="Q331" s="5"/>
    </row>
    <row r="332">
      <c r="B332" s="5"/>
      <c r="C332" s="5"/>
      <c r="D332" s="5"/>
      <c r="E332" s="5"/>
      <c r="F332" s="5"/>
      <c r="G332" s="5"/>
      <c r="H332" s="5"/>
      <c r="I332" s="5"/>
      <c r="J332" s="5"/>
      <c r="K332" s="5"/>
      <c r="L332" s="5"/>
      <c r="M332" s="5"/>
      <c r="N332" s="5"/>
      <c r="O332" s="5"/>
      <c r="P332" s="5"/>
      <c r="Q332" s="5"/>
    </row>
    <row r="333">
      <c r="B333" s="5"/>
      <c r="C333" s="5"/>
      <c r="D333" s="5"/>
      <c r="E333" s="5"/>
      <c r="F333" s="5"/>
      <c r="G333" s="5"/>
      <c r="H333" s="5"/>
      <c r="I333" s="5"/>
      <c r="J333" s="5"/>
      <c r="K333" s="5"/>
      <c r="L333" s="5"/>
      <c r="M333" s="5"/>
      <c r="N333" s="5"/>
      <c r="O333" s="5"/>
      <c r="P333" s="5"/>
      <c r="Q333" s="5"/>
    </row>
    <row r="334">
      <c r="B334" s="5"/>
      <c r="C334" s="5"/>
      <c r="D334" s="5"/>
      <c r="E334" s="5"/>
      <c r="F334" s="5"/>
      <c r="G334" s="5"/>
      <c r="H334" s="5"/>
      <c r="I334" s="5"/>
      <c r="J334" s="5"/>
      <c r="K334" s="5"/>
      <c r="L334" s="5"/>
      <c r="M334" s="5"/>
      <c r="N334" s="5"/>
      <c r="O334" s="5"/>
      <c r="P334" s="5"/>
      <c r="Q334" s="5"/>
    </row>
    <row r="335">
      <c r="B335" s="5"/>
      <c r="C335" s="5"/>
      <c r="D335" s="5"/>
      <c r="E335" s="5"/>
      <c r="F335" s="5"/>
      <c r="G335" s="5"/>
      <c r="H335" s="5"/>
      <c r="I335" s="5"/>
      <c r="J335" s="5"/>
      <c r="K335" s="5"/>
      <c r="L335" s="5"/>
      <c r="M335" s="5"/>
      <c r="N335" s="5"/>
      <c r="O335" s="5"/>
      <c r="P335" s="5"/>
      <c r="Q335" s="5"/>
    </row>
    <row r="336">
      <c r="B336" s="5"/>
      <c r="C336" s="5"/>
      <c r="D336" s="5"/>
      <c r="E336" s="5"/>
      <c r="F336" s="5"/>
      <c r="G336" s="5"/>
      <c r="H336" s="5"/>
      <c r="I336" s="5"/>
      <c r="J336" s="5"/>
      <c r="K336" s="5"/>
      <c r="L336" s="5"/>
      <c r="M336" s="5"/>
      <c r="N336" s="5"/>
      <c r="O336" s="5"/>
      <c r="P336" s="5"/>
      <c r="Q336" s="5"/>
    </row>
    <row r="337">
      <c r="B337" s="5"/>
      <c r="C337" s="5"/>
      <c r="D337" s="5"/>
      <c r="E337" s="5"/>
      <c r="F337" s="5"/>
      <c r="G337" s="5"/>
      <c r="H337" s="5"/>
      <c r="I337" s="5"/>
      <c r="J337" s="5"/>
      <c r="K337" s="5"/>
      <c r="L337" s="5"/>
      <c r="M337" s="5"/>
      <c r="N337" s="5"/>
      <c r="O337" s="5"/>
      <c r="P337" s="5"/>
      <c r="Q337" s="5"/>
    </row>
    <row r="338">
      <c r="B338" s="5"/>
      <c r="C338" s="5"/>
      <c r="D338" s="5"/>
      <c r="E338" s="5"/>
      <c r="F338" s="5"/>
      <c r="G338" s="5"/>
      <c r="H338" s="5"/>
      <c r="I338" s="5"/>
      <c r="J338" s="5"/>
      <c r="K338" s="5"/>
      <c r="L338" s="5"/>
      <c r="M338" s="5"/>
      <c r="N338" s="5"/>
      <c r="O338" s="5"/>
      <c r="P338" s="5"/>
      <c r="Q338" s="5"/>
    </row>
    <row r="339">
      <c r="B339" s="5"/>
      <c r="C339" s="5"/>
      <c r="D339" s="5"/>
      <c r="E339" s="5"/>
      <c r="F339" s="5"/>
      <c r="G339" s="5"/>
      <c r="H339" s="5"/>
      <c r="I339" s="5"/>
      <c r="J339" s="5"/>
      <c r="K339" s="5"/>
      <c r="L339" s="5"/>
      <c r="M339" s="5"/>
      <c r="N339" s="5"/>
      <c r="O339" s="5"/>
      <c r="P339" s="5"/>
      <c r="Q339" s="5"/>
    </row>
    <row r="340">
      <c r="B340" s="5"/>
      <c r="C340" s="5"/>
      <c r="D340" s="5"/>
      <c r="E340" s="5"/>
      <c r="F340" s="5"/>
      <c r="G340" s="5"/>
      <c r="H340" s="5"/>
      <c r="I340" s="5"/>
      <c r="J340" s="5"/>
      <c r="K340" s="5"/>
      <c r="L340" s="5"/>
      <c r="M340" s="5"/>
      <c r="N340" s="5"/>
      <c r="O340" s="5"/>
      <c r="P340" s="5"/>
      <c r="Q340" s="5"/>
    </row>
    <row r="341">
      <c r="B341" s="5"/>
      <c r="C341" s="5"/>
      <c r="D341" s="5"/>
      <c r="E341" s="5"/>
      <c r="F341" s="5"/>
      <c r="G341" s="5"/>
      <c r="H341" s="5"/>
      <c r="I341" s="5"/>
      <c r="J341" s="5"/>
      <c r="K341" s="5"/>
      <c r="L341" s="5"/>
      <c r="M341" s="5"/>
      <c r="N341" s="5"/>
      <c r="O341" s="5"/>
      <c r="P341" s="5"/>
      <c r="Q341" s="5"/>
    </row>
    <row r="342">
      <c r="B342" s="5"/>
      <c r="C342" s="5"/>
      <c r="D342" s="5"/>
      <c r="E342" s="5"/>
      <c r="F342" s="5"/>
      <c r="G342" s="5"/>
      <c r="H342" s="5"/>
      <c r="I342" s="5"/>
      <c r="J342" s="5"/>
      <c r="K342" s="5"/>
      <c r="L342" s="5"/>
      <c r="M342" s="5"/>
      <c r="N342" s="5"/>
      <c r="O342" s="5"/>
      <c r="P342" s="5"/>
      <c r="Q342" s="5"/>
    </row>
    <row r="343">
      <c r="B343" s="5"/>
      <c r="C343" s="5"/>
      <c r="D343" s="5"/>
      <c r="E343" s="5"/>
      <c r="F343" s="5"/>
      <c r="G343" s="5"/>
      <c r="H343" s="5"/>
      <c r="I343" s="5"/>
      <c r="J343" s="5"/>
      <c r="K343" s="5"/>
      <c r="L343" s="5"/>
      <c r="M343" s="5"/>
      <c r="N343" s="5"/>
      <c r="O343" s="5"/>
      <c r="P343" s="5"/>
      <c r="Q343" s="5"/>
    </row>
    <row r="344">
      <c r="B344" s="5"/>
      <c r="C344" s="5"/>
      <c r="D344" s="5"/>
      <c r="E344" s="5"/>
      <c r="F344" s="5"/>
      <c r="G344" s="5"/>
      <c r="H344" s="5"/>
      <c r="I344" s="5"/>
      <c r="J344" s="5"/>
      <c r="K344" s="5"/>
      <c r="L344" s="5"/>
      <c r="M344" s="5"/>
      <c r="N344" s="5"/>
      <c r="O344" s="5"/>
      <c r="P344" s="5"/>
      <c r="Q344" s="5"/>
    </row>
    <row r="345">
      <c r="B345" s="5"/>
      <c r="C345" s="5"/>
      <c r="D345" s="5"/>
      <c r="E345" s="5"/>
      <c r="F345" s="5"/>
      <c r="G345" s="5"/>
      <c r="H345" s="5"/>
      <c r="I345" s="5"/>
      <c r="J345" s="5"/>
      <c r="K345" s="5"/>
      <c r="L345" s="5"/>
      <c r="M345" s="5"/>
      <c r="N345" s="5"/>
      <c r="O345" s="5"/>
      <c r="P345" s="5"/>
      <c r="Q345" s="5"/>
    </row>
    <row r="346">
      <c r="B346" s="5"/>
      <c r="C346" s="5"/>
      <c r="D346" s="5"/>
      <c r="E346" s="5"/>
      <c r="F346" s="5"/>
      <c r="G346" s="5"/>
      <c r="H346" s="5"/>
      <c r="I346" s="5"/>
      <c r="J346" s="5"/>
      <c r="K346" s="5"/>
      <c r="L346" s="5"/>
      <c r="M346" s="5"/>
      <c r="N346" s="5"/>
      <c r="O346" s="5"/>
      <c r="P346" s="5"/>
      <c r="Q346" s="5"/>
    </row>
    <row r="347">
      <c r="B347" s="5"/>
      <c r="C347" s="5"/>
      <c r="D347" s="5"/>
      <c r="E347" s="5"/>
      <c r="F347" s="5"/>
      <c r="G347" s="5"/>
      <c r="H347" s="5"/>
      <c r="I347" s="5"/>
      <c r="J347" s="5"/>
      <c r="K347" s="5"/>
      <c r="L347" s="5"/>
      <c r="M347" s="5"/>
      <c r="N347" s="5"/>
      <c r="O347" s="5"/>
      <c r="P347" s="5"/>
      <c r="Q347" s="5"/>
    </row>
    <row r="348">
      <c r="B348" s="5"/>
      <c r="C348" s="5"/>
      <c r="D348" s="5"/>
      <c r="E348" s="5"/>
      <c r="F348" s="5"/>
      <c r="G348" s="5"/>
      <c r="H348" s="5"/>
      <c r="I348" s="5"/>
      <c r="J348" s="5"/>
      <c r="K348" s="5"/>
      <c r="L348" s="5"/>
      <c r="M348" s="5"/>
      <c r="N348" s="5"/>
      <c r="O348" s="5"/>
      <c r="P348" s="5"/>
      <c r="Q348" s="5"/>
    </row>
    <row r="349">
      <c r="B349" s="5"/>
      <c r="C349" s="5"/>
      <c r="D349" s="5"/>
      <c r="E349" s="5"/>
      <c r="F349" s="5"/>
      <c r="G349" s="5"/>
      <c r="H349" s="5"/>
      <c r="I349" s="5"/>
      <c r="J349" s="5"/>
      <c r="K349" s="5"/>
      <c r="L349" s="5"/>
      <c r="M349" s="5"/>
      <c r="N349" s="5"/>
      <c r="O349" s="5"/>
      <c r="P349" s="5"/>
      <c r="Q349" s="5"/>
    </row>
    <row r="350">
      <c r="B350" s="5"/>
      <c r="C350" s="5"/>
      <c r="D350" s="5"/>
      <c r="E350" s="5"/>
      <c r="F350" s="5"/>
      <c r="G350" s="5"/>
      <c r="H350" s="5"/>
      <c r="I350" s="5"/>
      <c r="J350" s="5"/>
      <c r="K350" s="5"/>
      <c r="L350" s="5"/>
      <c r="M350" s="5"/>
      <c r="N350" s="5"/>
      <c r="O350" s="5"/>
      <c r="P350" s="5"/>
      <c r="Q350" s="5"/>
    </row>
    <row r="351">
      <c r="B351" s="5"/>
      <c r="C351" s="5"/>
      <c r="D351" s="5"/>
      <c r="E351" s="5"/>
      <c r="F351" s="5"/>
      <c r="G351" s="5"/>
      <c r="H351" s="5"/>
      <c r="I351" s="5"/>
      <c r="J351" s="5"/>
      <c r="K351" s="5"/>
      <c r="L351" s="5"/>
      <c r="M351" s="5"/>
      <c r="N351" s="5"/>
      <c r="O351" s="5"/>
      <c r="P351" s="5"/>
      <c r="Q351" s="5"/>
    </row>
    <row r="352">
      <c r="B352" s="5"/>
      <c r="C352" s="5"/>
      <c r="D352" s="5"/>
      <c r="E352" s="5"/>
      <c r="F352" s="5"/>
      <c r="G352" s="5"/>
      <c r="H352" s="5"/>
      <c r="I352" s="5"/>
      <c r="J352" s="5"/>
      <c r="K352" s="5"/>
      <c r="L352" s="5"/>
      <c r="M352" s="5"/>
      <c r="N352" s="5"/>
      <c r="O352" s="5"/>
      <c r="P352" s="5"/>
      <c r="Q352" s="5"/>
    </row>
    <row r="353">
      <c r="B353" s="5"/>
      <c r="C353" s="5"/>
      <c r="D353" s="5"/>
      <c r="E353" s="5"/>
      <c r="F353" s="5"/>
      <c r="G353" s="5"/>
      <c r="H353" s="5"/>
      <c r="I353" s="5"/>
      <c r="J353" s="5"/>
      <c r="K353" s="5"/>
      <c r="L353" s="5"/>
      <c r="M353" s="5"/>
      <c r="N353" s="5"/>
      <c r="O353" s="5"/>
      <c r="P353" s="5"/>
      <c r="Q353" s="5"/>
    </row>
    <row r="354">
      <c r="B354" s="5"/>
      <c r="C354" s="5"/>
      <c r="D354" s="5"/>
      <c r="E354" s="5"/>
      <c r="F354" s="5"/>
      <c r="G354" s="5"/>
      <c r="H354" s="5"/>
      <c r="I354" s="5"/>
      <c r="J354" s="5"/>
      <c r="K354" s="5"/>
      <c r="L354" s="5"/>
      <c r="M354" s="5"/>
      <c r="N354" s="5"/>
      <c r="O354" s="5"/>
      <c r="P354" s="5"/>
      <c r="Q354" s="5"/>
    </row>
    <row r="355">
      <c r="B355" s="5"/>
      <c r="C355" s="5"/>
      <c r="D355" s="5"/>
      <c r="E355" s="5"/>
      <c r="F355" s="5"/>
      <c r="G355" s="5"/>
      <c r="H355" s="5"/>
      <c r="I355" s="5"/>
      <c r="J355" s="5"/>
      <c r="K355" s="5"/>
      <c r="L355" s="5"/>
      <c r="M355" s="5"/>
      <c r="N355" s="5"/>
      <c r="O355" s="5"/>
      <c r="P355" s="5"/>
      <c r="Q355" s="5"/>
    </row>
    <row r="356">
      <c r="B356" s="5"/>
      <c r="C356" s="5"/>
      <c r="D356" s="5"/>
      <c r="E356" s="5"/>
      <c r="F356" s="5"/>
      <c r="G356" s="5"/>
      <c r="H356" s="5"/>
      <c r="I356" s="5"/>
      <c r="J356" s="5"/>
      <c r="K356" s="5"/>
      <c r="L356" s="5"/>
      <c r="M356" s="5"/>
      <c r="N356" s="5"/>
      <c r="O356" s="5"/>
      <c r="P356" s="5"/>
      <c r="Q356" s="5"/>
    </row>
    <row r="357">
      <c r="B357" s="5"/>
      <c r="C357" s="5"/>
      <c r="D357" s="5"/>
      <c r="E357" s="5"/>
      <c r="F357" s="5"/>
      <c r="G357" s="5"/>
      <c r="H357" s="5"/>
      <c r="I357" s="5"/>
      <c r="J357" s="5"/>
      <c r="K357" s="5"/>
      <c r="L357" s="5"/>
      <c r="M357" s="5"/>
      <c r="N357" s="5"/>
      <c r="O357" s="5"/>
      <c r="P357" s="5"/>
      <c r="Q357" s="5"/>
    </row>
    <row r="358">
      <c r="B358" s="5"/>
      <c r="C358" s="5"/>
      <c r="D358" s="5"/>
      <c r="E358" s="5"/>
      <c r="F358" s="5"/>
      <c r="G358" s="5"/>
      <c r="H358" s="5"/>
      <c r="I358" s="5"/>
      <c r="J358" s="5"/>
      <c r="K358" s="5"/>
      <c r="L358" s="5"/>
      <c r="M358" s="5"/>
      <c r="N358" s="5"/>
      <c r="O358" s="5"/>
      <c r="P358" s="5"/>
      <c r="Q358" s="5"/>
    </row>
    <row r="359">
      <c r="B359" s="5"/>
      <c r="C359" s="5"/>
      <c r="D359" s="5"/>
      <c r="E359" s="5"/>
      <c r="F359" s="5"/>
      <c r="G359" s="5"/>
      <c r="H359" s="5"/>
      <c r="I359" s="5"/>
      <c r="J359" s="5"/>
      <c r="K359" s="5"/>
      <c r="L359" s="5"/>
      <c r="M359" s="5"/>
      <c r="N359" s="5"/>
      <c r="O359" s="5"/>
      <c r="P359" s="5"/>
      <c r="Q359" s="5"/>
    </row>
    <row r="360">
      <c r="B360" s="5"/>
      <c r="C360" s="5"/>
      <c r="D360" s="5"/>
      <c r="E360" s="5"/>
      <c r="F360" s="5"/>
      <c r="G360" s="5"/>
      <c r="H360" s="5"/>
      <c r="I360" s="5"/>
      <c r="J360" s="5"/>
      <c r="K360" s="5"/>
      <c r="L360" s="5"/>
      <c r="M360" s="5"/>
      <c r="N360" s="5"/>
      <c r="O360" s="5"/>
      <c r="P360" s="5"/>
      <c r="Q360" s="5"/>
    </row>
    <row r="361">
      <c r="B361" s="5"/>
      <c r="C361" s="5"/>
      <c r="D361" s="5"/>
      <c r="E361" s="5"/>
      <c r="F361" s="5"/>
      <c r="G361" s="5"/>
      <c r="H361" s="5"/>
      <c r="I361" s="5"/>
      <c r="J361" s="5"/>
      <c r="K361" s="5"/>
      <c r="L361" s="5"/>
      <c r="M361" s="5"/>
      <c r="N361" s="5"/>
      <c r="O361" s="5"/>
      <c r="P361" s="5"/>
      <c r="Q361" s="5"/>
    </row>
    <row r="362">
      <c r="B362" s="5"/>
      <c r="C362" s="5"/>
      <c r="D362" s="5"/>
      <c r="E362" s="5"/>
      <c r="F362" s="5"/>
      <c r="G362" s="5"/>
      <c r="H362" s="5"/>
      <c r="I362" s="5"/>
      <c r="J362" s="5"/>
      <c r="K362" s="5"/>
      <c r="L362" s="5"/>
      <c r="M362" s="5"/>
      <c r="N362" s="5"/>
      <c r="O362" s="5"/>
      <c r="P362" s="5"/>
      <c r="Q362" s="5"/>
    </row>
    <row r="363">
      <c r="B363" s="5"/>
      <c r="C363" s="5"/>
      <c r="D363" s="5"/>
      <c r="E363" s="5"/>
      <c r="F363" s="5"/>
      <c r="G363" s="5"/>
      <c r="H363" s="5"/>
      <c r="I363" s="5"/>
      <c r="J363" s="5"/>
      <c r="K363" s="5"/>
      <c r="L363" s="5"/>
      <c r="M363" s="5"/>
      <c r="N363" s="5"/>
      <c r="O363" s="5"/>
      <c r="P363" s="5"/>
      <c r="Q363" s="5"/>
    </row>
    <row r="364">
      <c r="B364" s="5"/>
      <c r="C364" s="5"/>
      <c r="D364" s="5"/>
      <c r="E364" s="5"/>
      <c r="F364" s="5"/>
      <c r="G364" s="5"/>
      <c r="H364" s="5"/>
      <c r="I364" s="5"/>
      <c r="J364" s="5"/>
      <c r="K364" s="5"/>
      <c r="L364" s="5"/>
      <c r="M364" s="5"/>
      <c r="N364" s="5"/>
      <c r="O364" s="5"/>
      <c r="P364" s="5"/>
      <c r="Q364" s="5"/>
    </row>
    <row r="365">
      <c r="B365" s="5"/>
      <c r="C365" s="5"/>
      <c r="D365" s="5"/>
      <c r="E365" s="5"/>
      <c r="F365" s="5"/>
      <c r="G365" s="5"/>
      <c r="H365" s="5"/>
      <c r="I365" s="5"/>
      <c r="J365" s="5"/>
      <c r="K365" s="5"/>
      <c r="L365" s="5"/>
      <c r="M365" s="5"/>
      <c r="N365" s="5"/>
      <c r="O365" s="5"/>
      <c r="P365" s="5"/>
      <c r="Q365" s="5"/>
    </row>
    <row r="366">
      <c r="B366" s="5"/>
      <c r="C366" s="5"/>
      <c r="D366" s="5"/>
      <c r="E366" s="5"/>
      <c r="F366" s="5"/>
      <c r="G366" s="5"/>
      <c r="H366" s="5"/>
      <c r="I366" s="5"/>
      <c r="J366" s="5"/>
      <c r="K366" s="5"/>
      <c r="L366" s="5"/>
      <c r="M366" s="5"/>
      <c r="N366" s="5"/>
      <c r="O366" s="5"/>
      <c r="P366" s="5"/>
      <c r="Q366" s="5"/>
    </row>
    <row r="367">
      <c r="B367" s="5"/>
      <c r="C367" s="5"/>
      <c r="D367" s="5"/>
      <c r="E367" s="5"/>
      <c r="F367" s="5"/>
      <c r="G367" s="5"/>
      <c r="H367" s="5"/>
      <c r="I367" s="5"/>
      <c r="J367" s="5"/>
      <c r="K367" s="5"/>
      <c r="L367" s="5"/>
      <c r="M367" s="5"/>
      <c r="N367" s="5"/>
      <c r="O367" s="5"/>
      <c r="P367" s="5"/>
      <c r="Q367" s="5"/>
    </row>
    <row r="368">
      <c r="B368" s="5"/>
      <c r="C368" s="5"/>
      <c r="D368" s="5"/>
      <c r="E368" s="5"/>
      <c r="F368" s="5"/>
      <c r="G368" s="5"/>
      <c r="H368" s="5"/>
      <c r="I368" s="5"/>
      <c r="J368" s="5"/>
      <c r="K368" s="5"/>
      <c r="L368" s="5"/>
      <c r="M368" s="5"/>
      <c r="N368" s="5"/>
      <c r="O368" s="5"/>
      <c r="P368" s="5"/>
      <c r="Q368" s="5"/>
    </row>
    <row r="369">
      <c r="B369" s="5"/>
      <c r="C369" s="5"/>
      <c r="D369" s="5"/>
      <c r="E369" s="5"/>
      <c r="F369" s="5"/>
      <c r="G369" s="5"/>
      <c r="H369" s="5"/>
      <c r="I369" s="5"/>
      <c r="J369" s="5"/>
      <c r="K369" s="5"/>
      <c r="L369" s="5"/>
      <c r="M369" s="5"/>
      <c r="N369" s="5"/>
      <c r="O369" s="5"/>
      <c r="P369" s="5"/>
      <c r="Q369" s="5"/>
    </row>
    <row r="370">
      <c r="B370" s="5"/>
      <c r="C370" s="5"/>
      <c r="D370" s="5"/>
      <c r="E370" s="5"/>
      <c r="F370" s="5"/>
      <c r="G370" s="5"/>
      <c r="H370" s="5"/>
      <c r="I370" s="5"/>
      <c r="J370" s="5"/>
      <c r="K370" s="5"/>
      <c r="L370" s="5"/>
      <c r="M370" s="5"/>
      <c r="N370" s="5"/>
      <c r="O370" s="5"/>
      <c r="P370" s="5"/>
      <c r="Q370" s="5"/>
    </row>
    <row r="371">
      <c r="B371" s="5"/>
      <c r="C371" s="5"/>
      <c r="D371" s="5"/>
      <c r="E371" s="5"/>
      <c r="F371" s="5"/>
      <c r="G371" s="5"/>
      <c r="H371" s="5"/>
      <c r="I371" s="5"/>
      <c r="J371" s="5"/>
      <c r="K371" s="5"/>
      <c r="L371" s="5"/>
      <c r="M371" s="5"/>
      <c r="N371" s="5"/>
      <c r="O371" s="5"/>
      <c r="P371" s="5"/>
      <c r="Q371" s="5"/>
    </row>
    <row r="372">
      <c r="B372" s="5"/>
      <c r="C372" s="5"/>
      <c r="D372" s="5"/>
      <c r="E372" s="5"/>
      <c r="F372" s="5"/>
      <c r="G372" s="5"/>
      <c r="H372" s="5"/>
      <c r="I372" s="5"/>
      <c r="J372" s="5"/>
      <c r="K372" s="5"/>
      <c r="L372" s="5"/>
      <c r="M372" s="5"/>
      <c r="N372" s="5"/>
      <c r="O372" s="5"/>
      <c r="P372" s="5"/>
      <c r="Q372" s="5"/>
    </row>
    <row r="373">
      <c r="B373" s="5"/>
      <c r="C373" s="5"/>
      <c r="D373" s="5"/>
      <c r="E373" s="5"/>
      <c r="F373" s="5"/>
      <c r="G373" s="5"/>
      <c r="H373" s="5"/>
      <c r="I373" s="5"/>
      <c r="J373" s="5"/>
      <c r="K373" s="5"/>
      <c r="L373" s="5"/>
      <c r="M373" s="5"/>
      <c r="N373" s="5"/>
      <c r="O373" s="5"/>
      <c r="P373" s="5"/>
      <c r="Q373" s="5"/>
    </row>
    <row r="374">
      <c r="B374" s="5"/>
      <c r="C374" s="5"/>
      <c r="D374" s="5"/>
      <c r="E374" s="5"/>
      <c r="F374" s="5"/>
      <c r="G374" s="5"/>
      <c r="H374" s="5"/>
      <c r="I374" s="5"/>
      <c r="J374" s="5"/>
      <c r="K374" s="5"/>
      <c r="L374" s="5"/>
      <c r="M374" s="5"/>
      <c r="N374" s="5"/>
      <c r="O374" s="5"/>
      <c r="P374" s="5"/>
      <c r="Q374" s="5"/>
    </row>
    <row r="375">
      <c r="B375" s="5"/>
      <c r="C375" s="5"/>
      <c r="D375" s="5"/>
      <c r="E375" s="5"/>
      <c r="F375" s="5"/>
      <c r="G375" s="5"/>
      <c r="H375" s="5"/>
      <c r="I375" s="5"/>
      <c r="J375" s="5"/>
      <c r="K375" s="5"/>
      <c r="L375" s="5"/>
      <c r="M375" s="5"/>
      <c r="N375" s="5"/>
      <c r="O375" s="5"/>
      <c r="P375" s="5"/>
      <c r="Q375" s="5"/>
    </row>
    <row r="376">
      <c r="B376" s="5"/>
      <c r="C376" s="5"/>
      <c r="D376" s="5"/>
      <c r="E376" s="5"/>
      <c r="F376" s="5"/>
      <c r="G376" s="5"/>
      <c r="H376" s="5"/>
      <c r="I376" s="5"/>
      <c r="J376" s="5"/>
      <c r="K376" s="5"/>
      <c r="L376" s="5"/>
      <c r="M376" s="5"/>
      <c r="N376" s="5"/>
      <c r="O376" s="5"/>
      <c r="P376" s="5"/>
      <c r="Q376" s="5"/>
    </row>
    <row r="377">
      <c r="B377" s="5"/>
      <c r="C377" s="5"/>
      <c r="D377" s="5"/>
      <c r="E377" s="5"/>
      <c r="F377" s="5"/>
      <c r="G377" s="5"/>
      <c r="H377" s="5"/>
      <c r="I377" s="5"/>
      <c r="J377" s="5"/>
      <c r="K377" s="5"/>
      <c r="L377" s="5"/>
      <c r="M377" s="5"/>
      <c r="N377" s="5"/>
      <c r="O377" s="5"/>
      <c r="P377" s="5"/>
      <c r="Q377" s="5"/>
    </row>
    <row r="378">
      <c r="B378" s="5"/>
      <c r="C378" s="5"/>
      <c r="D378" s="5"/>
      <c r="E378" s="5"/>
      <c r="F378" s="5"/>
      <c r="G378" s="5"/>
      <c r="H378" s="5"/>
      <c r="I378" s="5"/>
      <c r="J378" s="5"/>
      <c r="K378" s="5"/>
      <c r="L378" s="5"/>
      <c r="M378" s="5"/>
      <c r="N378" s="5"/>
      <c r="O378" s="5"/>
      <c r="P378" s="5"/>
      <c r="Q378" s="5"/>
    </row>
    <row r="379">
      <c r="B379" s="5"/>
      <c r="C379" s="5"/>
      <c r="D379" s="5"/>
      <c r="E379" s="5"/>
      <c r="F379" s="5"/>
      <c r="G379" s="5"/>
      <c r="H379" s="5"/>
      <c r="I379" s="5"/>
      <c r="J379" s="5"/>
      <c r="K379" s="5"/>
      <c r="L379" s="5"/>
      <c r="M379" s="5"/>
      <c r="N379" s="5"/>
      <c r="O379" s="5"/>
      <c r="P379" s="5"/>
      <c r="Q379" s="5"/>
    </row>
    <row r="380">
      <c r="B380" s="5"/>
      <c r="C380" s="5"/>
      <c r="D380" s="5"/>
      <c r="E380" s="5"/>
      <c r="F380" s="5"/>
      <c r="G380" s="5"/>
      <c r="H380" s="5"/>
      <c r="I380" s="5"/>
      <c r="J380" s="5"/>
      <c r="K380" s="5"/>
      <c r="L380" s="5"/>
      <c r="M380" s="5"/>
      <c r="N380" s="5"/>
      <c r="O380" s="5"/>
      <c r="P380" s="5"/>
      <c r="Q380" s="5"/>
    </row>
    <row r="381">
      <c r="B381" s="5"/>
      <c r="C381" s="5"/>
      <c r="D381" s="5"/>
      <c r="E381" s="5"/>
      <c r="F381" s="5"/>
      <c r="G381" s="5"/>
      <c r="H381" s="5"/>
      <c r="I381" s="5"/>
      <c r="J381" s="5"/>
      <c r="K381" s="5"/>
      <c r="L381" s="5"/>
      <c r="M381" s="5"/>
      <c r="N381" s="5"/>
      <c r="O381" s="5"/>
      <c r="P381" s="5"/>
      <c r="Q381" s="5"/>
    </row>
    <row r="382">
      <c r="B382" s="5"/>
      <c r="C382" s="5"/>
      <c r="D382" s="5"/>
      <c r="E382" s="5"/>
      <c r="F382" s="5"/>
      <c r="G382" s="5"/>
      <c r="H382" s="5"/>
      <c r="I382" s="5"/>
      <c r="J382" s="5"/>
      <c r="K382" s="5"/>
      <c r="L382" s="5"/>
      <c r="M382" s="5"/>
      <c r="N382" s="5"/>
      <c r="O382" s="5"/>
      <c r="P382" s="5"/>
      <c r="Q382" s="5"/>
    </row>
    <row r="383">
      <c r="B383" s="5"/>
      <c r="C383" s="5"/>
      <c r="D383" s="5"/>
      <c r="E383" s="5"/>
      <c r="F383" s="5"/>
      <c r="G383" s="5"/>
      <c r="H383" s="5"/>
      <c r="I383" s="5"/>
      <c r="J383" s="5"/>
      <c r="K383" s="5"/>
      <c r="L383" s="5"/>
      <c r="M383" s="5"/>
      <c r="N383" s="5"/>
      <c r="O383" s="5"/>
      <c r="P383" s="5"/>
      <c r="Q383" s="5"/>
    </row>
    <row r="384">
      <c r="B384" s="5"/>
      <c r="C384" s="5"/>
      <c r="D384" s="5"/>
      <c r="E384" s="5"/>
      <c r="F384" s="5"/>
      <c r="G384" s="5"/>
      <c r="H384" s="5"/>
      <c r="I384" s="5"/>
      <c r="J384" s="5"/>
      <c r="K384" s="5"/>
      <c r="L384" s="5"/>
      <c r="M384" s="5"/>
      <c r="N384" s="5"/>
      <c r="O384" s="5"/>
      <c r="P384" s="5"/>
      <c r="Q384" s="5"/>
    </row>
    <row r="385">
      <c r="B385" s="5"/>
      <c r="C385" s="5"/>
      <c r="D385" s="5"/>
      <c r="E385" s="5"/>
      <c r="F385" s="5"/>
      <c r="G385" s="5"/>
      <c r="H385" s="5"/>
      <c r="I385" s="5"/>
      <c r="J385" s="5"/>
      <c r="K385" s="5"/>
      <c r="L385" s="5"/>
      <c r="M385" s="5"/>
      <c r="N385" s="5"/>
      <c r="O385" s="5"/>
      <c r="P385" s="5"/>
      <c r="Q385" s="5"/>
    </row>
    <row r="386">
      <c r="B386" s="5"/>
      <c r="C386" s="5"/>
      <c r="D386" s="5"/>
      <c r="E386" s="5"/>
      <c r="F386" s="5"/>
      <c r="G386" s="5"/>
      <c r="H386" s="5"/>
      <c r="I386" s="5"/>
      <c r="J386" s="5"/>
      <c r="K386" s="5"/>
      <c r="L386" s="5"/>
      <c r="M386" s="5"/>
      <c r="N386" s="5"/>
      <c r="O386" s="5"/>
      <c r="P386" s="5"/>
      <c r="Q386" s="5"/>
    </row>
    <row r="387">
      <c r="B387" s="5"/>
      <c r="C387" s="5"/>
      <c r="D387" s="5"/>
      <c r="E387" s="5"/>
      <c r="F387" s="5"/>
      <c r="G387" s="5"/>
      <c r="H387" s="5"/>
      <c r="I387" s="5"/>
      <c r="J387" s="5"/>
      <c r="K387" s="5"/>
      <c r="L387" s="5"/>
      <c r="M387" s="5"/>
      <c r="N387" s="5"/>
      <c r="O387" s="5"/>
      <c r="P387" s="5"/>
      <c r="Q387" s="5"/>
    </row>
    <row r="388">
      <c r="B388" s="5"/>
      <c r="C388" s="5"/>
      <c r="D388" s="5"/>
      <c r="E388" s="5"/>
      <c r="F388" s="5"/>
      <c r="G388" s="5"/>
      <c r="H388" s="5"/>
      <c r="I388" s="5"/>
      <c r="J388" s="5"/>
      <c r="K388" s="5"/>
      <c r="L388" s="5"/>
      <c r="M388" s="5"/>
      <c r="N388" s="5"/>
      <c r="O388" s="5"/>
      <c r="P388" s="5"/>
      <c r="Q388" s="5"/>
    </row>
    <row r="389">
      <c r="B389" s="5"/>
      <c r="C389" s="5"/>
      <c r="D389" s="5"/>
      <c r="E389" s="5"/>
      <c r="F389" s="5"/>
      <c r="G389" s="5"/>
      <c r="H389" s="5"/>
      <c r="I389" s="5"/>
      <c r="J389" s="5"/>
      <c r="K389" s="5"/>
      <c r="L389" s="5"/>
      <c r="M389" s="5"/>
      <c r="N389" s="5"/>
      <c r="O389" s="5"/>
      <c r="P389" s="5"/>
      <c r="Q389" s="5"/>
    </row>
    <row r="390">
      <c r="B390" s="5"/>
      <c r="C390" s="5"/>
      <c r="D390" s="5"/>
      <c r="E390" s="5"/>
      <c r="F390" s="5"/>
      <c r="G390" s="5"/>
      <c r="H390" s="5"/>
      <c r="I390" s="5"/>
      <c r="J390" s="5"/>
      <c r="K390" s="5"/>
      <c r="L390" s="5"/>
      <c r="M390" s="5"/>
      <c r="N390" s="5"/>
      <c r="O390" s="5"/>
      <c r="P390" s="5"/>
      <c r="Q390" s="5"/>
    </row>
    <row r="391">
      <c r="B391" s="5"/>
      <c r="C391" s="5"/>
      <c r="D391" s="5"/>
      <c r="E391" s="5"/>
      <c r="F391" s="5"/>
      <c r="G391" s="5"/>
      <c r="H391" s="5"/>
      <c r="I391" s="5"/>
      <c r="J391" s="5"/>
      <c r="K391" s="5"/>
      <c r="L391" s="5"/>
      <c r="M391" s="5"/>
      <c r="N391" s="5"/>
      <c r="O391" s="5"/>
      <c r="P391" s="5"/>
      <c r="Q391" s="5"/>
    </row>
    <row r="392">
      <c r="B392" s="5"/>
      <c r="C392" s="5"/>
      <c r="D392" s="5"/>
      <c r="E392" s="5"/>
      <c r="F392" s="5"/>
      <c r="G392" s="5"/>
      <c r="H392" s="5"/>
      <c r="I392" s="5"/>
      <c r="J392" s="5"/>
      <c r="K392" s="5"/>
      <c r="L392" s="5"/>
      <c r="M392" s="5"/>
      <c r="N392" s="5"/>
      <c r="O392" s="5"/>
      <c r="P392" s="5"/>
      <c r="Q392" s="5"/>
    </row>
    <row r="393">
      <c r="B393" s="5"/>
      <c r="C393" s="5"/>
      <c r="D393" s="5"/>
      <c r="E393" s="5"/>
      <c r="F393" s="5"/>
      <c r="G393" s="5"/>
      <c r="H393" s="5"/>
      <c r="I393" s="5"/>
      <c r="J393" s="5"/>
      <c r="K393" s="5"/>
      <c r="L393" s="5"/>
      <c r="M393" s="5"/>
      <c r="N393" s="5"/>
      <c r="O393" s="5"/>
      <c r="P393" s="5"/>
      <c r="Q393" s="5"/>
    </row>
    <row r="394">
      <c r="B394" s="5"/>
      <c r="C394" s="5"/>
      <c r="D394" s="5"/>
      <c r="E394" s="5"/>
      <c r="F394" s="5"/>
      <c r="G394" s="5"/>
      <c r="H394" s="5"/>
      <c r="I394" s="5"/>
      <c r="J394" s="5"/>
      <c r="K394" s="5"/>
      <c r="L394" s="5"/>
      <c r="M394" s="5"/>
      <c r="N394" s="5"/>
      <c r="O394" s="5"/>
      <c r="P394" s="5"/>
      <c r="Q394" s="5"/>
    </row>
    <row r="395">
      <c r="B395" s="5"/>
      <c r="C395" s="5"/>
      <c r="D395" s="5"/>
      <c r="E395" s="5"/>
      <c r="F395" s="5"/>
      <c r="G395" s="5"/>
      <c r="H395" s="5"/>
      <c r="I395" s="5"/>
      <c r="J395" s="5"/>
      <c r="K395" s="5"/>
      <c r="L395" s="5"/>
      <c r="M395" s="5"/>
      <c r="N395" s="5"/>
      <c r="O395" s="5"/>
      <c r="P395" s="5"/>
      <c r="Q395" s="5"/>
    </row>
    <row r="396">
      <c r="B396" s="5"/>
      <c r="C396" s="5"/>
      <c r="D396" s="5"/>
      <c r="E396" s="5"/>
      <c r="F396" s="5"/>
      <c r="G396" s="5"/>
      <c r="H396" s="5"/>
      <c r="I396" s="5"/>
      <c r="J396" s="5"/>
      <c r="K396" s="5"/>
      <c r="L396" s="5"/>
      <c r="M396" s="5"/>
      <c r="N396" s="5"/>
      <c r="O396" s="5"/>
      <c r="P396" s="5"/>
      <c r="Q396" s="5"/>
    </row>
    <row r="397">
      <c r="B397" s="5"/>
      <c r="C397" s="5"/>
      <c r="D397" s="5"/>
      <c r="E397" s="5"/>
      <c r="F397" s="5"/>
      <c r="G397" s="5"/>
      <c r="H397" s="5"/>
      <c r="I397" s="5"/>
      <c r="J397" s="5"/>
      <c r="K397" s="5"/>
      <c r="L397" s="5"/>
      <c r="M397" s="5"/>
      <c r="N397" s="5"/>
      <c r="O397" s="5"/>
      <c r="P397" s="5"/>
      <c r="Q397" s="5"/>
    </row>
    <row r="398">
      <c r="B398" s="5"/>
      <c r="C398" s="5"/>
      <c r="D398" s="5"/>
      <c r="E398" s="5"/>
      <c r="F398" s="5"/>
      <c r="G398" s="5"/>
      <c r="H398" s="5"/>
      <c r="I398" s="5"/>
      <c r="J398" s="5"/>
      <c r="K398" s="5"/>
      <c r="L398" s="5"/>
      <c r="M398" s="5"/>
      <c r="N398" s="5"/>
      <c r="O398" s="5"/>
      <c r="P398" s="5"/>
      <c r="Q398" s="5"/>
    </row>
    <row r="399">
      <c r="B399" s="5"/>
      <c r="C399" s="5"/>
      <c r="D399" s="5"/>
      <c r="E399" s="5"/>
      <c r="F399" s="5"/>
      <c r="G399" s="5"/>
      <c r="H399" s="5"/>
      <c r="I399" s="5"/>
      <c r="J399" s="5"/>
      <c r="K399" s="5"/>
      <c r="L399" s="5"/>
      <c r="M399" s="5"/>
      <c r="N399" s="5"/>
      <c r="O399" s="5"/>
      <c r="P399" s="5"/>
      <c r="Q399" s="5"/>
    </row>
    <row r="400">
      <c r="B400" s="5"/>
      <c r="C400" s="5"/>
      <c r="D400" s="5"/>
      <c r="E400" s="5"/>
      <c r="F400" s="5"/>
      <c r="G400" s="5"/>
      <c r="H400" s="5"/>
      <c r="I400" s="5"/>
      <c r="J400" s="5"/>
      <c r="K400" s="5"/>
      <c r="L400" s="5"/>
      <c r="M400" s="5"/>
      <c r="N400" s="5"/>
      <c r="O400" s="5"/>
      <c r="P400" s="5"/>
      <c r="Q400" s="5"/>
    </row>
    <row r="401">
      <c r="B401" s="5"/>
      <c r="C401" s="5"/>
      <c r="D401" s="5"/>
      <c r="E401" s="5"/>
      <c r="F401" s="5"/>
      <c r="G401" s="5"/>
      <c r="H401" s="5"/>
      <c r="I401" s="5"/>
      <c r="J401" s="5"/>
      <c r="K401" s="5"/>
      <c r="L401" s="5"/>
      <c r="M401" s="5"/>
      <c r="N401" s="5"/>
      <c r="O401" s="5"/>
      <c r="P401" s="5"/>
      <c r="Q401" s="5"/>
    </row>
    <row r="402">
      <c r="B402" s="5"/>
      <c r="C402" s="5"/>
      <c r="D402" s="5"/>
      <c r="E402" s="5"/>
      <c r="F402" s="5"/>
      <c r="G402" s="5"/>
      <c r="H402" s="5"/>
      <c r="I402" s="5"/>
      <c r="J402" s="5"/>
      <c r="K402" s="5"/>
      <c r="L402" s="5"/>
      <c r="M402" s="5"/>
      <c r="N402" s="5"/>
      <c r="O402" s="5"/>
      <c r="P402" s="5"/>
      <c r="Q402" s="5"/>
    </row>
    <row r="403">
      <c r="B403" s="5"/>
      <c r="C403" s="5"/>
      <c r="D403" s="5"/>
      <c r="E403" s="5"/>
      <c r="F403" s="5"/>
      <c r="G403" s="5"/>
      <c r="H403" s="5"/>
      <c r="I403" s="5"/>
      <c r="J403" s="5"/>
      <c r="K403" s="5"/>
      <c r="L403" s="5"/>
      <c r="M403" s="5"/>
      <c r="N403" s="5"/>
      <c r="O403" s="5"/>
      <c r="P403" s="5"/>
      <c r="Q403" s="5"/>
    </row>
    <row r="404">
      <c r="B404" s="5"/>
      <c r="C404" s="5"/>
      <c r="D404" s="5"/>
      <c r="E404" s="5"/>
      <c r="F404" s="5"/>
      <c r="G404" s="5"/>
      <c r="H404" s="5"/>
      <c r="I404" s="5"/>
      <c r="J404" s="5"/>
      <c r="K404" s="5"/>
      <c r="L404" s="5"/>
      <c r="M404" s="5"/>
      <c r="N404" s="5"/>
      <c r="O404" s="5"/>
      <c r="P404" s="5"/>
      <c r="Q404" s="5"/>
    </row>
    <row r="405">
      <c r="B405" s="5"/>
      <c r="C405" s="5"/>
      <c r="D405" s="5"/>
      <c r="E405" s="5"/>
      <c r="F405" s="5"/>
      <c r="G405" s="5"/>
      <c r="H405" s="5"/>
      <c r="I405" s="5"/>
      <c r="J405" s="5"/>
      <c r="K405" s="5"/>
      <c r="L405" s="5"/>
      <c r="M405" s="5"/>
      <c r="N405" s="5"/>
      <c r="O405" s="5"/>
      <c r="P405" s="5"/>
      <c r="Q405" s="5"/>
    </row>
    <row r="406">
      <c r="B406" s="5"/>
      <c r="C406" s="5"/>
      <c r="D406" s="5"/>
      <c r="E406" s="5"/>
      <c r="F406" s="5"/>
      <c r="G406" s="5"/>
      <c r="H406" s="5"/>
      <c r="I406" s="5"/>
      <c r="J406" s="5"/>
      <c r="K406" s="5"/>
      <c r="L406" s="5"/>
      <c r="M406" s="5"/>
      <c r="N406" s="5"/>
      <c r="O406" s="5"/>
      <c r="P406" s="5"/>
      <c r="Q406" s="5"/>
    </row>
    <row r="407">
      <c r="B407" s="5"/>
      <c r="C407" s="5"/>
      <c r="D407" s="5"/>
      <c r="E407" s="5"/>
      <c r="F407" s="5"/>
      <c r="G407" s="5"/>
      <c r="H407" s="5"/>
      <c r="I407" s="5"/>
      <c r="J407" s="5"/>
      <c r="K407" s="5"/>
      <c r="L407" s="5"/>
      <c r="M407" s="5"/>
      <c r="N407" s="5"/>
      <c r="O407" s="5"/>
      <c r="P407" s="5"/>
      <c r="Q407" s="5"/>
    </row>
    <row r="408">
      <c r="B408" s="5"/>
      <c r="C408" s="5"/>
      <c r="D408" s="5"/>
      <c r="E408" s="5"/>
      <c r="F408" s="5"/>
      <c r="G408" s="5"/>
      <c r="H408" s="5"/>
      <c r="I408" s="5"/>
      <c r="J408" s="5"/>
      <c r="K408" s="5"/>
      <c r="L408" s="5"/>
      <c r="M408" s="5"/>
      <c r="N408" s="5"/>
      <c r="O408" s="5"/>
      <c r="P408" s="5"/>
      <c r="Q408" s="5"/>
    </row>
    <row r="409">
      <c r="B409" s="5"/>
      <c r="C409" s="5"/>
      <c r="D409" s="5"/>
      <c r="E409" s="5"/>
      <c r="F409" s="5"/>
      <c r="G409" s="5"/>
      <c r="H409" s="5"/>
      <c r="I409" s="5"/>
      <c r="J409" s="5"/>
      <c r="K409" s="5"/>
      <c r="L409" s="5"/>
      <c r="M409" s="5"/>
      <c r="N409" s="5"/>
      <c r="O409" s="5"/>
      <c r="P409" s="5"/>
      <c r="Q409" s="5"/>
    </row>
    <row r="410">
      <c r="B410" s="5"/>
      <c r="C410" s="5"/>
      <c r="D410" s="5"/>
      <c r="E410" s="5"/>
      <c r="F410" s="5"/>
      <c r="G410" s="5"/>
      <c r="H410" s="5"/>
      <c r="I410" s="5"/>
      <c r="J410" s="5"/>
      <c r="K410" s="5"/>
      <c r="L410" s="5"/>
      <c r="M410" s="5"/>
      <c r="N410" s="5"/>
      <c r="O410" s="5"/>
      <c r="P410" s="5"/>
      <c r="Q410" s="5"/>
    </row>
    <row r="411">
      <c r="B411" s="5"/>
      <c r="C411" s="5"/>
      <c r="D411" s="5"/>
      <c r="E411" s="5"/>
      <c r="F411" s="5"/>
      <c r="G411" s="5"/>
      <c r="H411" s="5"/>
      <c r="I411" s="5"/>
      <c r="J411" s="5"/>
      <c r="K411" s="5"/>
      <c r="L411" s="5"/>
      <c r="M411" s="5"/>
      <c r="N411" s="5"/>
      <c r="O411" s="5"/>
      <c r="P411" s="5"/>
      <c r="Q411" s="5"/>
    </row>
    <row r="412">
      <c r="B412" s="5"/>
      <c r="C412" s="5"/>
      <c r="D412" s="5"/>
      <c r="E412" s="5"/>
      <c r="F412" s="5"/>
      <c r="G412" s="5"/>
      <c r="H412" s="5"/>
      <c r="I412" s="5"/>
      <c r="J412" s="5"/>
      <c r="K412" s="5"/>
      <c r="L412" s="5"/>
      <c r="M412" s="5"/>
      <c r="N412" s="5"/>
      <c r="O412" s="5"/>
      <c r="P412" s="5"/>
      <c r="Q412" s="5"/>
    </row>
    <row r="413">
      <c r="B413" s="5"/>
      <c r="C413" s="5"/>
      <c r="D413" s="5"/>
      <c r="E413" s="5"/>
      <c r="F413" s="5"/>
      <c r="G413" s="5"/>
      <c r="H413" s="5"/>
      <c r="I413" s="5"/>
      <c r="J413" s="5"/>
      <c r="K413" s="5"/>
      <c r="L413" s="5"/>
      <c r="M413" s="5"/>
      <c r="N413" s="5"/>
      <c r="O413" s="5"/>
      <c r="P413" s="5"/>
      <c r="Q413" s="5"/>
    </row>
    <row r="414">
      <c r="B414" s="5"/>
      <c r="C414" s="5"/>
      <c r="D414" s="5"/>
      <c r="E414" s="5"/>
      <c r="F414" s="5"/>
      <c r="G414" s="5"/>
      <c r="H414" s="5"/>
      <c r="I414" s="5"/>
      <c r="J414" s="5"/>
      <c r="K414" s="5"/>
      <c r="L414" s="5"/>
      <c r="M414" s="5"/>
      <c r="N414" s="5"/>
      <c r="O414" s="5"/>
      <c r="P414" s="5"/>
      <c r="Q414" s="5"/>
    </row>
    <row r="415">
      <c r="B415" s="5"/>
      <c r="C415" s="5"/>
      <c r="D415" s="5"/>
      <c r="E415" s="5"/>
      <c r="F415" s="5"/>
      <c r="G415" s="5"/>
      <c r="H415" s="5"/>
      <c r="I415" s="5"/>
      <c r="J415" s="5"/>
      <c r="K415" s="5"/>
      <c r="L415" s="5"/>
      <c r="M415" s="5"/>
      <c r="N415" s="5"/>
      <c r="O415" s="5"/>
      <c r="P415" s="5"/>
      <c r="Q415" s="5"/>
    </row>
    <row r="416">
      <c r="B416" s="5"/>
      <c r="C416" s="5"/>
      <c r="D416" s="5"/>
      <c r="E416" s="5"/>
      <c r="F416" s="5"/>
      <c r="G416" s="5"/>
      <c r="H416" s="5"/>
      <c r="I416" s="5"/>
      <c r="J416" s="5"/>
      <c r="K416" s="5"/>
      <c r="L416" s="5"/>
      <c r="M416" s="5"/>
      <c r="N416" s="5"/>
      <c r="O416" s="5"/>
      <c r="P416" s="5"/>
      <c r="Q416" s="5"/>
    </row>
    <row r="417">
      <c r="B417" s="5"/>
      <c r="C417" s="5"/>
      <c r="D417" s="5"/>
      <c r="E417" s="5"/>
      <c r="F417" s="5"/>
      <c r="G417" s="5"/>
      <c r="H417" s="5"/>
      <c r="I417" s="5"/>
      <c r="J417" s="5"/>
      <c r="K417" s="5"/>
      <c r="L417" s="5"/>
      <c r="M417" s="5"/>
      <c r="N417" s="5"/>
      <c r="O417" s="5"/>
      <c r="P417" s="5"/>
      <c r="Q417" s="5"/>
    </row>
    <row r="418">
      <c r="B418" s="5"/>
      <c r="C418" s="5"/>
      <c r="D418" s="5"/>
      <c r="E418" s="5"/>
      <c r="F418" s="5"/>
      <c r="G418" s="5"/>
      <c r="H418" s="5"/>
      <c r="I418" s="5"/>
      <c r="J418" s="5"/>
      <c r="K418" s="5"/>
      <c r="L418" s="5"/>
      <c r="M418" s="5"/>
      <c r="N418" s="5"/>
      <c r="O418" s="5"/>
      <c r="P418" s="5"/>
      <c r="Q418" s="5"/>
    </row>
    <row r="419">
      <c r="B419" s="5"/>
      <c r="C419" s="5"/>
      <c r="D419" s="5"/>
      <c r="E419" s="5"/>
      <c r="F419" s="5"/>
      <c r="G419" s="5"/>
      <c r="H419" s="5"/>
      <c r="I419" s="5"/>
      <c r="J419" s="5"/>
      <c r="K419" s="5"/>
      <c r="L419" s="5"/>
      <c r="M419" s="5"/>
      <c r="N419" s="5"/>
      <c r="O419" s="5"/>
      <c r="P419" s="5"/>
      <c r="Q419" s="5"/>
    </row>
    <row r="420">
      <c r="B420" s="5"/>
      <c r="C420" s="5"/>
      <c r="D420" s="5"/>
      <c r="E420" s="5"/>
      <c r="F420" s="5"/>
      <c r="G420" s="5"/>
      <c r="H420" s="5"/>
      <c r="I420" s="5"/>
      <c r="J420" s="5"/>
      <c r="K420" s="5"/>
      <c r="L420" s="5"/>
      <c r="M420" s="5"/>
      <c r="N420" s="5"/>
      <c r="O420" s="5"/>
      <c r="P420" s="5"/>
      <c r="Q420" s="5"/>
    </row>
    <row r="421">
      <c r="B421" s="5"/>
      <c r="C421" s="5"/>
      <c r="D421" s="5"/>
      <c r="E421" s="5"/>
      <c r="F421" s="5"/>
      <c r="G421" s="5"/>
      <c r="H421" s="5"/>
      <c r="I421" s="5"/>
      <c r="J421" s="5"/>
      <c r="K421" s="5"/>
      <c r="L421" s="5"/>
      <c r="M421" s="5"/>
      <c r="N421" s="5"/>
      <c r="O421" s="5"/>
      <c r="P421" s="5"/>
      <c r="Q421" s="5"/>
    </row>
    <row r="422">
      <c r="B422" s="5"/>
      <c r="C422" s="5"/>
      <c r="D422" s="5"/>
      <c r="E422" s="5"/>
      <c r="F422" s="5"/>
      <c r="G422" s="5"/>
      <c r="H422" s="5"/>
      <c r="I422" s="5"/>
      <c r="J422" s="5"/>
      <c r="K422" s="5"/>
      <c r="L422" s="5"/>
      <c r="M422" s="5"/>
      <c r="N422" s="5"/>
      <c r="O422" s="5"/>
      <c r="P422" s="5"/>
      <c r="Q422" s="5"/>
    </row>
    <row r="423">
      <c r="B423" s="5"/>
      <c r="C423" s="5"/>
      <c r="D423" s="5"/>
      <c r="E423" s="5"/>
      <c r="F423" s="5"/>
      <c r="G423" s="5"/>
      <c r="H423" s="5"/>
      <c r="I423" s="5"/>
      <c r="J423" s="5"/>
      <c r="K423" s="5"/>
      <c r="L423" s="5"/>
      <c r="M423" s="5"/>
      <c r="N423" s="5"/>
      <c r="O423" s="5"/>
      <c r="P423" s="5"/>
      <c r="Q423" s="5"/>
    </row>
    <row r="424">
      <c r="B424" s="5"/>
      <c r="C424" s="5"/>
      <c r="D424" s="5"/>
      <c r="E424" s="5"/>
      <c r="F424" s="5"/>
      <c r="G424" s="5"/>
      <c r="H424" s="5"/>
      <c r="I424" s="5"/>
      <c r="J424" s="5"/>
      <c r="K424" s="5"/>
      <c r="L424" s="5"/>
      <c r="M424" s="5"/>
      <c r="N424" s="5"/>
      <c r="O424" s="5"/>
      <c r="P424" s="5"/>
      <c r="Q424" s="5"/>
    </row>
    <row r="425">
      <c r="B425" s="5"/>
      <c r="C425" s="5"/>
      <c r="D425" s="5"/>
      <c r="E425" s="5"/>
      <c r="F425" s="5"/>
      <c r="G425" s="5"/>
      <c r="H425" s="5"/>
      <c r="I425" s="5"/>
      <c r="J425" s="5"/>
      <c r="K425" s="5"/>
      <c r="L425" s="5"/>
      <c r="M425" s="5"/>
      <c r="N425" s="5"/>
      <c r="O425" s="5"/>
      <c r="P425" s="5"/>
      <c r="Q425" s="5"/>
    </row>
    <row r="426">
      <c r="B426" s="5"/>
      <c r="C426" s="5"/>
      <c r="D426" s="5"/>
      <c r="E426" s="5"/>
      <c r="F426" s="5"/>
      <c r="G426" s="5"/>
      <c r="H426" s="5"/>
      <c r="I426" s="5"/>
      <c r="J426" s="5"/>
      <c r="K426" s="5"/>
      <c r="L426" s="5"/>
      <c r="M426" s="5"/>
      <c r="N426" s="5"/>
      <c r="O426" s="5"/>
      <c r="P426" s="5"/>
      <c r="Q426" s="5"/>
    </row>
    <row r="427">
      <c r="B427" s="5"/>
      <c r="C427" s="5"/>
      <c r="D427" s="5"/>
      <c r="E427" s="5"/>
      <c r="F427" s="5"/>
      <c r="G427" s="5"/>
      <c r="H427" s="5"/>
      <c r="I427" s="5"/>
      <c r="J427" s="5"/>
      <c r="K427" s="5"/>
      <c r="L427" s="5"/>
      <c r="M427" s="5"/>
      <c r="N427" s="5"/>
      <c r="O427" s="5"/>
      <c r="P427" s="5"/>
      <c r="Q427" s="5"/>
    </row>
    <row r="428">
      <c r="B428" s="5"/>
      <c r="C428" s="5"/>
      <c r="D428" s="5"/>
      <c r="E428" s="5"/>
      <c r="F428" s="5"/>
      <c r="G428" s="5"/>
      <c r="H428" s="5"/>
      <c r="I428" s="5"/>
      <c r="J428" s="5"/>
      <c r="K428" s="5"/>
      <c r="L428" s="5"/>
      <c r="M428" s="5"/>
      <c r="N428" s="5"/>
      <c r="O428" s="5"/>
      <c r="P428" s="5"/>
      <c r="Q428" s="5"/>
    </row>
    <row r="429">
      <c r="B429" s="5"/>
      <c r="C429" s="5"/>
      <c r="D429" s="5"/>
      <c r="E429" s="5"/>
      <c r="F429" s="5"/>
      <c r="G429" s="5"/>
      <c r="H429" s="5"/>
      <c r="I429" s="5"/>
      <c r="J429" s="5"/>
      <c r="K429" s="5"/>
      <c r="L429" s="5"/>
      <c r="M429" s="5"/>
      <c r="N429" s="5"/>
      <c r="O429" s="5"/>
      <c r="P429" s="5"/>
      <c r="Q429" s="5"/>
    </row>
    <row r="430">
      <c r="B430" s="5"/>
      <c r="C430" s="5"/>
      <c r="D430" s="5"/>
      <c r="E430" s="5"/>
      <c r="F430" s="5"/>
      <c r="G430" s="5"/>
      <c r="H430" s="5"/>
      <c r="I430" s="5"/>
      <c r="J430" s="5"/>
      <c r="K430" s="5"/>
      <c r="L430" s="5"/>
      <c r="M430" s="5"/>
      <c r="N430" s="5"/>
      <c r="O430" s="5"/>
      <c r="P430" s="5"/>
      <c r="Q430" s="5"/>
    </row>
    <row r="431">
      <c r="B431" s="5"/>
      <c r="C431" s="5"/>
      <c r="D431" s="5"/>
      <c r="E431" s="5"/>
      <c r="F431" s="5"/>
      <c r="G431" s="5"/>
      <c r="H431" s="5"/>
      <c r="I431" s="5"/>
      <c r="J431" s="5"/>
      <c r="K431" s="5"/>
      <c r="L431" s="5"/>
      <c r="M431" s="5"/>
      <c r="N431" s="5"/>
      <c r="O431" s="5"/>
      <c r="P431" s="5"/>
      <c r="Q431" s="5"/>
    </row>
    <row r="432">
      <c r="B432" s="5"/>
      <c r="C432" s="5"/>
      <c r="D432" s="5"/>
      <c r="E432" s="5"/>
      <c r="F432" s="5"/>
      <c r="G432" s="5"/>
      <c r="H432" s="5"/>
      <c r="I432" s="5"/>
      <c r="J432" s="5"/>
      <c r="K432" s="5"/>
      <c r="L432" s="5"/>
      <c r="M432" s="5"/>
      <c r="N432" s="5"/>
      <c r="O432" s="5"/>
      <c r="P432" s="5"/>
      <c r="Q432" s="5"/>
    </row>
    <row r="433">
      <c r="B433" s="5"/>
      <c r="C433" s="5"/>
      <c r="D433" s="5"/>
      <c r="E433" s="5"/>
      <c r="F433" s="5"/>
      <c r="G433" s="5"/>
      <c r="H433" s="5"/>
      <c r="I433" s="5"/>
      <c r="J433" s="5"/>
      <c r="K433" s="5"/>
      <c r="L433" s="5"/>
      <c r="M433" s="5"/>
      <c r="N433" s="5"/>
      <c r="O433" s="5"/>
      <c r="P433" s="5"/>
      <c r="Q433" s="5"/>
    </row>
    <row r="434">
      <c r="B434" s="5"/>
      <c r="C434" s="5"/>
      <c r="D434" s="5"/>
      <c r="E434" s="5"/>
      <c r="F434" s="5"/>
      <c r="G434" s="5"/>
      <c r="H434" s="5"/>
      <c r="I434" s="5"/>
      <c r="J434" s="5"/>
      <c r="K434" s="5"/>
      <c r="L434" s="5"/>
      <c r="M434" s="5"/>
      <c r="N434" s="5"/>
      <c r="O434" s="5"/>
      <c r="P434" s="5"/>
      <c r="Q434" s="5"/>
    </row>
    <row r="435">
      <c r="B435" s="5"/>
      <c r="C435" s="5"/>
      <c r="D435" s="5"/>
      <c r="E435" s="5"/>
      <c r="F435" s="5"/>
      <c r="G435" s="5"/>
      <c r="H435" s="5"/>
      <c r="I435" s="5"/>
      <c r="J435" s="5"/>
      <c r="K435" s="5"/>
      <c r="L435" s="5"/>
      <c r="M435" s="5"/>
      <c r="N435" s="5"/>
      <c r="O435" s="5"/>
      <c r="P435" s="5"/>
      <c r="Q435" s="5"/>
    </row>
    <row r="436">
      <c r="B436" s="5"/>
      <c r="C436" s="5"/>
      <c r="D436" s="5"/>
      <c r="E436" s="5"/>
      <c r="F436" s="5"/>
      <c r="G436" s="5"/>
      <c r="H436" s="5"/>
      <c r="I436" s="5"/>
      <c r="J436" s="5"/>
      <c r="K436" s="5"/>
      <c r="L436" s="5"/>
      <c r="M436" s="5"/>
      <c r="N436" s="5"/>
      <c r="O436" s="5"/>
      <c r="P436" s="5"/>
      <c r="Q436" s="5"/>
    </row>
    <row r="437">
      <c r="B437" s="5"/>
      <c r="C437" s="5"/>
      <c r="D437" s="5"/>
      <c r="E437" s="5"/>
      <c r="F437" s="5"/>
      <c r="G437" s="5"/>
      <c r="H437" s="5"/>
      <c r="I437" s="5"/>
      <c r="J437" s="5"/>
      <c r="K437" s="5"/>
      <c r="L437" s="5"/>
      <c r="M437" s="5"/>
      <c r="N437" s="5"/>
      <c r="O437" s="5"/>
      <c r="P437" s="5"/>
      <c r="Q437" s="5"/>
    </row>
    <row r="438">
      <c r="B438" s="5"/>
      <c r="C438" s="5"/>
      <c r="D438" s="5"/>
      <c r="E438" s="5"/>
      <c r="F438" s="5"/>
      <c r="G438" s="5"/>
      <c r="H438" s="5"/>
      <c r="I438" s="5"/>
      <c r="J438" s="5"/>
      <c r="K438" s="5"/>
      <c r="L438" s="5"/>
      <c r="M438" s="5"/>
      <c r="N438" s="5"/>
      <c r="O438" s="5"/>
      <c r="P438" s="5"/>
      <c r="Q438" s="5"/>
    </row>
    <row r="439">
      <c r="B439" s="5"/>
      <c r="C439" s="5"/>
      <c r="D439" s="5"/>
      <c r="E439" s="5"/>
      <c r="F439" s="5"/>
      <c r="G439" s="5"/>
      <c r="H439" s="5"/>
      <c r="I439" s="5"/>
      <c r="J439" s="5"/>
      <c r="K439" s="5"/>
      <c r="L439" s="5"/>
      <c r="M439" s="5"/>
      <c r="N439" s="5"/>
      <c r="O439" s="5"/>
      <c r="P439" s="5"/>
      <c r="Q439" s="5"/>
    </row>
    <row r="440">
      <c r="B440" s="5"/>
      <c r="C440" s="5"/>
      <c r="D440" s="5"/>
      <c r="E440" s="5"/>
      <c r="F440" s="5"/>
      <c r="G440" s="5"/>
      <c r="H440" s="5"/>
      <c r="I440" s="5"/>
      <c r="J440" s="5"/>
      <c r="K440" s="5"/>
      <c r="L440" s="5"/>
      <c r="M440" s="5"/>
      <c r="N440" s="5"/>
      <c r="O440" s="5"/>
      <c r="P440" s="5"/>
      <c r="Q440" s="5"/>
    </row>
    <row r="441">
      <c r="B441" s="5"/>
      <c r="C441" s="5"/>
      <c r="D441" s="5"/>
      <c r="E441" s="5"/>
      <c r="F441" s="5"/>
      <c r="G441" s="5"/>
      <c r="H441" s="5"/>
      <c r="I441" s="5"/>
      <c r="J441" s="5"/>
      <c r="K441" s="5"/>
      <c r="L441" s="5"/>
      <c r="M441" s="5"/>
      <c r="N441" s="5"/>
      <c r="O441" s="5"/>
      <c r="P441" s="5"/>
      <c r="Q441" s="5"/>
    </row>
    <row r="442">
      <c r="B442" s="5"/>
      <c r="C442" s="5"/>
      <c r="D442" s="5"/>
      <c r="E442" s="5"/>
      <c r="F442" s="5"/>
      <c r="G442" s="5"/>
      <c r="H442" s="5"/>
      <c r="I442" s="5"/>
      <c r="J442" s="5"/>
      <c r="K442" s="5"/>
      <c r="L442" s="5"/>
      <c r="M442" s="5"/>
      <c r="N442" s="5"/>
      <c r="O442" s="5"/>
      <c r="P442" s="5"/>
      <c r="Q442" s="5"/>
    </row>
    <row r="443">
      <c r="B443" s="5"/>
      <c r="C443" s="5"/>
      <c r="D443" s="5"/>
      <c r="E443" s="5"/>
      <c r="F443" s="5"/>
      <c r="G443" s="5"/>
      <c r="H443" s="5"/>
      <c r="I443" s="5"/>
      <c r="J443" s="5"/>
      <c r="K443" s="5"/>
      <c r="L443" s="5"/>
      <c r="M443" s="5"/>
      <c r="N443" s="5"/>
      <c r="O443" s="5"/>
      <c r="P443" s="5"/>
      <c r="Q443" s="5"/>
    </row>
    <row r="444">
      <c r="B444" s="5"/>
      <c r="C444" s="5"/>
      <c r="D444" s="5"/>
      <c r="E444" s="5"/>
      <c r="F444" s="5"/>
      <c r="G444" s="5"/>
      <c r="H444" s="5"/>
      <c r="I444" s="5"/>
      <c r="J444" s="5"/>
      <c r="K444" s="5"/>
      <c r="L444" s="5"/>
      <c r="M444" s="5"/>
      <c r="N444" s="5"/>
      <c r="O444" s="5"/>
      <c r="P444" s="5"/>
      <c r="Q444" s="5"/>
    </row>
    <row r="445">
      <c r="B445" s="5"/>
      <c r="C445" s="5"/>
      <c r="D445" s="5"/>
      <c r="E445" s="5"/>
      <c r="F445" s="5"/>
      <c r="G445" s="5"/>
      <c r="H445" s="5"/>
      <c r="I445" s="5"/>
      <c r="J445" s="5"/>
      <c r="K445" s="5"/>
      <c r="L445" s="5"/>
      <c r="M445" s="5"/>
      <c r="N445" s="5"/>
      <c r="O445" s="5"/>
      <c r="P445" s="5"/>
      <c r="Q445" s="5"/>
    </row>
    <row r="446">
      <c r="B446" s="5"/>
      <c r="C446" s="5"/>
      <c r="D446" s="5"/>
      <c r="E446" s="5"/>
      <c r="F446" s="5"/>
      <c r="G446" s="5"/>
      <c r="H446" s="5"/>
      <c r="I446" s="5"/>
      <c r="J446" s="5"/>
      <c r="K446" s="5"/>
      <c r="L446" s="5"/>
      <c r="M446" s="5"/>
      <c r="N446" s="5"/>
      <c r="O446" s="5"/>
      <c r="P446" s="5"/>
      <c r="Q446" s="5"/>
    </row>
    <row r="447">
      <c r="B447" s="5"/>
      <c r="C447" s="5"/>
      <c r="D447" s="5"/>
      <c r="E447" s="5"/>
      <c r="F447" s="5"/>
      <c r="G447" s="5"/>
      <c r="H447" s="5"/>
      <c r="I447" s="5"/>
      <c r="J447" s="5"/>
      <c r="K447" s="5"/>
      <c r="L447" s="5"/>
      <c r="M447" s="5"/>
      <c r="N447" s="5"/>
      <c r="O447" s="5"/>
      <c r="P447" s="5"/>
      <c r="Q447" s="5"/>
    </row>
    <row r="448">
      <c r="B448" s="5"/>
      <c r="C448" s="5"/>
      <c r="D448" s="5"/>
      <c r="E448" s="5"/>
      <c r="F448" s="5"/>
      <c r="G448" s="5"/>
      <c r="H448" s="5"/>
      <c r="I448" s="5"/>
      <c r="J448" s="5"/>
      <c r="K448" s="5"/>
      <c r="L448" s="5"/>
      <c r="M448" s="5"/>
      <c r="N448" s="5"/>
      <c r="O448" s="5"/>
      <c r="P448" s="5"/>
      <c r="Q448" s="5"/>
    </row>
    <row r="449">
      <c r="B449" s="5"/>
      <c r="C449" s="5"/>
      <c r="D449" s="5"/>
      <c r="E449" s="5"/>
      <c r="F449" s="5"/>
      <c r="G449" s="5"/>
      <c r="H449" s="5"/>
      <c r="I449" s="5"/>
      <c r="J449" s="5"/>
      <c r="K449" s="5"/>
      <c r="L449" s="5"/>
      <c r="M449" s="5"/>
      <c r="N449" s="5"/>
      <c r="O449" s="5"/>
      <c r="P449" s="5"/>
      <c r="Q449" s="5"/>
    </row>
    <row r="450">
      <c r="B450" s="5"/>
      <c r="C450" s="5"/>
      <c r="D450" s="5"/>
      <c r="E450" s="5"/>
      <c r="F450" s="5"/>
      <c r="G450" s="5"/>
      <c r="H450" s="5"/>
      <c r="I450" s="5"/>
      <c r="J450" s="5"/>
      <c r="K450" s="5"/>
      <c r="L450" s="5"/>
      <c r="M450" s="5"/>
      <c r="N450" s="5"/>
      <c r="O450" s="5"/>
      <c r="P450" s="5"/>
      <c r="Q450" s="5"/>
    </row>
    <row r="451">
      <c r="B451" s="5"/>
      <c r="C451" s="5"/>
      <c r="D451" s="5"/>
      <c r="E451" s="5"/>
      <c r="F451" s="5"/>
      <c r="G451" s="5"/>
      <c r="H451" s="5"/>
      <c r="I451" s="5"/>
      <c r="J451" s="5"/>
      <c r="K451" s="5"/>
      <c r="L451" s="5"/>
      <c r="M451" s="5"/>
      <c r="N451" s="5"/>
      <c r="O451" s="5"/>
      <c r="P451" s="5"/>
      <c r="Q451" s="5"/>
    </row>
    <row r="452">
      <c r="B452" s="5"/>
      <c r="C452" s="5"/>
      <c r="D452" s="5"/>
      <c r="E452" s="5"/>
      <c r="F452" s="5"/>
      <c r="G452" s="5"/>
      <c r="H452" s="5"/>
      <c r="I452" s="5"/>
      <c r="J452" s="5"/>
      <c r="K452" s="5"/>
      <c r="L452" s="5"/>
      <c r="M452" s="5"/>
      <c r="N452" s="5"/>
      <c r="O452" s="5"/>
      <c r="P452" s="5"/>
      <c r="Q452" s="5"/>
    </row>
    <row r="453">
      <c r="B453" s="5"/>
      <c r="C453" s="5"/>
      <c r="D453" s="5"/>
      <c r="E453" s="5"/>
      <c r="F453" s="5"/>
      <c r="G453" s="5"/>
      <c r="H453" s="5"/>
      <c r="I453" s="5"/>
      <c r="J453" s="5"/>
      <c r="K453" s="5"/>
      <c r="L453" s="5"/>
      <c r="M453" s="5"/>
      <c r="N453" s="5"/>
      <c r="O453" s="5"/>
      <c r="P453" s="5"/>
      <c r="Q453" s="5"/>
    </row>
    <row r="454">
      <c r="B454" s="5"/>
      <c r="C454" s="5"/>
      <c r="D454" s="5"/>
      <c r="E454" s="5"/>
      <c r="F454" s="5"/>
      <c r="G454" s="5"/>
      <c r="H454" s="5"/>
      <c r="I454" s="5"/>
      <c r="J454" s="5"/>
      <c r="K454" s="5"/>
      <c r="L454" s="5"/>
      <c r="M454" s="5"/>
      <c r="N454" s="5"/>
      <c r="O454" s="5"/>
      <c r="P454" s="5"/>
      <c r="Q454" s="5"/>
    </row>
    <row r="455">
      <c r="B455" s="5"/>
      <c r="C455" s="5"/>
      <c r="D455" s="5"/>
      <c r="E455" s="5"/>
      <c r="F455" s="5"/>
      <c r="G455" s="5"/>
      <c r="H455" s="5"/>
      <c r="I455" s="5"/>
      <c r="J455" s="5"/>
      <c r="K455" s="5"/>
      <c r="L455" s="5"/>
      <c r="M455" s="5"/>
      <c r="N455" s="5"/>
      <c r="O455" s="5"/>
      <c r="P455" s="5"/>
      <c r="Q455" s="5"/>
    </row>
    <row r="456">
      <c r="B456" s="5"/>
      <c r="C456" s="5"/>
      <c r="D456" s="5"/>
      <c r="E456" s="5"/>
      <c r="F456" s="5"/>
      <c r="G456" s="5"/>
      <c r="H456" s="5"/>
      <c r="I456" s="5"/>
      <c r="J456" s="5"/>
      <c r="K456" s="5"/>
      <c r="L456" s="5"/>
      <c r="M456" s="5"/>
      <c r="N456" s="5"/>
      <c r="O456" s="5"/>
      <c r="P456" s="5"/>
      <c r="Q456" s="5"/>
    </row>
    <row r="457">
      <c r="B457" s="5"/>
      <c r="C457" s="5"/>
      <c r="D457" s="5"/>
      <c r="E457" s="5"/>
      <c r="F457" s="5"/>
      <c r="G457" s="5"/>
      <c r="H457" s="5"/>
      <c r="I457" s="5"/>
      <c r="J457" s="5"/>
      <c r="K457" s="5"/>
      <c r="L457" s="5"/>
      <c r="M457" s="5"/>
      <c r="N457" s="5"/>
      <c r="O457" s="5"/>
      <c r="P457" s="5"/>
      <c r="Q457" s="5"/>
    </row>
    <row r="458">
      <c r="B458" s="5"/>
      <c r="C458" s="5"/>
      <c r="D458" s="5"/>
      <c r="E458" s="5"/>
      <c r="F458" s="5"/>
      <c r="G458" s="5"/>
      <c r="H458" s="5"/>
      <c r="I458" s="5"/>
      <c r="J458" s="5"/>
      <c r="K458" s="5"/>
      <c r="L458" s="5"/>
      <c r="M458" s="5"/>
      <c r="N458" s="5"/>
      <c r="O458" s="5"/>
      <c r="P458" s="5"/>
      <c r="Q458" s="5"/>
    </row>
    <row r="459">
      <c r="B459" s="5"/>
      <c r="C459" s="5"/>
      <c r="D459" s="5"/>
      <c r="E459" s="5"/>
      <c r="F459" s="5"/>
      <c r="G459" s="5"/>
      <c r="H459" s="5"/>
      <c r="I459" s="5"/>
      <c r="J459" s="5"/>
      <c r="K459" s="5"/>
      <c r="L459" s="5"/>
      <c r="M459" s="5"/>
      <c r="N459" s="5"/>
      <c r="O459" s="5"/>
      <c r="P459" s="5"/>
      <c r="Q459" s="5"/>
    </row>
    <row r="460">
      <c r="B460" s="5"/>
      <c r="C460" s="5"/>
      <c r="D460" s="5"/>
      <c r="E460" s="5"/>
      <c r="F460" s="5"/>
      <c r="G460" s="5"/>
      <c r="H460" s="5"/>
      <c r="I460" s="5"/>
      <c r="J460" s="5"/>
      <c r="K460" s="5"/>
      <c r="L460" s="5"/>
      <c r="M460" s="5"/>
      <c r="N460" s="5"/>
      <c r="O460" s="5"/>
      <c r="P460" s="5"/>
      <c r="Q460" s="5"/>
    </row>
    <row r="461">
      <c r="B461" s="5"/>
      <c r="C461" s="5"/>
      <c r="D461" s="5"/>
      <c r="E461" s="5"/>
      <c r="F461" s="5"/>
      <c r="G461" s="5"/>
      <c r="H461" s="5"/>
      <c r="I461" s="5"/>
      <c r="J461" s="5"/>
      <c r="K461" s="5"/>
      <c r="L461" s="5"/>
      <c r="M461" s="5"/>
      <c r="N461" s="5"/>
      <c r="O461" s="5"/>
      <c r="P461" s="5"/>
      <c r="Q461" s="5"/>
    </row>
    <row r="462">
      <c r="B462" s="5"/>
      <c r="C462" s="5"/>
      <c r="D462" s="5"/>
      <c r="E462" s="5"/>
      <c r="F462" s="5"/>
      <c r="G462" s="5"/>
      <c r="H462" s="5"/>
      <c r="I462" s="5"/>
      <c r="J462" s="5"/>
      <c r="K462" s="5"/>
      <c r="L462" s="5"/>
      <c r="M462" s="5"/>
      <c r="N462" s="5"/>
      <c r="O462" s="5"/>
      <c r="P462" s="5"/>
      <c r="Q462" s="5"/>
    </row>
    <row r="463">
      <c r="B463" s="5"/>
      <c r="C463" s="5"/>
      <c r="D463" s="5"/>
      <c r="E463" s="5"/>
      <c r="F463" s="5"/>
      <c r="G463" s="5"/>
      <c r="H463" s="5"/>
      <c r="I463" s="5"/>
      <c r="J463" s="5"/>
      <c r="K463" s="5"/>
      <c r="L463" s="5"/>
      <c r="M463" s="5"/>
      <c r="N463" s="5"/>
      <c r="O463" s="5"/>
      <c r="P463" s="5"/>
      <c r="Q463" s="5"/>
    </row>
    <row r="464">
      <c r="B464" s="5"/>
      <c r="C464" s="5"/>
      <c r="D464" s="5"/>
      <c r="E464" s="5"/>
      <c r="F464" s="5"/>
      <c r="G464" s="5"/>
      <c r="H464" s="5"/>
      <c r="I464" s="5"/>
      <c r="J464" s="5"/>
      <c r="K464" s="5"/>
      <c r="L464" s="5"/>
      <c r="M464" s="5"/>
      <c r="N464" s="5"/>
      <c r="O464" s="5"/>
      <c r="P464" s="5"/>
      <c r="Q464" s="5"/>
    </row>
    <row r="465">
      <c r="B465" s="5"/>
      <c r="C465" s="5"/>
      <c r="D465" s="5"/>
      <c r="E465" s="5"/>
      <c r="F465" s="5"/>
      <c r="G465" s="5"/>
      <c r="H465" s="5"/>
      <c r="I465" s="5"/>
      <c r="J465" s="5"/>
      <c r="K465" s="5"/>
      <c r="L465" s="5"/>
      <c r="M465" s="5"/>
      <c r="N465" s="5"/>
      <c r="O465" s="5"/>
      <c r="P465" s="5"/>
      <c r="Q465" s="5"/>
    </row>
    <row r="466">
      <c r="B466" s="5"/>
      <c r="C466" s="5"/>
      <c r="D466" s="5"/>
      <c r="E466" s="5"/>
      <c r="F466" s="5"/>
      <c r="G466" s="5"/>
      <c r="H466" s="5"/>
      <c r="I466" s="5"/>
      <c r="J466" s="5"/>
      <c r="K466" s="5"/>
      <c r="L466" s="5"/>
      <c r="M466" s="5"/>
      <c r="N466" s="5"/>
      <c r="O466" s="5"/>
      <c r="P466" s="5"/>
      <c r="Q466" s="5"/>
    </row>
    <row r="467">
      <c r="B467" s="5"/>
      <c r="C467" s="5"/>
      <c r="D467" s="5"/>
      <c r="E467" s="5"/>
      <c r="F467" s="5"/>
      <c r="G467" s="5"/>
      <c r="H467" s="5"/>
      <c r="I467" s="5"/>
      <c r="J467" s="5"/>
      <c r="K467" s="5"/>
      <c r="L467" s="5"/>
      <c r="M467" s="5"/>
      <c r="N467" s="5"/>
      <c r="O467" s="5"/>
      <c r="P467" s="5"/>
      <c r="Q467" s="5"/>
    </row>
    <row r="468">
      <c r="B468" s="5"/>
      <c r="C468" s="5"/>
      <c r="D468" s="5"/>
      <c r="E468" s="5"/>
      <c r="F468" s="5"/>
      <c r="G468" s="5"/>
      <c r="H468" s="5"/>
      <c r="I468" s="5"/>
      <c r="J468" s="5"/>
      <c r="K468" s="5"/>
      <c r="L468" s="5"/>
      <c r="M468" s="5"/>
      <c r="N468" s="5"/>
      <c r="O468" s="5"/>
      <c r="P468" s="5"/>
      <c r="Q468" s="5"/>
    </row>
    <row r="469">
      <c r="B469" s="5"/>
      <c r="C469" s="5"/>
      <c r="D469" s="5"/>
      <c r="E469" s="5"/>
      <c r="F469" s="5"/>
      <c r="G469" s="5"/>
      <c r="H469" s="5"/>
      <c r="I469" s="5"/>
      <c r="J469" s="5"/>
      <c r="K469" s="5"/>
      <c r="L469" s="5"/>
      <c r="M469" s="5"/>
      <c r="N469" s="5"/>
      <c r="O469" s="5"/>
      <c r="P469" s="5"/>
      <c r="Q469" s="5"/>
    </row>
    <row r="470">
      <c r="B470" s="5"/>
      <c r="C470" s="5"/>
      <c r="D470" s="5"/>
      <c r="E470" s="5"/>
      <c r="F470" s="5"/>
      <c r="G470" s="5"/>
      <c r="H470" s="5"/>
      <c r="I470" s="5"/>
      <c r="J470" s="5"/>
      <c r="K470" s="5"/>
      <c r="L470" s="5"/>
      <c r="M470" s="5"/>
      <c r="N470" s="5"/>
      <c r="O470" s="5"/>
      <c r="P470" s="5"/>
      <c r="Q470" s="5"/>
    </row>
    <row r="471">
      <c r="B471" s="5"/>
      <c r="C471" s="5"/>
      <c r="D471" s="5"/>
      <c r="E471" s="5"/>
      <c r="F471" s="5"/>
      <c r="G471" s="5"/>
      <c r="H471" s="5"/>
      <c r="I471" s="5"/>
      <c r="J471" s="5"/>
      <c r="K471" s="5"/>
      <c r="L471" s="5"/>
      <c r="M471" s="5"/>
      <c r="N471" s="5"/>
      <c r="O471" s="5"/>
      <c r="P471" s="5"/>
      <c r="Q471" s="5"/>
    </row>
    <row r="472">
      <c r="B472" s="5"/>
      <c r="C472" s="5"/>
      <c r="D472" s="5"/>
      <c r="E472" s="5"/>
      <c r="F472" s="5"/>
      <c r="G472" s="5"/>
      <c r="H472" s="5"/>
      <c r="I472" s="5"/>
      <c r="J472" s="5"/>
      <c r="K472" s="5"/>
      <c r="L472" s="5"/>
      <c r="M472" s="5"/>
      <c r="N472" s="5"/>
      <c r="O472" s="5"/>
      <c r="P472" s="5"/>
      <c r="Q472" s="5"/>
    </row>
    <row r="473">
      <c r="B473" s="5"/>
      <c r="C473" s="5"/>
      <c r="D473" s="5"/>
      <c r="E473" s="5"/>
      <c r="F473" s="5"/>
      <c r="G473" s="5"/>
      <c r="H473" s="5"/>
      <c r="I473" s="5"/>
      <c r="J473" s="5"/>
      <c r="K473" s="5"/>
      <c r="L473" s="5"/>
      <c r="M473" s="5"/>
      <c r="N473" s="5"/>
      <c r="O473" s="5"/>
      <c r="P473" s="5"/>
      <c r="Q473" s="5"/>
    </row>
    <row r="474">
      <c r="B474" s="5"/>
      <c r="C474" s="5"/>
      <c r="D474" s="5"/>
      <c r="E474" s="5"/>
      <c r="F474" s="5"/>
      <c r="G474" s="5"/>
      <c r="H474" s="5"/>
      <c r="I474" s="5"/>
      <c r="J474" s="5"/>
      <c r="K474" s="5"/>
      <c r="L474" s="5"/>
      <c r="M474" s="5"/>
      <c r="N474" s="5"/>
      <c r="O474" s="5"/>
      <c r="P474" s="5"/>
      <c r="Q474" s="5"/>
    </row>
    <row r="475">
      <c r="B475" s="5"/>
      <c r="C475" s="5"/>
      <c r="D475" s="5"/>
      <c r="E475" s="5"/>
      <c r="F475" s="5"/>
      <c r="G475" s="5"/>
      <c r="H475" s="5"/>
      <c r="I475" s="5"/>
      <c r="J475" s="5"/>
      <c r="K475" s="5"/>
      <c r="L475" s="5"/>
      <c r="M475" s="5"/>
      <c r="N475" s="5"/>
      <c r="O475" s="5"/>
      <c r="P475" s="5"/>
      <c r="Q475" s="5"/>
    </row>
    <row r="476">
      <c r="B476" s="5"/>
      <c r="C476" s="5"/>
      <c r="D476" s="5"/>
      <c r="E476" s="5"/>
      <c r="F476" s="5"/>
      <c r="G476" s="5"/>
      <c r="H476" s="5"/>
      <c r="I476" s="5"/>
      <c r="J476" s="5"/>
      <c r="K476" s="5"/>
      <c r="L476" s="5"/>
      <c r="M476" s="5"/>
      <c r="N476" s="5"/>
      <c r="O476" s="5"/>
      <c r="P476" s="5"/>
      <c r="Q476" s="5"/>
    </row>
    <row r="477">
      <c r="B477" s="5"/>
      <c r="C477" s="5"/>
      <c r="D477" s="5"/>
      <c r="E477" s="5"/>
      <c r="F477" s="5"/>
      <c r="G477" s="5"/>
      <c r="H477" s="5"/>
      <c r="I477" s="5"/>
      <c r="J477" s="5"/>
      <c r="K477" s="5"/>
      <c r="L477" s="5"/>
      <c r="M477" s="5"/>
      <c r="N477" s="5"/>
      <c r="O477" s="5"/>
      <c r="P477" s="5"/>
      <c r="Q477" s="5"/>
    </row>
    <row r="478">
      <c r="B478" s="5"/>
      <c r="C478" s="5"/>
      <c r="D478" s="5"/>
      <c r="E478" s="5"/>
      <c r="F478" s="5"/>
      <c r="G478" s="5"/>
      <c r="H478" s="5"/>
      <c r="I478" s="5"/>
      <c r="J478" s="5"/>
      <c r="K478" s="5"/>
      <c r="L478" s="5"/>
      <c r="M478" s="5"/>
      <c r="N478" s="5"/>
      <c r="O478" s="5"/>
      <c r="P478" s="5"/>
      <c r="Q478" s="5"/>
    </row>
    <row r="479">
      <c r="B479" s="5"/>
      <c r="C479" s="5"/>
      <c r="D479" s="5"/>
      <c r="E479" s="5"/>
      <c r="F479" s="5"/>
      <c r="G479" s="5"/>
      <c r="H479" s="5"/>
      <c r="I479" s="5"/>
      <c r="J479" s="5"/>
      <c r="K479" s="5"/>
      <c r="L479" s="5"/>
      <c r="M479" s="5"/>
      <c r="N479" s="5"/>
      <c r="O479" s="5"/>
      <c r="P479" s="5"/>
      <c r="Q479" s="5"/>
    </row>
    <row r="480">
      <c r="B480" s="5"/>
      <c r="C480" s="5"/>
      <c r="D480" s="5"/>
      <c r="E480" s="5"/>
      <c r="F480" s="5"/>
      <c r="G480" s="5"/>
      <c r="H480" s="5"/>
      <c r="I480" s="5"/>
      <c r="J480" s="5"/>
      <c r="K480" s="5"/>
      <c r="L480" s="5"/>
      <c r="M480" s="5"/>
      <c r="N480" s="5"/>
      <c r="O480" s="5"/>
      <c r="P480" s="5"/>
      <c r="Q480" s="5"/>
    </row>
    <row r="481">
      <c r="B481" s="5"/>
      <c r="C481" s="5"/>
      <c r="D481" s="5"/>
      <c r="E481" s="5"/>
      <c r="F481" s="5"/>
      <c r="G481" s="5"/>
      <c r="H481" s="5"/>
      <c r="I481" s="5"/>
      <c r="J481" s="5"/>
      <c r="K481" s="5"/>
      <c r="L481" s="5"/>
      <c r="M481" s="5"/>
      <c r="N481" s="5"/>
      <c r="O481" s="5"/>
      <c r="P481" s="5"/>
      <c r="Q481" s="5"/>
    </row>
    <row r="482">
      <c r="B482" s="5"/>
      <c r="C482" s="5"/>
      <c r="D482" s="5"/>
      <c r="E482" s="5"/>
      <c r="F482" s="5"/>
      <c r="G482" s="5"/>
      <c r="H482" s="5"/>
      <c r="I482" s="5"/>
      <c r="J482" s="5"/>
      <c r="K482" s="5"/>
      <c r="L482" s="5"/>
      <c r="M482" s="5"/>
      <c r="N482" s="5"/>
      <c r="O482" s="5"/>
      <c r="P482" s="5"/>
      <c r="Q482" s="5"/>
    </row>
    <row r="483">
      <c r="B483" s="5"/>
      <c r="C483" s="5"/>
      <c r="D483" s="5"/>
      <c r="E483" s="5"/>
      <c r="F483" s="5"/>
      <c r="G483" s="5"/>
      <c r="H483" s="5"/>
      <c r="I483" s="5"/>
      <c r="J483" s="5"/>
      <c r="K483" s="5"/>
      <c r="L483" s="5"/>
      <c r="M483" s="5"/>
      <c r="N483" s="5"/>
      <c r="O483" s="5"/>
      <c r="P483" s="5"/>
      <c r="Q483" s="5"/>
    </row>
    <row r="484">
      <c r="B484" s="5"/>
      <c r="C484" s="5"/>
      <c r="D484" s="5"/>
      <c r="E484" s="5"/>
      <c r="F484" s="5"/>
      <c r="G484" s="5"/>
      <c r="H484" s="5"/>
      <c r="I484" s="5"/>
      <c r="J484" s="5"/>
      <c r="K484" s="5"/>
      <c r="L484" s="5"/>
      <c r="M484" s="5"/>
      <c r="N484" s="5"/>
      <c r="O484" s="5"/>
      <c r="P484" s="5"/>
      <c r="Q484" s="5"/>
    </row>
    <row r="485">
      <c r="B485" s="5"/>
      <c r="C485" s="5"/>
      <c r="D485" s="5"/>
      <c r="E485" s="5"/>
      <c r="F485" s="5"/>
      <c r="G485" s="5"/>
      <c r="H485" s="5"/>
      <c r="I485" s="5"/>
      <c r="J485" s="5"/>
      <c r="K485" s="5"/>
      <c r="L485" s="5"/>
      <c r="M485" s="5"/>
      <c r="N485" s="5"/>
      <c r="O485" s="5"/>
      <c r="P485" s="5"/>
      <c r="Q485" s="5"/>
    </row>
    <row r="486">
      <c r="B486" s="5"/>
      <c r="C486" s="5"/>
      <c r="D486" s="5"/>
      <c r="E486" s="5"/>
      <c r="F486" s="5"/>
      <c r="G486" s="5"/>
      <c r="H486" s="5"/>
      <c r="I486" s="5"/>
      <c r="J486" s="5"/>
      <c r="K486" s="5"/>
      <c r="L486" s="5"/>
      <c r="M486" s="5"/>
      <c r="N486" s="5"/>
      <c r="O486" s="5"/>
      <c r="P486" s="5"/>
      <c r="Q486" s="5"/>
    </row>
    <row r="487">
      <c r="B487" s="5"/>
      <c r="C487" s="5"/>
      <c r="D487" s="5"/>
      <c r="E487" s="5"/>
      <c r="F487" s="5"/>
      <c r="G487" s="5"/>
      <c r="H487" s="5"/>
      <c r="I487" s="5"/>
      <c r="J487" s="5"/>
      <c r="K487" s="5"/>
      <c r="L487" s="5"/>
      <c r="M487" s="5"/>
      <c r="N487" s="5"/>
      <c r="O487" s="5"/>
      <c r="P487" s="5"/>
      <c r="Q487" s="5"/>
    </row>
    <row r="488">
      <c r="B488" s="5"/>
      <c r="C488" s="5"/>
      <c r="D488" s="5"/>
      <c r="E488" s="5"/>
      <c r="F488" s="5"/>
      <c r="G488" s="5"/>
      <c r="H488" s="5"/>
      <c r="I488" s="5"/>
      <c r="J488" s="5"/>
      <c r="K488" s="5"/>
      <c r="L488" s="5"/>
      <c r="M488" s="5"/>
      <c r="N488" s="5"/>
      <c r="O488" s="5"/>
      <c r="P488" s="5"/>
      <c r="Q488" s="5"/>
    </row>
    <row r="489">
      <c r="B489" s="5"/>
      <c r="C489" s="5"/>
      <c r="D489" s="5"/>
      <c r="E489" s="5"/>
      <c r="F489" s="5"/>
      <c r="G489" s="5"/>
      <c r="H489" s="5"/>
      <c r="I489" s="5"/>
      <c r="J489" s="5"/>
      <c r="K489" s="5"/>
      <c r="L489" s="5"/>
      <c r="M489" s="5"/>
      <c r="N489" s="5"/>
      <c r="O489" s="5"/>
      <c r="P489" s="5"/>
      <c r="Q489" s="5"/>
    </row>
    <row r="490">
      <c r="B490" s="5"/>
      <c r="C490" s="5"/>
      <c r="D490" s="5"/>
      <c r="E490" s="5"/>
      <c r="F490" s="5"/>
      <c r="G490" s="5"/>
      <c r="H490" s="5"/>
      <c r="I490" s="5"/>
      <c r="J490" s="5"/>
      <c r="K490" s="5"/>
      <c r="L490" s="5"/>
      <c r="M490" s="5"/>
      <c r="N490" s="5"/>
      <c r="O490" s="5"/>
      <c r="P490" s="5"/>
      <c r="Q490" s="5"/>
    </row>
    <row r="491">
      <c r="B491" s="5"/>
      <c r="C491" s="5"/>
      <c r="D491" s="5"/>
      <c r="E491" s="5"/>
      <c r="F491" s="5"/>
      <c r="G491" s="5"/>
      <c r="H491" s="5"/>
      <c r="I491" s="5"/>
      <c r="J491" s="5"/>
      <c r="K491" s="5"/>
      <c r="L491" s="5"/>
      <c r="M491" s="5"/>
      <c r="N491" s="5"/>
      <c r="O491" s="5"/>
      <c r="P491" s="5"/>
      <c r="Q491" s="5"/>
    </row>
    <row r="492">
      <c r="B492" s="5"/>
      <c r="C492" s="5"/>
      <c r="D492" s="5"/>
      <c r="E492" s="5"/>
      <c r="F492" s="5"/>
      <c r="G492" s="5"/>
      <c r="H492" s="5"/>
      <c r="I492" s="5"/>
      <c r="J492" s="5"/>
      <c r="K492" s="5"/>
      <c r="L492" s="5"/>
      <c r="M492" s="5"/>
      <c r="N492" s="5"/>
      <c r="O492" s="5"/>
      <c r="P492" s="5"/>
      <c r="Q492" s="5"/>
    </row>
    <row r="493">
      <c r="B493" s="5"/>
      <c r="C493" s="5"/>
      <c r="D493" s="5"/>
      <c r="E493" s="5"/>
      <c r="F493" s="5"/>
      <c r="G493" s="5"/>
      <c r="H493" s="5"/>
      <c r="I493" s="5"/>
      <c r="J493" s="5"/>
      <c r="K493" s="5"/>
      <c r="L493" s="5"/>
      <c r="M493" s="5"/>
      <c r="N493" s="5"/>
      <c r="O493" s="5"/>
      <c r="P493" s="5"/>
      <c r="Q493" s="5"/>
    </row>
    <row r="494">
      <c r="B494" s="5"/>
      <c r="C494" s="5"/>
      <c r="D494" s="5"/>
      <c r="E494" s="5"/>
      <c r="F494" s="5"/>
      <c r="G494" s="5"/>
      <c r="H494" s="5"/>
      <c r="I494" s="5"/>
      <c r="J494" s="5"/>
      <c r="K494" s="5"/>
      <c r="L494" s="5"/>
      <c r="M494" s="5"/>
      <c r="N494" s="5"/>
      <c r="O494" s="5"/>
      <c r="P494" s="5"/>
      <c r="Q494" s="5"/>
    </row>
    <row r="495">
      <c r="B495" s="5"/>
      <c r="C495" s="5"/>
      <c r="D495" s="5"/>
      <c r="E495" s="5"/>
      <c r="F495" s="5"/>
      <c r="G495" s="5"/>
      <c r="H495" s="5"/>
      <c r="I495" s="5"/>
      <c r="J495" s="5"/>
      <c r="K495" s="5"/>
      <c r="L495" s="5"/>
      <c r="M495" s="5"/>
      <c r="N495" s="5"/>
      <c r="O495" s="5"/>
      <c r="P495" s="5"/>
      <c r="Q495" s="5"/>
    </row>
    <row r="496">
      <c r="B496" s="5"/>
      <c r="C496" s="5"/>
      <c r="D496" s="5"/>
      <c r="E496" s="5"/>
      <c r="F496" s="5"/>
      <c r="G496" s="5"/>
      <c r="H496" s="5"/>
      <c r="I496" s="5"/>
      <c r="J496" s="5"/>
      <c r="K496" s="5"/>
      <c r="L496" s="5"/>
      <c r="M496" s="5"/>
      <c r="N496" s="5"/>
      <c r="O496" s="5"/>
      <c r="P496" s="5"/>
      <c r="Q496" s="5"/>
    </row>
    <row r="497">
      <c r="B497" s="5"/>
      <c r="C497" s="5"/>
      <c r="D497" s="5"/>
      <c r="E497" s="5"/>
      <c r="F497" s="5"/>
      <c r="G497" s="5"/>
      <c r="H497" s="5"/>
      <c r="I497" s="5"/>
      <c r="J497" s="5"/>
      <c r="K497" s="5"/>
      <c r="L497" s="5"/>
      <c r="M497" s="5"/>
      <c r="N497" s="5"/>
      <c r="O497" s="5"/>
      <c r="P497" s="5"/>
      <c r="Q497" s="5"/>
    </row>
    <row r="498">
      <c r="B498" s="5"/>
      <c r="C498" s="5"/>
      <c r="D498" s="5"/>
      <c r="E498" s="5"/>
      <c r="F498" s="5"/>
      <c r="G498" s="5"/>
      <c r="H498" s="5"/>
      <c r="I498" s="5"/>
      <c r="J498" s="5"/>
      <c r="K498" s="5"/>
      <c r="L498" s="5"/>
      <c r="M498" s="5"/>
      <c r="N498" s="5"/>
      <c r="O498" s="5"/>
      <c r="P498" s="5"/>
      <c r="Q498" s="5"/>
    </row>
    <row r="499">
      <c r="B499" s="5"/>
      <c r="C499" s="5"/>
      <c r="D499" s="5"/>
      <c r="E499" s="5"/>
      <c r="F499" s="5"/>
      <c r="G499" s="5"/>
      <c r="H499" s="5"/>
      <c r="I499" s="5"/>
      <c r="J499" s="5"/>
      <c r="K499" s="5"/>
      <c r="L499" s="5"/>
      <c r="M499" s="5"/>
      <c r="N499" s="5"/>
      <c r="O499" s="5"/>
      <c r="P499" s="5"/>
      <c r="Q499" s="5"/>
    </row>
    <row r="500">
      <c r="B500" s="5"/>
      <c r="C500" s="5"/>
      <c r="D500" s="5"/>
      <c r="E500" s="5"/>
      <c r="F500" s="5"/>
      <c r="G500" s="5"/>
      <c r="H500" s="5"/>
      <c r="I500" s="5"/>
      <c r="J500" s="5"/>
      <c r="K500" s="5"/>
      <c r="L500" s="5"/>
      <c r="M500" s="5"/>
      <c r="N500" s="5"/>
      <c r="O500" s="5"/>
      <c r="P500" s="5"/>
      <c r="Q500" s="5"/>
    </row>
    <row r="501">
      <c r="B501" s="5"/>
      <c r="C501" s="5"/>
      <c r="D501" s="5"/>
      <c r="E501" s="5"/>
      <c r="F501" s="5"/>
      <c r="G501" s="5"/>
      <c r="H501" s="5"/>
      <c r="I501" s="5"/>
      <c r="J501" s="5"/>
      <c r="K501" s="5"/>
      <c r="L501" s="5"/>
      <c r="M501" s="5"/>
      <c r="N501" s="5"/>
      <c r="O501" s="5"/>
      <c r="P501" s="5"/>
      <c r="Q501" s="5"/>
    </row>
    <row r="502">
      <c r="B502" s="5"/>
      <c r="C502" s="5"/>
      <c r="D502" s="5"/>
      <c r="E502" s="5"/>
      <c r="F502" s="5"/>
      <c r="G502" s="5"/>
      <c r="H502" s="5"/>
      <c r="I502" s="5"/>
      <c r="J502" s="5"/>
      <c r="K502" s="5"/>
      <c r="L502" s="5"/>
      <c r="M502" s="5"/>
      <c r="N502" s="5"/>
      <c r="O502" s="5"/>
      <c r="P502" s="5"/>
      <c r="Q502" s="5"/>
    </row>
    <row r="503">
      <c r="B503" s="5"/>
      <c r="C503" s="5"/>
      <c r="D503" s="5"/>
      <c r="E503" s="5"/>
      <c r="F503" s="5"/>
      <c r="G503" s="5"/>
      <c r="H503" s="5"/>
      <c r="I503" s="5"/>
      <c r="J503" s="5"/>
      <c r="K503" s="5"/>
      <c r="L503" s="5"/>
      <c r="M503" s="5"/>
      <c r="N503" s="5"/>
      <c r="O503" s="5"/>
      <c r="P503" s="5"/>
      <c r="Q503" s="5"/>
    </row>
    <row r="504">
      <c r="B504" s="5"/>
      <c r="C504" s="5"/>
      <c r="D504" s="5"/>
      <c r="E504" s="5"/>
      <c r="F504" s="5"/>
      <c r="G504" s="5"/>
      <c r="H504" s="5"/>
      <c r="I504" s="5"/>
      <c r="J504" s="5"/>
      <c r="K504" s="5"/>
      <c r="L504" s="5"/>
      <c r="M504" s="5"/>
      <c r="N504" s="5"/>
      <c r="O504" s="5"/>
      <c r="P504" s="5"/>
      <c r="Q504" s="5"/>
    </row>
    <row r="505">
      <c r="B505" s="5"/>
      <c r="C505" s="5"/>
      <c r="D505" s="5"/>
      <c r="E505" s="5"/>
      <c r="F505" s="5"/>
      <c r="G505" s="5"/>
      <c r="H505" s="5"/>
      <c r="I505" s="5"/>
      <c r="J505" s="5"/>
      <c r="K505" s="5"/>
      <c r="L505" s="5"/>
      <c r="M505" s="5"/>
      <c r="N505" s="5"/>
      <c r="O505" s="5"/>
      <c r="P505" s="5"/>
      <c r="Q505" s="5"/>
    </row>
    <row r="506">
      <c r="B506" s="5"/>
      <c r="C506" s="5"/>
      <c r="D506" s="5"/>
      <c r="E506" s="5"/>
      <c r="F506" s="5"/>
      <c r="G506" s="5"/>
      <c r="H506" s="5"/>
      <c r="I506" s="5"/>
      <c r="J506" s="5"/>
      <c r="K506" s="5"/>
      <c r="L506" s="5"/>
      <c r="M506" s="5"/>
      <c r="N506" s="5"/>
      <c r="O506" s="5"/>
      <c r="P506" s="5"/>
      <c r="Q506" s="5"/>
    </row>
    <row r="507">
      <c r="B507" s="5"/>
      <c r="C507" s="5"/>
      <c r="D507" s="5"/>
      <c r="E507" s="5"/>
      <c r="F507" s="5"/>
      <c r="G507" s="5"/>
      <c r="H507" s="5"/>
      <c r="I507" s="5"/>
      <c r="J507" s="5"/>
      <c r="K507" s="5"/>
      <c r="L507" s="5"/>
      <c r="M507" s="5"/>
      <c r="N507" s="5"/>
      <c r="O507" s="5"/>
      <c r="P507" s="5"/>
      <c r="Q507" s="5"/>
    </row>
    <row r="508">
      <c r="B508" s="5"/>
      <c r="C508" s="5"/>
      <c r="D508" s="5"/>
      <c r="E508" s="5"/>
      <c r="F508" s="5"/>
      <c r="G508" s="5"/>
      <c r="H508" s="5"/>
      <c r="I508" s="5"/>
      <c r="J508" s="5"/>
      <c r="K508" s="5"/>
      <c r="L508" s="5"/>
      <c r="M508" s="5"/>
      <c r="N508" s="5"/>
      <c r="O508" s="5"/>
      <c r="P508" s="5"/>
      <c r="Q508" s="5"/>
    </row>
    <row r="509">
      <c r="B509" s="5"/>
      <c r="C509" s="5"/>
      <c r="D509" s="5"/>
      <c r="E509" s="5"/>
      <c r="F509" s="5"/>
      <c r="G509" s="5"/>
      <c r="H509" s="5"/>
      <c r="I509" s="5"/>
      <c r="J509" s="5"/>
      <c r="K509" s="5"/>
      <c r="L509" s="5"/>
      <c r="M509" s="5"/>
      <c r="N509" s="5"/>
      <c r="O509" s="5"/>
      <c r="P509" s="5"/>
      <c r="Q509" s="5"/>
    </row>
    <row r="510">
      <c r="B510" s="5"/>
      <c r="C510" s="5"/>
      <c r="D510" s="5"/>
      <c r="E510" s="5"/>
      <c r="F510" s="5"/>
      <c r="G510" s="5"/>
      <c r="H510" s="5"/>
      <c r="I510" s="5"/>
      <c r="J510" s="5"/>
      <c r="K510" s="5"/>
      <c r="L510" s="5"/>
      <c r="M510" s="5"/>
      <c r="N510" s="5"/>
      <c r="O510" s="5"/>
      <c r="P510" s="5"/>
      <c r="Q510" s="5"/>
    </row>
    <row r="511">
      <c r="B511" s="5"/>
      <c r="C511" s="5"/>
      <c r="D511" s="5"/>
      <c r="E511" s="5"/>
      <c r="F511" s="5"/>
      <c r="G511" s="5"/>
      <c r="H511" s="5"/>
      <c r="I511" s="5"/>
      <c r="J511" s="5"/>
      <c r="K511" s="5"/>
      <c r="L511" s="5"/>
      <c r="M511" s="5"/>
      <c r="N511" s="5"/>
      <c r="O511" s="5"/>
      <c r="P511" s="5"/>
      <c r="Q511" s="5"/>
    </row>
    <row r="512">
      <c r="B512" s="5"/>
      <c r="C512" s="5"/>
      <c r="D512" s="5"/>
      <c r="E512" s="5"/>
      <c r="F512" s="5"/>
      <c r="G512" s="5"/>
      <c r="H512" s="5"/>
      <c r="I512" s="5"/>
      <c r="J512" s="5"/>
      <c r="K512" s="5"/>
      <c r="L512" s="5"/>
      <c r="M512" s="5"/>
      <c r="N512" s="5"/>
      <c r="O512" s="5"/>
      <c r="P512" s="5"/>
      <c r="Q512" s="5"/>
    </row>
    <row r="513">
      <c r="B513" s="5"/>
      <c r="C513" s="5"/>
      <c r="D513" s="5"/>
      <c r="E513" s="5"/>
      <c r="F513" s="5"/>
      <c r="G513" s="5"/>
      <c r="H513" s="5"/>
      <c r="I513" s="5"/>
      <c r="J513" s="5"/>
      <c r="K513" s="5"/>
      <c r="L513" s="5"/>
      <c r="M513" s="5"/>
      <c r="N513" s="5"/>
      <c r="O513" s="5"/>
      <c r="P513" s="5"/>
      <c r="Q513" s="5"/>
    </row>
    <row r="514">
      <c r="B514" s="5"/>
      <c r="C514" s="5"/>
      <c r="D514" s="5"/>
      <c r="E514" s="5"/>
      <c r="F514" s="5"/>
      <c r="G514" s="5"/>
      <c r="H514" s="5"/>
      <c r="I514" s="5"/>
      <c r="J514" s="5"/>
      <c r="K514" s="5"/>
      <c r="L514" s="5"/>
      <c r="M514" s="5"/>
      <c r="N514" s="5"/>
      <c r="O514" s="5"/>
      <c r="P514" s="5"/>
      <c r="Q514" s="5"/>
    </row>
    <row r="515">
      <c r="B515" s="5"/>
      <c r="C515" s="5"/>
      <c r="D515" s="5"/>
      <c r="E515" s="5"/>
      <c r="F515" s="5"/>
      <c r="G515" s="5"/>
      <c r="H515" s="5"/>
      <c r="I515" s="5"/>
      <c r="J515" s="5"/>
      <c r="K515" s="5"/>
      <c r="L515" s="5"/>
      <c r="M515" s="5"/>
      <c r="N515" s="5"/>
      <c r="O515" s="5"/>
      <c r="P515" s="5"/>
      <c r="Q515" s="5"/>
    </row>
    <row r="516">
      <c r="B516" s="5"/>
      <c r="C516" s="5"/>
      <c r="D516" s="5"/>
      <c r="E516" s="5"/>
      <c r="F516" s="5"/>
      <c r="G516" s="5"/>
      <c r="H516" s="5"/>
      <c r="I516" s="5"/>
      <c r="J516" s="5"/>
      <c r="K516" s="5"/>
      <c r="L516" s="5"/>
      <c r="M516" s="5"/>
      <c r="N516" s="5"/>
      <c r="O516" s="5"/>
      <c r="P516" s="5"/>
      <c r="Q516" s="5"/>
    </row>
    <row r="517">
      <c r="B517" s="5"/>
      <c r="C517" s="5"/>
      <c r="D517" s="5"/>
      <c r="E517" s="5"/>
      <c r="F517" s="5"/>
      <c r="G517" s="5"/>
      <c r="H517" s="5"/>
      <c r="I517" s="5"/>
      <c r="J517" s="5"/>
      <c r="K517" s="5"/>
      <c r="L517" s="5"/>
      <c r="M517" s="5"/>
      <c r="N517" s="5"/>
      <c r="O517" s="5"/>
      <c r="P517" s="5"/>
      <c r="Q517" s="5"/>
    </row>
    <row r="518">
      <c r="B518" s="5"/>
      <c r="C518" s="5"/>
      <c r="D518" s="5"/>
      <c r="E518" s="5"/>
      <c r="F518" s="5"/>
      <c r="G518" s="5"/>
      <c r="H518" s="5"/>
      <c r="I518" s="5"/>
      <c r="J518" s="5"/>
      <c r="K518" s="5"/>
      <c r="L518" s="5"/>
      <c r="M518" s="5"/>
      <c r="N518" s="5"/>
      <c r="O518" s="5"/>
      <c r="P518" s="5"/>
      <c r="Q518" s="5"/>
    </row>
    <row r="519">
      <c r="B519" s="5"/>
      <c r="C519" s="5"/>
      <c r="D519" s="5"/>
      <c r="E519" s="5"/>
      <c r="F519" s="5"/>
      <c r="G519" s="5"/>
      <c r="H519" s="5"/>
      <c r="I519" s="5"/>
      <c r="J519" s="5"/>
      <c r="K519" s="5"/>
      <c r="L519" s="5"/>
      <c r="M519" s="5"/>
      <c r="N519" s="5"/>
      <c r="O519" s="5"/>
      <c r="P519" s="5"/>
      <c r="Q519" s="5"/>
    </row>
    <row r="520">
      <c r="B520" s="5"/>
      <c r="C520" s="5"/>
      <c r="D520" s="5"/>
      <c r="E520" s="5"/>
      <c r="F520" s="5"/>
      <c r="G520" s="5"/>
      <c r="H520" s="5"/>
      <c r="I520" s="5"/>
      <c r="J520" s="5"/>
      <c r="K520" s="5"/>
      <c r="L520" s="5"/>
      <c r="M520" s="5"/>
      <c r="N520" s="5"/>
      <c r="O520" s="5"/>
      <c r="P520" s="5"/>
      <c r="Q520" s="5"/>
    </row>
    <row r="521">
      <c r="B521" s="5"/>
      <c r="C521" s="5"/>
      <c r="D521" s="5"/>
      <c r="E521" s="5"/>
      <c r="F521" s="5"/>
      <c r="G521" s="5"/>
      <c r="H521" s="5"/>
      <c r="I521" s="5"/>
      <c r="J521" s="5"/>
      <c r="K521" s="5"/>
      <c r="L521" s="5"/>
      <c r="M521" s="5"/>
      <c r="N521" s="5"/>
      <c r="O521" s="5"/>
      <c r="P521" s="5"/>
      <c r="Q521" s="5"/>
    </row>
    <row r="522">
      <c r="B522" s="5"/>
      <c r="C522" s="5"/>
      <c r="D522" s="5"/>
      <c r="E522" s="5"/>
      <c r="F522" s="5"/>
      <c r="G522" s="5"/>
      <c r="H522" s="5"/>
      <c r="I522" s="5"/>
      <c r="J522" s="5"/>
      <c r="K522" s="5"/>
      <c r="L522" s="5"/>
      <c r="M522" s="5"/>
      <c r="N522" s="5"/>
      <c r="O522" s="5"/>
      <c r="P522" s="5"/>
      <c r="Q522" s="5"/>
    </row>
    <row r="523">
      <c r="B523" s="5"/>
      <c r="C523" s="5"/>
      <c r="D523" s="5"/>
      <c r="E523" s="5"/>
      <c r="F523" s="5"/>
      <c r="G523" s="5"/>
      <c r="H523" s="5"/>
      <c r="I523" s="5"/>
      <c r="J523" s="5"/>
      <c r="K523" s="5"/>
      <c r="L523" s="5"/>
      <c r="M523" s="5"/>
      <c r="N523" s="5"/>
      <c r="O523" s="5"/>
      <c r="P523" s="5"/>
      <c r="Q523" s="5"/>
    </row>
    <row r="524">
      <c r="B524" s="5"/>
      <c r="C524" s="5"/>
      <c r="D524" s="5"/>
      <c r="E524" s="5"/>
      <c r="F524" s="5"/>
      <c r="G524" s="5"/>
      <c r="H524" s="5"/>
      <c r="I524" s="5"/>
      <c r="J524" s="5"/>
      <c r="K524" s="5"/>
      <c r="L524" s="5"/>
      <c r="M524" s="5"/>
      <c r="N524" s="5"/>
      <c r="O524" s="5"/>
      <c r="P524" s="5"/>
      <c r="Q524" s="5"/>
    </row>
    <row r="525">
      <c r="B525" s="5"/>
      <c r="C525" s="5"/>
      <c r="D525" s="5"/>
      <c r="E525" s="5"/>
      <c r="F525" s="5"/>
      <c r="G525" s="5"/>
      <c r="H525" s="5"/>
      <c r="I525" s="5"/>
      <c r="J525" s="5"/>
      <c r="K525" s="5"/>
      <c r="L525" s="5"/>
      <c r="M525" s="5"/>
      <c r="N525" s="5"/>
      <c r="O525" s="5"/>
      <c r="P525" s="5"/>
      <c r="Q525" s="5"/>
    </row>
    <row r="526">
      <c r="B526" s="5"/>
      <c r="C526" s="5"/>
      <c r="D526" s="5"/>
      <c r="E526" s="5"/>
      <c r="F526" s="5"/>
      <c r="G526" s="5"/>
      <c r="H526" s="5"/>
      <c r="I526" s="5"/>
      <c r="J526" s="5"/>
      <c r="K526" s="5"/>
      <c r="L526" s="5"/>
      <c r="M526" s="5"/>
      <c r="N526" s="5"/>
      <c r="O526" s="5"/>
      <c r="P526" s="5"/>
      <c r="Q526" s="5"/>
    </row>
    <row r="527">
      <c r="B527" s="5"/>
      <c r="C527" s="5"/>
      <c r="D527" s="5"/>
      <c r="E527" s="5"/>
      <c r="F527" s="5"/>
      <c r="G527" s="5"/>
      <c r="H527" s="5"/>
      <c r="I527" s="5"/>
      <c r="J527" s="5"/>
      <c r="K527" s="5"/>
      <c r="L527" s="5"/>
      <c r="M527" s="5"/>
      <c r="N527" s="5"/>
      <c r="O527" s="5"/>
      <c r="P527" s="5"/>
      <c r="Q527" s="5"/>
    </row>
    <row r="528">
      <c r="B528" s="5"/>
      <c r="C528" s="5"/>
      <c r="D528" s="5"/>
      <c r="E528" s="5"/>
      <c r="F528" s="5"/>
      <c r="G528" s="5"/>
      <c r="H528" s="5"/>
      <c r="I528" s="5"/>
      <c r="J528" s="5"/>
      <c r="K528" s="5"/>
      <c r="L528" s="5"/>
      <c r="M528" s="5"/>
      <c r="N528" s="5"/>
      <c r="O528" s="5"/>
      <c r="P528" s="5"/>
      <c r="Q528" s="5"/>
    </row>
    <row r="529">
      <c r="B529" s="5"/>
      <c r="C529" s="5"/>
      <c r="D529" s="5"/>
      <c r="E529" s="5"/>
      <c r="F529" s="5"/>
      <c r="G529" s="5"/>
      <c r="H529" s="5"/>
      <c r="I529" s="5"/>
      <c r="J529" s="5"/>
      <c r="K529" s="5"/>
      <c r="L529" s="5"/>
      <c r="M529" s="5"/>
      <c r="N529" s="5"/>
      <c r="O529" s="5"/>
      <c r="P529" s="5"/>
      <c r="Q529" s="5"/>
    </row>
    <row r="530">
      <c r="B530" s="5"/>
      <c r="C530" s="5"/>
      <c r="D530" s="5"/>
      <c r="E530" s="5"/>
      <c r="F530" s="5"/>
      <c r="G530" s="5"/>
      <c r="H530" s="5"/>
      <c r="I530" s="5"/>
      <c r="J530" s="5"/>
      <c r="K530" s="5"/>
      <c r="L530" s="5"/>
      <c r="M530" s="5"/>
      <c r="N530" s="5"/>
      <c r="O530" s="5"/>
      <c r="P530" s="5"/>
      <c r="Q530" s="5"/>
    </row>
    <row r="531">
      <c r="B531" s="5"/>
      <c r="C531" s="5"/>
      <c r="D531" s="5"/>
      <c r="E531" s="5"/>
      <c r="F531" s="5"/>
      <c r="G531" s="5"/>
      <c r="H531" s="5"/>
      <c r="I531" s="5"/>
      <c r="J531" s="5"/>
      <c r="K531" s="5"/>
      <c r="L531" s="5"/>
      <c r="M531" s="5"/>
      <c r="N531" s="5"/>
      <c r="O531" s="5"/>
      <c r="P531" s="5"/>
      <c r="Q531" s="5"/>
    </row>
    <row r="532">
      <c r="B532" s="5"/>
      <c r="C532" s="5"/>
      <c r="D532" s="5"/>
      <c r="E532" s="5"/>
      <c r="F532" s="5"/>
      <c r="G532" s="5"/>
      <c r="H532" s="5"/>
      <c r="I532" s="5"/>
      <c r="J532" s="5"/>
      <c r="K532" s="5"/>
      <c r="L532" s="5"/>
      <c r="M532" s="5"/>
      <c r="N532" s="5"/>
      <c r="O532" s="5"/>
      <c r="P532" s="5"/>
      <c r="Q532" s="5"/>
    </row>
    <row r="533">
      <c r="B533" s="5"/>
      <c r="C533" s="5"/>
      <c r="D533" s="5"/>
      <c r="E533" s="5"/>
      <c r="F533" s="5"/>
      <c r="G533" s="5"/>
      <c r="H533" s="5"/>
      <c r="I533" s="5"/>
      <c r="J533" s="5"/>
      <c r="K533" s="5"/>
      <c r="L533" s="5"/>
      <c r="M533" s="5"/>
      <c r="N533" s="5"/>
      <c r="O533" s="5"/>
      <c r="P533" s="5"/>
      <c r="Q533" s="5"/>
    </row>
    <row r="534">
      <c r="B534" s="5"/>
      <c r="C534" s="5"/>
      <c r="D534" s="5"/>
      <c r="E534" s="5"/>
      <c r="F534" s="5"/>
      <c r="G534" s="5"/>
      <c r="H534" s="5"/>
      <c r="I534" s="5"/>
      <c r="J534" s="5"/>
      <c r="K534" s="5"/>
      <c r="L534" s="5"/>
      <c r="M534" s="5"/>
      <c r="N534" s="5"/>
      <c r="O534" s="5"/>
      <c r="P534" s="5"/>
      <c r="Q534" s="5"/>
    </row>
    <row r="535">
      <c r="B535" s="5"/>
      <c r="C535" s="5"/>
      <c r="D535" s="5"/>
      <c r="E535" s="5"/>
      <c r="F535" s="5"/>
      <c r="G535" s="5"/>
      <c r="H535" s="5"/>
      <c r="I535" s="5"/>
      <c r="J535" s="5"/>
      <c r="K535" s="5"/>
      <c r="L535" s="5"/>
      <c r="M535" s="5"/>
      <c r="N535" s="5"/>
      <c r="O535" s="5"/>
      <c r="P535" s="5"/>
      <c r="Q535" s="5"/>
    </row>
    <row r="536">
      <c r="B536" s="5"/>
      <c r="C536" s="5"/>
      <c r="D536" s="5"/>
      <c r="E536" s="5"/>
      <c r="F536" s="5"/>
      <c r="G536" s="5"/>
      <c r="H536" s="5"/>
      <c r="I536" s="5"/>
      <c r="J536" s="5"/>
      <c r="K536" s="5"/>
      <c r="L536" s="5"/>
      <c r="M536" s="5"/>
      <c r="N536" s="5"/>
      <c r="O536" s="5"/>
      <c r="P536" s="5"/>
      <c r="Q536" s="5"/>
    </row>
    <row r="537">
      <c r="B537" s="5"/>
      <c r="C537" s="5"/>
      <c r="D537" s="5"/>
      <c r="E537" s="5"/>
      <c r="F537" s="5"/>
      <c r="G537" s="5"/>
      <c r="H537" s="5"/>
      <c r="I537" s="5"/>
      <c r="J537" s="5"/>
      <c r="K537" s="5"/>
      <c r="L537" s="5"/>
      <c r="M537" s="5"/>
      <c r="N537" s="5"/>
      <c r="O537" s="5"/>
      <c r="P537" s="5"/>
      <c r="Q537" s="5"/>
    </row>
    <row r="538">
      <c r="B538" s="5"/>
      <c r="C538" s="5"/>
      <c r="D538" s="5"/>
      <c r="E538" s="5"/>
      <c r="F538" s="5"/>
      <c r="G538" s="5"/>
      <c r="H538" s="5"/>
      <c r="I538" s="5"/>
      <c r="J538" s="5"/>
      <c r="K538" s="5"/>
      <c r="L538" s="5"/>
      <c r="M538" s="5"/>
      <c r="N538" s="5"/>
      <c r="O538" s="5"/>
      <c r="P538" s="5"/>
      <c r="Q538" s="5"/>
    </row>
    <row r="539">
      <c r="B539" s="5"/>
      <c r="C539" s="5"/>
      <c r="D539" s="5"/>
      <c r="E539" s="5"/>
      <c r="F539" s="5"/>
      <c r="G539" s="5"/>
      <c r="H539" s="5"/>
      <c r="I539" s="5"/>
      <c r="J539" s="5"/>
      <c r="K539" s="5"/>
      <c r="L539" s="5"/>
      <c r="M539" s="5"/>
      <c r="N539" s="5"/>
      <c r="O539" s="5"/>
      <c r="P539" s="5"/>
      <c r="Q539" s="5"/>
    </row>
    <row r="540">
      <c r="B540" s="5"/>
      <c r="C540" s="5"/>
      <c r="D540" s="5"/>
      <c r="E540" s="5"/>
      <c r="F540" s="5"/>
      <c r="G540" s="5"/>
      <c r="H540" s="5"/>
      <c r="I540" s="5"/>
      <c r="J540" s="5"/>
      <c r="K540" s="5"/>
      <c r="L540" s="5"/>
      <c r="M540" s="5"/>
      <c r="N540" s="5"/>
      <c r="O540" s="5"/>
      <c r="P540" s="5"/>
      <c r="Q540" s="5"/>
    </row>
    <row r="541">
      <c r="B541" s="5"/>
      <c r="C541" s="5"/>
      <c r="D541" s="5"/>
      <c r="E541" s="5"/>
      <c r="F541" s="5"/>
      <c r="G541" s="5"/>
      <c r="H541" s="5"/>
      <c r="I541" s="5"/>
      <c r="J541" s="5"/>
      <c r="K541" s="5"/>
      <c r="L541" s="5"/>
      <c r="M541" s="5"/>
      <c r="N541" s="5"/>
      <c r="O541" s="5"/>
      <c r="P541" s="5"/>
      <c r="Q541" s="5"/>
    </row>
    <row r="542">
      <c r="B542" s="5"/>
      <c r="C542" s="5"/>
      <c r="D542" s="5"/>
      <c r="E542" s="5"/>
      <c r="F542" s="5"/>
      <c r="G542" s="5"/>
      <c r="H542" s="5"/>
      <c r="I542" s="5"/>
      <c r="J542" s="5"/>
      <c r="K542" s="5"/>
      <c r="L542" s="5"/>
      <c r="M542" s="5"/>
      <c r="N542" s="5"/>
      <c r="O542" s="5"/>
      <c r="P542" s="5"/>
      <c r="Q542" s="5"/>
    </row>
    <row r="543">
      <c r="B543" s="5"/>
      <c r="C543" s="5"/>
      <c r="D543" s="5"/>
      <c r="E543" s="5"/>
      <c r="F543" s="5"/>
      <c r="G543" s="5"/>
      <c r="H543" s="5"/>
      <c r="I543" s="5"/>
      <c r="J543" s="5"/>
      <c r="K543" s="5"/>
      <c r="L543" s="5"/>
      <c r="M543" s="5"/>
      <c r="N543" s="5"/>
      <c r="O543" s="5"/>
      <c r="P543" s="5"/>
      <c r="Q543" s="5"/>
    </row>
    <row r="544">
      <c r="B544" s="5"/>
      <c r="C544" s="5"/>
      <c r="D544" s="5"/>
      <c r="E544" s="5"/>
      <c r="F544" s="5"/>
      <c r="G544" s="5"/>
      <c r="H544" s="5"/>
      <c r="I544" s="5"/>
      <c r="J544" s="5"/>
      <c r="K544" s="5"/>
      <c r="L544" s="5"/>
      <c r="M544" s="5"/>
      <c r="N544" s="5"/>
      <c r="O544" s="5"/>
      <c r="P544" s="5"/>
      <c r="Q544" s="5"/>
    </row>
    <row r="545">
      <c r="B545" s="5"/>
      <c r="C545" s="5"/>
      <c r="D545" s="5"/>
      <c r="E545" s="5"/>
      <c r="F545" s="5"/>
      <c r="G545" s="5"/>
      <c r="H545" s="5"/>
      <c r="I545" s="5"/>
      <c r="J545" s="5"/>
      <c r="K545" s="5"/>
      <c r="L545" s="5"/>
      <c r="M545" s="5"/>
      <c r="N545" s="5"/>
      <c r="O545" s="5"/>
      <c r="P545" s="5"/>
      <c r="Q545" s="5"/>
    </row>
    <row r="546">
      <c r="B546" s="5"/>
      <c r="C546" s="5"/>
      <c r="D546" s="5"/>
      <c r="E546" s="5"/>
      <c r="F546" s="5"/>
      <c r="G546" s="5"/>
      <c r="H546" s="5"/>
      <c r="I546" s="5"/>
      <c r="J546" s="5"/>
      <c r="K546" s="5"/>
      <c r="L546" s="5"/>
      <c r="M546" s="5"/>
      <c r="N546" s="5"/>
      <c r="O546" s="5"/>
      <c r="P546" s="5"/>
      <c r="Q546" s="5"/>
    </row>
    <row r="547">
      <c r="B547" s="5"/>
      <c r="C547" s="5"/>
      <c r="D547" s="5"/>
      <c r="E547" s="5"/>
      <c r="F547" s="5"/>
      <c r="G547" s="5"/>
      <c r="H547" s="5"/>
      <c r="I547" s="5"/>
      <c r="J547" s="5"/>
      <c r="K547" s="5"/>
      <c r="L547" s="5"/>
      <c r="M547" s="5"/>
      <c r="N547" s="5"/>
      <c r="O547" s="5"/>
      <c r="P547" s="5"/>
      <c r="Q547" s="5"/>
    </row>
    <row r="548">
      <c r="B548" s="5"/>
      <c r="C548" s="5"/>
      <c r="D548" s="5"/>
      <c r="E548" s="5"/>
      <c r="F548" s="5"/>
      <c r="G548" s="5"/>
      <c r="H548" s="5"/>
      <c r="I548" s="5"/>
      <c r="J548" s="5"/>
      <c r="K548" s="5"/>
      <c r="L548" s="5"/>
      <c r="M548" s="5"/>
      <c r="N548" s="5"/>
      <c r="O548" s="5"/>
      <c r="P548" s="5"/>
      <c r="Q548" s="5"/>
    </row>
    <row r="549">
      <c r="B549" s="5"/>
      <c r="C549" s="5"/>
      <c r="D549" s="5"/>
      <c r="E549" s="5"/>
      <c r="F549" s="5"/>
      <c r="G549" s="5"/>
      <c r="H549" s="5"/>
      <c r="I549" s="5"/>
      <c r="J549" s="5"/>
      <c r="K549" s="5"/>
      <c r="L549" s="5"/>
      <c r="M549" s="5"/>
      <c r="N549" s="5"/>
      <c r="O549" s="5"/>
      <c r="P549" s="5"/>
      <c r="Q549" s="5"/>
    </row>
    <row r="550">
      <c r="B550" s="5"/>
      <c r="C550" s="5"/>
      <c r="D550" s="5"/>
      <c r="E550" s="5"/>
      <c r="F550" s="5"/>
      <c r="G550" s="5"/>
      <c r="H550" s="5"/>
      <c r="I550" s="5"/>
      <c r="J550" s="5"/>
      <c r="K550" s="5"/>
      <c r="L550" s="5"/>
      <c r="M550" s="5"/>
      <c r="N550" s="5"/>
      <c r="O550" s="5"/>
      <c r="P550" s="5"/>
      <c r="Q550" s="5"/>
    </row>
    <row r="551">
      <c r="B551" s="5"/>
      <c r="C551" s="5"/>
      <c r="D551" s="5"/>
      <c r="E551" s="5"/>
      <c r="F551" s="5"/>
      <c r="G551" s="5"/>
      <c r="H551" s="5"/>
      <c r="I551" s="5"/>
      <c r="J551" s="5"/>
      <c r="K551" s="5"/>
      <c r="L551" s="5"/>
      <c r="M551" s="5"/>
      <c r="N551" s="5"/>
      <c r="O551" s="5"/>
      <c r="P551" s="5"/>
      <c r="Q551" s="5"/>
    </row>
    <row r="552">
      <c r="B552" s="5"/>
      <c r="C552" s="5"/>
      <c r="D552" s="5"/>
      <c r="E552" s="5"/>
      <c r="F552" s="5"/>
      <c r="G552" s="5"/>
      <c r="H552" s="5"/>
      <c r="I552" s="5"/>
      <c r="J552" s="5"/>
      <c r="K552" s="5"/>
      <c r="L552" s="5"/>
      <c r="M552" s="5"/>
      <c r="N552" s="5"/>
      <c r="O552" s="5"/>
      <c r="P552" s="5"/>
      <c r="Q552" s="5"/>
    </row>
    <row r="553">
      <c r="B553" s="5"/>
      <c r="C553" s="5"/>
      <c r="D553" s="5"/>
      <c r="E553" s="5"/>
      <c r="F553" s="5"/>
      <c r="G553" s="5"/>
      <c r="H553" s="5"/>
      <c r="I553" s="5"/>
      <c r="J553" s="5"/>
      <c r="K553" s="5"/>
      <c r="L553" s="5"/>
      <c r="M553" s="5"/>
      <c r="N553" s="5"/>
      <c r="O553" s="5"/>
      <c r="P553" s="5"/>
      <c r="Q553" s="5"/>
    </row>
    <row r="554">
      <c r="B554" s="5"/>
      <c r="C554" s="5"/>
      <c r="D554" s="5"/>
      <c r="E554" s="5"/>
      <c r="F554" s="5"/>
      <c r="G554" s="5"/>
      <c r="H554" s="5"/>
      <c r="I554" s="5"/>
      <c r="J554" s="5"/>
      <c r="K554" s="5"/>
      <c r="L554" s="5"/>
      <c r="M554" s="5"/>
      <c r="N554" s="5"/>
      <c r="O554" s="5"/>
      <c r="P554" s="5"/>
      <c r="Q554" s="5"/>
    </row>
    <row r="555">
      <c r="B555" s="5"/>
      <c r="C555" s="5"/>
      <c r="D555" s="5"/>
      <c r="E555" s="5"/>
      <c r="F555" s="5"/>
      <c r="G555" s="5"/>
      <c r="H555" s="5"/>
      <c r="I555" s="5"/>
      <c r="J555" s="5"/>
      <c r="K555" s="5"/>
      <c r="L555" s="5"/>
      <c r="M555" s="5"/>
      <c r="N555" s="5"/>
      <c r="O555" s="5"/>
      <c r="P555" s="5"/>
      <c r="Q555" s="5"/>
    </row>
    <row r="556">
      <c r="B556" s="5"/>
      <c r="C556" s="5"/>
      <c r="D556" s="5"/>
      <c r="E556" s="5"/>
      <c r="F556" s="5"/>
      <c r="G556" s="5"/>
      <c r="H556" s="5"/>
      <c r="I556" s="5"/>
      <c r="J556" s="5"/>
      <c r="K556" s="5"/>
      <c r="L556" s="5"/>
      <c r="M556" s="5"/>
      <c r="N556" s="5"/>
      <c r="O556" s="5"/>
      <c r="P556" s="5"/>
      <c r="Q556" s="5"/>
    </row>
    <row r="557">
      <c r="B557" s="5"/>
      <c r="C557" s="5"/>
      <c r="D557" s="5"/>
      <c r="E557" s="5"/>
      <c r="F557" s="5"/>
      <c r="G557" s="5"/>
      <c r="H557" s="5"/>
      <c r="I557" s="5"/>
      <c r="J557" s="5"/>
      <c r="K557" s="5"/>
      <c r="L557" s="5"/>
      <c r="M557" s="5"/>
      <c r="N557" s="5"/>
      <c r="O557" s="5"/>
      <c r="P557" s="5"/>
      <c r="Q557" s="5"/>
    </row>
    <row r="558">
      <c r="B558" s="5"/>
      <c r="C558" s="5"/>
      <c r="D558" s="5"/>
      <c r="E558" s="5"/>
      <c r="F558" s="5"/>
      <c r="G558" s="5"/>
      <c r="H558" s="5"/>
      <c r="I558" s="5"/>
      <c r="J558" s="5"/>
      <c r="K558" s="5"/>
      <c r="L558" s="5"/>
      <c r="M558" s="5"/>
      <c r="N558" s="5"/>
      <c r="O558" s="5"/>
      <c r="P558" s="5"/>
      <c r="Q558" s="5"/>
    </row>
    <row r="559">
      <c r="B559" s="5"/>
      <c r="C559" s="5"/>
      <c r="D559" s="5"/>
      <c r="E559" s="5"/>
      <c r="F559" s="5"/>
      <c r="G559" s="5"/>
      <c r="H559" s="5"/>
      <c r="I559" s="5"/>
      <c r="J559" s="5"/>
      <c r="K559" s="5"/>
      <c r="L559" s="5"/>
      <c r="M559" s="5"/>
      <c r="N559" s="5"/>
      <c r="O559" s="5"/>
      <c r="P559" s="5"/>
      <c r="Q559" s="5"/>
    </row>
    <row r="560">
      <c r="B560" s="5"/>
      <c r="C560" s="5"/>
      <c r="D560" s="5"/>
      <c r="E560" s="5"/>
      <c r="F560" s="5"/>
      <c r="G560" s="5"/>
      <c r="H560" s="5"/>
      <c r="I560" s="5"/>
      <c r="J560" s="5"/>
      <c r="K560" s="5"/>
      <c r="L560" s="5"/>
      <c r="M560" s="5"/>
      <c r="N560" s="5"/>
      <c r="O560" s="5"/>
      <c r="P560" s="5"/>
      <c r="Q560" s="5"/>
    </row>
    <row r="561">
      <c r="B561" s="5"/>
      <c r="C561" s="5"/>
      <c r="D561" s="5"/>
      <c r="E561" s="5"/>
      <c r="F561" s="5"/>
      <c r="G561" s="5"/>
      <c r="H561" s="5"/>
      <c r="I561" s="5"/>
      <c r="J561" s="5"/>
      <c r="K561" s="5"/>
      <c r="L561" s="5"/>
      <c r="M561" s="5"/>
      <c r="N561" s="5"/>
      <c r="O561" s="5"/>
      <c r="P561" s="5"/>
      <c r="Q561" s="5"/>
    </row>
    <row r="562">
      <c r="B562" s="5"/>
      <c r="C562" s="5"/>
      <c r="D562" s="5"/>
      <c r="E562" s="5"/>
      <c r="F562" s="5"/>
      <c r="G562" s="5"/>
      <c r="H562" s="5"/>
      <c r="I562" s="5"/>
      <c r="J562" s="5"/>
      <c r="K562" s="5"/>
      <c r="L562" s="5"/>
      <c r="M562" s="5"/>
      <c r="N562" s="5"/>
      <c r="O562" s="5"/>
      <c r="P562" s="5"/>
      <c r="Q562" s="5"/>
    </row>
    <row r="563">
      <c r="B563" s="5"/>
      <c r="C563" s="5"/>
      <c r="D563" s="5"/>
      <c r="E563" s="5"/>
      <c r="F563" s="5"/>
      <c r="G563" s="5"/>
      <c r="H563" s="5"/>
      <c r="I563" s="5"/>
      <c r="J563" s="5"/>
      <c r="K563" s="5"/>
      <c r="L563" s="5"/>
      <c r="M563" s="5"/>
      <c r="N563" s="5"/>
      <c r="O563" s="5"/>
      <c r="P563" s="5"/>
      <c r="Q563" s="5"/>
    </row>
    <row r="564">
      <c r="B564" s="5"/>
      <c r="C564" s="5"/>
      <c r="D564" s="5"/>
      <c r="E564" s="5"/>
      <c r="F564" s="5"/>
      <c r="G564" s="5"/>
      <c r="H564" s="5"/>
      <c r="I564" s="5"/>
      <c r="J564" s="5"/>
      <c r="K564" s="5"/>
      <c r="L564" s="5"/>
      <c r="M564" s="5"/>
      <c r="N564" s="5"/>
      <c r="O564" s="5"/>
      <c r="P564" s="5"/>
      <c r="Q564" s="5"/>
    </row>
    <row r="565">
      <c r="B565" s="5"/>
      <c r="C565" s="5"/>
      <c r="D565" s="5"/>
      <c r="E565" s="5"/>
      <c r="F565" s="5"/>
      <c r="G565" s="5"/>
      <c r="H565" s="5"/>
      <c r="I565" s="5"/>
      <c r="J565" s="5"/>
      <c r="K565" s="5"/>
      <c r="L565" s="5"/>
      <c r="M565" s="5"/>
      <c r="N565" s="5"/>
      <c r="O565" s="5"/>
      <c r="P565" s="5"/>
      <c r="Q565" s="5"/>
    </row>
    <row r="566">
      <c r="B566" s="5"/>
      <c r="C566" s="5"/>
      <c r="D566" s="5"/>
      <c r="E566" s="5"/>
      <c r="F566" s="5"/>
      <c r="G566" s="5"/>
      <c r="H566" s="5"/>
      <c r="I566" s="5"/>
      <c r="J566" s="5"/>
      <c r="K566" s="5"/>
      <c r="L566" s="5"/>
      <c r="M566" s="5"/>
      <c r="N566" s="5"/>
      <c r="O566" s="5"/>
      <c r="P566" s="5"/>
      <c r="Q566" s="5"/>
    </row>
    <row r="567">
      <c r="B567" s="5"/>
      <c r="C567" s="5"/>
      <c r="D567" s="5"/>
      <c r="E567" s="5"/>
      <c r="F567" s="5"/>
      <c r="G567" s="5"/>
      <c r="H567" s="5"/>
      <c r="I567" s="5"/>
      <c r="J567" s="5"/>
      <c r="K567" s="5"/>
      <c r="L567" s="5"/>
      <c r="M567" s="5"/>
      <c r="N567" s="5"/>
      <c r="O567" s="5"/>
      <c r="P567" s="5"/>
      <c r="Q567" s="5"/>
    </row>
    <row r="568">
      <c r="B568" s="5"/>
      <c r="C568" s="5"/>
      <c r="D568" s="5"/>
      <c r="E568" s="5"/>
      <c r="F568" s="5"/>
      <c r="G568" s="5"/>
      <c r="H568" s="5"/>
      <c r="I568" s="5"/>
      <c r="J568" s="5"/>
      <c r="K568" s="5"/>
      <c r="L568" s="5"/>
      <c r="M568" s="5"/>
      <c r="N568" s="5"/>
      <c r="O568" s="5"/>
      <c r="P568" s="5"/>
      <c r="Q568" s="5"/>
    </row>
    <row r="569">
      <c r="B569" s="5"/>
      <c r="C569" s="5"/>
      <c r="D569" s="5"/>
      <c r="E569" s="5"/>
      <c r="F569" s="5"/>
      <c r="G569" s="5"/>
      <c r="H569" s="5"/>
      <c r="I569" s="5"/>
      <c r="J569" s="5"/>
      <c r="K569" s="5"/>
      <c r="L569" s="5"/>
      <c r="M569" s="5"/>
      <c r="N569" s="5"/>
      <c r="O569" s="5"/>
      <c r="P569" s="5"/>
      <c r="Q569" s="5"/>
    </row>
    <row r="570">
      <c r="B570" s="5"/>
      <c r="C570" s="5"/>
      <c r="D570" s="5"/>
      <c r="E570" s="5"/>
      <c r="F570" s="5"/>
      <c r="G570" s="5"/>
      <c r="H570" s="5"/>
      <c r="I570" s="5"/>
      <c r="J570" s="5"/>
      <c r="K570" s="5"/>
      <c r="L570" s="5"/>
      <c r="M570" s="5"/>
      <c r="N570" s="5"/>
      <c r="O570" s="5"/>
      <c r="P570" s="5"/>
      <c r="Q570" s="5"/>
    </row>
    <row r="571">
      <c r="B571" s="5"/>
      <c r="C571" s="5"/>
      <c r="D571" s="5"/>
      <c r="E571" s="5"/>
      <c r="F571" s="5"/>
      <c r="G571" s="5"/>
      <c r="H571" s="5"/>
      <c r="I571" s="5"/>
      <c r="J571" s="5"/>
      <c r="K571" s="5"/>
      <c r="L571" s="5"/>
      <c r="M571" s="5"/>
      <c r="N571" s="5"/>
      <c r="O571" s="5"/>
      <c r="P571" s="5"/>
      <c r="Q571" s="5"/>
    </row>
    <row r="572">
      <c r="B572" s="5"/>
      <c r="C572" s="5"/>
      <c r="D572" s="5"/>
      <c r="E572" s="5"/>
      <c r="F572" s="5"/>
      <c r="G572" s="5"/>
      <c r="H572" s="5"/>
      <c r="I572" s="5"/>
      <c r="J572" s="5"/>
      <c r="K572" s="5"/>
      <c r="L572" s="5"/>
      <c r="M572" s="5"/>
      <c r="N572" s="5"/>
      <c r="O572" s="5"/>
      <c r="P572" s="5"/>
      <c r="Q572" s="5"/>
    </row>
    <row r="573">
      <c r="B573" s="5"/>
      <c r="C573" s="5"/>
      <c r="D573" s="5"/>
      <c r="E573" s="5"/>
      <c r="F573" s="5"/>
      <c r="G573" s="5"/>
      <c r="H573" s="5"/>
      <c r="I573" s="5"/>
      <c r="J573" s="5"/>
      <c r="K573" s="5"/>
      <c r="L573" s="5"/>
      <c r="M573" s="5"/>
      <c r="N573" s="5"/>
      <c r="O573" s="5"/>
      <c r="P573" s="5"/>
      <c r="Q573" s="5"/>
    </row>
    <row r="574">
      <c r="B574" s="5"/>
      <c r="C574" s="5"/>
      <c r="D574" s="5"/>
      <c r="E574" s="5"/>
      <c r="F574" s="5"/>
      <c r="G574" s="5"/>
      <c r="H574" s="5"/>
      <c r="I574" s="5"/>
      <c r="J574" s="5"/>
      <c r="K574" s="5"/>
      <c r="L574" s="5"/>
      <c r="M574" s="5"/>
      <c r="N574" s="5"/>
      <c r="O574" s="5"/>
      <c r="P574" s="5"/>
      <c r="Q574" s="5"/>
    </row>
    <row r="575">
      <c r="B575" s="5"/>
      <c r="C575" s="5"/>
      <c r="D575" s="5"/>
      <c r="E575" s="5"/>
      <c r="F575" s="5"/>
      <c r="G575" s="5"/>
      <c r="H575" s="5"/>
      <c r="I575" s="5"/>
      <c r="J575" s="5"/>
      <c r="K575" s="5"/>
      <c r="L575" s="5"/>
      <c r="M575" s="5"/>
      <c r="N575" s="5"/>
      <c r="O575" s="5"/>
      <c r="P575" s="5"/>
      <c r="Q575" s="5"/>
    </row>
    <row r="576">
      <c r="B576" s="5"/>
      <c r="C576" s="5"/>
      <c r="D576" s="5"/>
      <c r="E576" s="5"/>
      <c r="F576" s="5"/>
      <c r="G576" s="5"/>
      <c r="H576" s="5"/>
      <c r="I576" s="5"/>
      <c r="J576" s="5"/>
      <c r="K576" s="5"/>
      <c r="L576" s="5"/>
      <c r="M576" s="5"/>
      <c r="N576" s="5"/>
      <c r="O576" s="5"/>
      <c r="P576" s="5"/>
      <c r="Q576" s="5"/>
    </row>
    <row r="577">
      <c r="B577" s="5"/>
      <c r="C577" s="5"/>
      <c r="D577" s="5"/>
      <c r="E577" s="5"/>
      <c r="F577" s="5"/>
      <c r="G577" s="5"/>
      <c r="H577" s="5"/>
      <c r="I577" s="5"/>
      <c r="J577" s="5"/>
      <c r="K577" s="5"/>
      <c r="L577" s="5"/>
      <c r="M577" s="5"/>
      <c r="N577" s="5"/>
      <c r="O577" s="5"/>
      <c r="P577" s="5"/>
      <c r="Q577" s="5"/>
    </row>
    <row r="578">
      <c r="B578" s="5"/>
      <c r="C578" s="5"/>
      <c r="D578" s="5"/>
      <c r="E578" s="5"/>
      <c r="F578" s="5"/>
      <c r="G578" s="5"/>
      <c r="H578" s="5"/>
      <c r="I578" s="5"/>
      <c r="J578" s="5"/>
      <c r="K578" s="5"/>
      <c r="L578" s="5"/>
      <c r="M578" s="5"/>
      <c r="N578" s="5"/>
      <c r="O578" s="5"/>
      <c r="P578" s="5"/>
      <c r="Q578" s="5"/>
    </row>
    <row r="579">
      <c r="B579" s="5"/>
      <c r="C579" s="5"/>
      <c r="D579" s="5"/>
      <c r="E579" s="5"/>
      <c r="F579" s="5"/>
      <c r="G579" s="5"/>
      <c r="H579" s="5"/>
      <c r="I579" s="5"/>
      <c r="J579" s="5"/>
      <c r="K579" s="5"/>
      <c r="L579" s="5"/>
      <c r="M579" s="5"/>
      <c r="N579" s="5"/>
      <c r="O579" s="5"/>
      <c r="P579" s="5"/>
      <c r="Q579" s="5"/>
    </row>
    <row r="580">
      <c r="B580" s="5"/>
      <c r="C580" s="5"/>
      <c r="D580" s="5"/>
      <c r="E580" s="5"/>
      <c r="F580" s="5"/>
      <c r="G580" s="5"/>
      <c r="H580" s="5"/>
      <c r="I580" s="5"/>
      <c r="J580" s="5"/>
      <c r="K580" s="5"/>
      <c r="L580" s="5"/>
      <c r="M580" s="5"/>
      <c r="N580" s="5"/>
      <c r="O580" s="5"/>
      <c r="P580" s="5"/>
      <c r="Q580" s="5"/>
    </row>
    <row r="581">
      <c r="B581" s="5"/>
      <c r="C581" s="5"/>
      <c r="D581" s="5"/>
      <c r="E581" s="5"/>
      <c r="F581" s="5"/>
      <c r="G581" s="5"/>
      <c r="H581" s="5"/>
      <c r="I581" s="5"/>
      <c r="J581" s="5"/>
      <c r="K581" s="5"/>
      <c r="L581" s="5"/>
      <c r="M581" s="5"/>
      <c r="N581" s="5"/>
      <c r="O581" s="5"/>
      <c r="P581" s="5"/>
      <c r="Q581" s="5"/>
    </row>
    <row r="582">
      <c r="B582" s="5"/>
      <c r="C582" s="5"/>
      <c r="D582" s="5"/>
      <c r="E582" s="5"/>
      <c r="F582" s="5"/>
      <c r="G582" s="5"/>
      <c r="H582" s="5"/>
      <c r="I582" s="5"/>
      <c r="J582" s="5"/>
      <c r="K582" s="5"/>
      <c r="L582" s="5"/>
      <c r="M582" s="5"/>
      <c r="N582" s="5"/>
      <c r="O582" s="5"/>
      <c r="P582" s="5"/>
      <c r="Q582" s="5"/>
    </row>
    <row r="583">
      <c r="B583" s="5"/>
      <c r="C583" s="5"/>
      <c r="D583" s="5"/>
      <c r="E583" s="5"/>
      <c r="F583" s="5"/>
      <c r="G583" s="5"/>
      <c r="H583" s="5"/>
      <c r="I583" s="5"/>
      <c r="J583" s="5"/>
      <c r="K583" s="5"/>
      <c r="L583" s="5"/>
      <c r="M583" s="5"/>
      <c r="N583" s="5"/>
      <c r="O583" s="5"/>
      <c r="P583" s="5"/>
      <c r="Q583" s="5"/>
    </row>
    <row r="584">
      <c r="B584" s="5"/>
      <c r="C584" s="5"/>
      <c r="D584" s="5"/>
      <c r="E584" s="5"/>
      <c r="F584" s="5"/>
      <c r="G584" s="5"/>
      <c r="H584" s="5"/>
      <c r="I584" s="5"/>
      <c r="J584" s="5"/>
      <c r="K584" s="5"/>
      <c r="L584" s="5"/>
      <c r="M584" s="5"/>
      <c r="N584" s="5"/>
      <c r="O584" s="5"/>
      <c r="P584" s="5"/>
      <c r="Q584" s="5"/>
    </row>
    <row r="585">
      <c r="B585" s="5"/>
      <c r="C585" s="5"/>
      <c r="D585" s="5"/>
      <c r="E585" s="5"/>
      <c r="F585" s="5"/>
      <c r="G585" s="5"/>
      <c r="H585" s="5"/>
      <c r="I585" s="5"/>
      <c r="J585" s="5"/>
      <c r="K585" s="5"/>
      <c r="L585" s="5"/>
      <c r="M585" s="5"/>
      <c r="N585" s="5"/>
      <c r="O585" s="5"/>
      <c r="P585" s="5"/>
      <c r="Q585" s="5"/>
    </row>
    <row r="586">
      <c r="B586" s="5"/>
      <c r="C586" s="5"/>
      <c r="D586" s="5"/>
      <c r="E586" s="5"/>
      <c r="F586" s="5"/>
      <c r="G586" s="5"/>
      <c r="H586" s="5"/>
      <c r="I586" s="5"/>
      <c r="J586" s="5"/>
      <c r="K586" s="5"/>
      <c r="L586" s="5"/>
      <c r="M586" s="5"/>
      <c r="N586" s="5"/>
      <c r="O586" s="5"/>
      <c r="P586" s="5"/>
      <c r="Q586" s="5"/>
    </row>
    <row r="587">
      <c r="B587" s="5"/>
      <c r="C587" s="5"/>
      <c r="D587" s="5"/>
      <c r="E587" s="5"/>
      <c r="F587" s="5"/>
      <c r="G587" s="5"/>
      <c r="H587" s="5"/>
      <c r="I587" s="5"/>
      <c r="J587" s="5"/>
      <c r="K587" s="5"/>
      <c r="L587" s="5"/>
      <c r="M587" s="5"/>
      <c r="N587" s="5"/>
      <c r="O587" s="5"/>
      <c r="P587" s="5"/>
      <c r="Q587" s="5"/>
    </row>
    <row r="588">
      <c r="B588" s="5"/>
      <c r="C588" s="5"/>
      <c r="D588" s="5"/>
      <c r="E588" s="5"/>
      <c r="F588" s="5"/>
      <c r="G588" s="5"/>
      <c r="H588" s="5"/>
      <c r="I588" s="5"/>
      <c r="J588" s="5"/>
      <c r="K588" s="5"/>
      <c r="L588" s="5"/>
      <c r="M588" s="5"/>
      <c r="N588" s="5"/>
      <c r="O588" s="5"/>
      <c r="P588" s="5"/>
      <c r="Q588" s="5"/>
    </row>
    <row r="589">
      <c r="B589" s="5"/>
      <c r="C589" s="5"/>
      <c r="D589" s="5"/>
      <c r="E589" s="5"/>
      <c r="F589" s="5"/>
      <c r="G589" s="5"/>
      <c r="H589" s="5"/>
      <c r="I589" s="5"/>
      <c r="J589" s="5"/>
      <c r="K589" s="5"/>
      <c r="L589" s="5"/>
      <c r="M589" s="5"/>
      <c r="N589" s="5"/>
      <c r="O589" s="5"/>
      <c r="P589" s="5"/>
      <c r="Q589" s="5"/>
    </row>
    <row r="590">
      <c r="B590" s="5"/>
      <c r="C590" s="5"/>
      <c r="D590" s="5"/>
      <c r="E590" s="5"/>
      <c r="F590" s="5"/>
      <c r="G590" s="5"/>
      <c r="H590" s="5"/>
      <c r="I590" s="5"/>
      <c r="J590" s="5"/>
      <c r="K590" s="5"/>
      <c r="L590" s="5"/>
      <c r="M590" s="5"/>
      <c r="N590" s="5"/>
      <c r="O590" s="5"/>
      <c r="P590" s="5"/>
      <c r="Q590" s="5"/>
    </row>
    <row r="591">
      <c r="B591" s="5"/>
      <c r="C591" s="5"/>
      <c r="D591" s="5"/>
      <c r="E591" s="5"/>
      <c r="F591" s="5"/>
      <c r="G591" s="5"/>
      <c r="H591" s="5"/>
      <c r="I591" s="5"/>
      <c r="J591" s="5"/>
      <c r="K591" s="5"/>
      <c r="L591" s="5"/>
      <c r="M591" s="5"/>
      <c r="N591" s="5"/>
      <c r="O591" s="5"/>
      <c r="P591" s="5"/>
      <c r="Q591" s="5"/>
    </row>
    <row r="592">
      <c r="B592" s="5"/>
      <c r="C592" s="5"/>
      <c r="D592" s="5"/>
      <c r="E592" s="5"/>
      <c r="F592" s="5"/>
      <c r="G592" s="5"/>
      <c r="H592" s="5"/>
      <c r="I592" s="5"/>
      <c r="J592" s="5"/>
      <c r="K592" s="5"/>
      <c r="L592" s="5"/>
      <c r="M592" s="5"/>
      <c r="N592" s="5"/>
      <c r="O592" s="5"/>
      <c r="P592" s="5"/>
      <c r="Q592" s="5"/>
    </row>
    <row r="593">
      <c r="B593" s="5"/>
      <c r="C593" s="5"/>
      <c r="D593" s="5"/>
      <c r="E593" s="5"/>
      <c r="F593" s="5"/>
      <c r="G593" s="5"/>
      <c r="H593" s="5"/>
      <c r="I593" s="5"/>
      <c r="J593" s="5"/>
      <c r="K593" s="5"/>
      <c r="L593" s="5"/>
      <c r="M593" s="5"/>
      <c r="N593" s="5"/>
      <c r="O593" s="5"/>
      <c r="P593" s="5"/>
      <c r="Q593" s="5"/>
    </row>
    <row r="594">
      <c r="B594" s="5"/>
      <c r="C594" s="5"/>
      <c r="D594" s="5"/>
      <c r="E594" s="5"/>
      <c r="F594" s="5"/>
      <c r="G594" s="5"/>
      <c r="H594" s="5"/>
      <c r="I594" s="5"/>
      <c r="J594" s="5"/>
      <c r="K594" s="5"/>
      <c r="L594" s="5"/>
      <c r="M594" s="5"/>
      <c r="N594" s="5"/>
      <c r="O594" s="5"/>
      <c r="P594" s="5"/>
      <c r="Q594" s="5"/>
    </row>
    <row r="595">
      <c r="B595" s="5"/>
      <c r="C595" s="5"/>
      <c r="D595" s="5"/>
      <c r="E595" s="5"/>
      <c r="F595" s="5"/>
      <c r="G595" s="5"/>
      <c r="H595" s="5"/>
      <c r="I595" s="5"/>
      <c r="J595" s="5"/>
      <c r="K595" s="5"/>
      <c r="L595" s="5"/>
      <c r="M595" s="5"/>
      <c r="N595" s="5"/>
      <c r="O595" s="5"/>
      <c r="P595" s="5"/>
      <c r="Q595" s="5"/>
    </row>
    <row r="596">
      <c r="B596" s="5"/>
      <c r="C596" s="5"/>
      <c r="D596" s="5"/>
      <c r="E596" s="5"/>
      <c r="F596" s="5"/>
      <c r="G596" s="5"/>
      <c r="H596" s="5"/>
      <c r="I596" s="5"/>
      <c r="J596" s="5"/>
      <c r="K596" s="5"/>
      <c r="L596" s="5"/>
      <c r="M596" s="5"/>
      <c r="N596" s="5"/>
      <c r="O596" s="5"/>
      <c r="P596" s="5"/>
      <c r="Q596" s="5"/>
    </row>
    <row r="597">
      <c r="B597" s="5"/>
      <c r="C597" s="5"/>
      <c r="D597" s="5"/>
      <c r="E597" s="5"/>
      <c r="F597" s="5"/>
      <c r="G597" s="5"/>
      <c r="H597" s="5"/>
      <c r="I597" s="5"/>
      <c r="J597" s="5"/>
      <c r="K597" s="5"/>
      <c r="L597" s="5"/>
      <c r="M597" s="5"/>
      <c r="N597" s="5"/>
      <c r="O597" s="5"/>
      <c r="P597" s="5"/>
      <c r="Q597" s="5"/>
    </row>
    <row r="598">
      <c r="B598" s="5"/>
      <c r="C598" s="5"/>
      <c r="D598" s="5"/>
      <c r="E598" s="5"/>
      <c r="F598" s="5"/>
      <c r="G598" s="5"/>
      <c r="H598" s="5"/>
      <c r="I598" s="5"/>
      <c r="J598" s="5"/>
      <c r="K598" s="5"/>
      <c r="L598" s="5"/>
      <c r="M598" s="5"/>
      <c r="N598" s="5"/>
      <c r="O598" s="5"/>
      <c r="P598" s="5"/>
      <c r="Q598" s="5"/>
    </row>
    <row r="599">
      <c r="B599" s="5"/>
      <c r="C599" s="5"/>
      <c r="D599" s="5"/>
      <c r="E599" s="5"/>
      <c r="F599" s="5"/>
      <c r="G599" s="5"/>
      <c r="H599" s="5"/>
      <c r="I599" s="5"/>
      <c r="J599" s="5"/>
      <c r="K599" s="5"/>
      <c r="L599" s="5"/>
      <c r="M599" s="5"/>
      <c r="N599" s="5"/>
      <c r="O599" s="5"/>
      <c r="P599" s="5"/>
      <c r="Q599" s="5"/>
    </row>
    <row r="600">
      <c r="B600" s="5"/>
      <c r="C600" s="5"/>
      <c r="D600" s="5"/>
      <c r="E600" s="5"/>
      <c r="F600" s="5"/>
      <c r="G600" s="5"/>
      <c r="H600" s="5"/>
      <c r="I600" s="5"/>
      <c r="J600" s="5"/>
      <c r="K600" s="5"/>
      <c r="L600" s="5"/>
      <c r="M600" s="5"/>
      <c r="N600" s="5"/>
      <c r="O600" s="5"/>
      <c r="P600" s="5"/>
      <c r="Q600" s="5"/>
    </row>
    <row r="601">
      <c r="B601" s="5"/>
      <c r="C601" s="5"/>
      <c r="D601" s="5"/>
      <c r="E601" s="5"/>
      <c r="F601" s="5"/>
      <c r="G601" s="5"/>
      <c r="H601" s="5"/>
      <c r="I601" s="5"/>
      <c r="J601" s="5"/>
      <c r="K601" s="5"/>
      <c r="L601" s="5"/>
      <c r="M601" s="5"/>
      <c r="N601" s="5"/>
      <c r="O601" s="5"/>
      <c r="P601" s="5"/>
      <c r="Q601" s="5"/>
    </row>
    <row r="602">
      <c r="B602" s="5"/>
      <c r="C602" s="5"/>
      <c r="D602" s="5"/>
      <c r="E602" s="5"/>
      <c r="F602" s="5"/>
      <c r="G602" s="5"/>
      <c r="H602" s="5"/>
      <c r="I602" s="5"/>
      <c r="J602" s="5"/>
      <c r="K602" s="5"/>
      <c r="L602" s="5"/>
      <c r="M602" s="5"/>
      <c r="N602" s="5"/>
      <c r="O602" s="5"/>
      <c r="P602" s="5"/>
      <c r="Q602" s="5"/>
    </row>
    <row r="603">
      <c r="B603" s="5"/>
      <c r="C603" s="5"/>
      <c r="D603" s="5"/>
      <c r="E603" s="5"/>
      <c r="F603" s="5"/>
      <c r="G603" s="5"/>
      <c r="H603" s="5"/>
      <c r="I603" s="5"/>
      <c r="J603" s="5"/>
      <c r="K603" s="5"/>
      <c r="L603" s="5"/>
      <c r="M603" s="5"/>
      <c r="N603" s="5"/>
      <c r="O603" s="5"/>
      <c r="P603" s="5"/>
      <c r="Q603" s="5"/>
    </row>
    <row r="604">
      <c r="B604" s="5"/>
      <c r="C604" s="5"/>
      <c r="D604" s="5"/>
      <c r="E604" s="5"/>
      <c r="F604" s="5"/>
      <c r="G604" s="5"/>
      <c r="H604" s="5"/>
      <c r="I604" s="5"/>
      <c r="J604" s="5"/>
      <c r="K604" s="5"/>
      <c r="L604" s="5"/>
      <c r="M604" s="5"/>
      <c r="N604" s="5"/>
      <c r="O604" s="5"/>
      <c r="P604" s="5"/>
      <c r="Q604" s="5"/>
    </row>
    <row r="605">
      <c r="B605" s="5"/>
      <c r="C605" s="5"/>
      <c r="D605" s="5"/>
      <c r="E605" s="5"/>
      <c r="F605" s="5"/>
      <c r="G605" s="5"/>
      <c r="H605" s="5"/>
      <c r="I605" s="5"/>
      <c r="J605" s="5"/>
      <c r="K605" s="5"/>
      <c r="L605" s="5"/>
      <c r="M605" s="5"/>
      <c r="N605" s="5"/>
      <c r="O605" s="5"/>
      <c r="P605" s="5"/>
      <c r="Q605" s="5"/>
    </row>
    <row r="606">
      <c r="B606" s="5"/>
      <c r="C606" s="5"/>
      <c r="D606" s="5"/>
      <c r="E606" s="5"/>
      <c r="F606" s="5"/>
      <c r="G606" s="5"/>
      <c r="H606" s="5"/>
      <c r="I606" s="5"/>
      <c r="J606" s="5"/>
      <c r="K606" s="5"/>
      <c r="L606" s="5"/>
      <c r="M606" s="5"/>
      <c r="N606" s="5"/>
      <c r="O606" s="5"/>
      <c r="P606" s="5"/>
      <c r="Q606" s="5"/>
    </row>
    <row r="607">
      <c r="B607" s="5"/>
      <c r="C607" s="5"/>
      <c r="D607" s="5"/>
      <c r="E607" s="5"/>
      <c r="F607" s="5"/>
      <c r="G607" s="5"/>
      <c r="H607" s="5"/>
      <c r="I607" s="5"/>
      <c r="J607" s="5"/>
      <c r="K607" s="5"/>
      <c r="L607" s="5"/>
      <c r="M607" s="5"/>
      <c r="N607" s="5"/>
      <c r="O607" s="5"/>
      <c r="P607" s="5"/>
      <c r="Q607" s="5"/>
    </row>
    <row r="608">
      <c r="B608" s="5"/>
      <c r="C608" s="5"/>
      <c r="D608" s="5"/>
      <c r="E608" s="5"/>
      <c r="F608" s="5"/>
      <c r="G608" s="5"/>
      <c r="H608" s="5"/>
      <c r="I608" s="5"/>
      <c r="J608" s="5"/>
      <c r="K608" s="5"/>
      <c r="L608" s="5"/>
      <c r="M608" s="5"/>
      <c r="N608" s="5"/>
      <c r="O608" s="5"/>
      <c r="P608" s="5"/>
      <c r="Q608" s="5"/>
    </row>
    <row r="609">
      <c r="B609" s="5"/>
      <c r="C609" s="5"/>
      <c r="D609" s="5"/>
      <c r="E609" s="5"/>
      <c r="F609" s="5"/>
      <c r="G609" s="5"/>
      <c r="H609" s="5"/>
      <c r="I609" s="5"/>
      <c r="J609" s="5"/>
      <c r="K609" s="5"/>
      <c r="L609" s="5"/>
      <c r="M609" s="5"/>
      <c r="N609" s="5"/>
      <c r="O609" s="5"/>
      <c r="P609" s="5"/>
      <c r="Q609" s="5"/>
    </row>
    <row r="610">
      <c r="B610" s="5"/>
      <c r="C610" s="5"/>
      <c r="D610" s="5"/>
      <c r="E610" s="5"/>
      <c r="F610" s="5"/>
      <c r="G610" s="5"/>
      <c r="H610" s="5"/>
      <c r="I610" s="5"/>
      <c r="J610" s="5"/>
      <c r="K610" s="5"/>
      <c r="L610" s="5"/>
      <c r="M610" s="5"/>
      <c r="N610" s="5"/>
      <c r="O610" s="5"/>
      <c r="P610" s="5"/>
      <c r="Q610" s="5"/>
    </row>
    <row r="611">
      <c r="B611" s="5"/>
      <c r="C611" s="5"/>
      <c r="D611" s="5"/>
      <c r="E611" s="5"/>
      <c r="F611" s="5"/>
      <c r="G611" s="5"/>
      <c r="H611" s="5"/>
      <c r="I611" s="5"/>
      <c r="J611" s="5"/>
      <c r="K611" s="5"/>
      <c r="L611" s="5"/>
      <c r="M611" s="5"/>
      <c r="N611" s="5"/>
      <c r="O611" s="5"/>
      <c r="P611" s="5"/>
      <c r="Q611" s="5"/>
    </row>
    <row r="612">
      <c r="B612" s="5"/>
      <c r="C612" s="5"/>
      <c r="D612" s="5"/>
      <c r="E612" s="5"/>
      <c r="F612" s="5"/>
      <c r="G612" s="5"/>
      <c r="H612" s="5"/>
      <c r="I612" s="5"/>
      <c r="J612" s="5"/>
      <c r="K612" s="5"/>
      <c r="L612" s="5"/>
      <c r="M612" s="5"/>
      <c r="N612" s="5"/>
      <c r="O612" s="5"/>
      <c r="P612" s="5"/>
      <c r="Q612" s="5"/>
    </row>
    <row r="613">
      <c r="B613" s="5"/>
      <c r="C613" s="5"/>
      <c r="D613" s="5"/>
      <c r="E613" s="5"/>
      <c r="F613" s="5"/>
      <c r="G613" s="5"/>
      <c r="H613" s="5"/>
      <c r="I613" s="5"/>
      <c r="J613" s="5"/>
      <c r="K613" s="5"/>
      <c r="L613" s="5"/>
      <c r="M613" s="5"/>
      <c r="N613" s="5"/>
      <c r="O613" s="5"/>
      <c r="P613" s="5"/>
      <c r="Q613" s="5"/>
    </row>
    <row r="614">
      <c r="B614" s="5"/>
      <c r="C614" s="5"/>
      <c r="D614" s="5"/>
      <c r="E614" s="5"/>
      <c r="F614" s="5"/>
      <c r="G614" s="5"/>
      <c r="H614" s="5"/>
      <c r="I614" s="5"/>
      <c r="J614" s="5"/>
      <c r="K614" s="5"/>
      <c r="L614" s="5"/>
      <c r="M614" s="5"/>
      <c r="N614" s="5"/>
      <c r="O614" s="5"/>
      <c r="P614" s="5"/>
      <c r="Q614" s="5"/>
    </row>
    <row r="615">
      <c r="B615" s="5"/>
      <c r="C615" s="5"/>
      <c r="D615" s="5"/>
      <c r="E615" s="5"/>
      <c r="F615" s="5"/>
      <c r="G615" s="5"/>
      <c r="H615" s="5"/>
      <c r="I615" s="5"/>
      <c r="J615" s="5"/>
      <c r="K615" s="5"/>
      <c r="L615" s="5"/>
      <c r="M615" s="5"/>
      <c r="N615" s="5"/>
      <c r="O615" s="5"/>
      <c r="P615" s="5"/>
      <c r="Q615" s="5"/>
    </row>
    <row r="616">
      <c r="B616" s="5"/>
      <c r="C616" s="5"/>
      <c r="D616" s="5"/>
      <c r="E616" s="5"/>
      <c r="F616" s="5"/>
      <c r="G616" s="5"/>
      <c r="H616" s="5"/>
      <c r="I616" s="5"/>
      <c r="J616" s="5"/>
      <c r="K616" s="5"/>
      <c r="L616" s="5"/>
      <c r="M616" s="5"/>
      <c r="N616" s="5"/>
      <c r="O616" s="5"/>
      <c r="P616" s="5"/>
      <c r="Q616" s="5"/>
    </row>
    <row r="617">
      <c r="B617" s="5"/>
      <c r="C617" s="5"/>
      <c r="D617" s="5"/>
      <c r="E617" s="5"/>
      <c r="F617" s="5"/>
      <c r="G617" s="5"/>
      <c r="H617" s="5"/>
      <c r="I617" s="5"/>
      <c r="J617" s="5"/>
      <c r="K617" s="5"/>
      <c r="L617" s="5"/>
      <c r="M617" s="5"/>
      <c r="N617" s="5"/>
      <c r="O617" s="5"/>
      <c r="P617" s="5"/>
      <c r="Q617" s="5"/>
    </row>
    <row r="618">
      <c r="B618" s="5"/>
      <c r="C618" s="5"/>
      <c r="D618" s="5"/>
      <c r="E618" s="5"/>
      <c r="F618" s="5"/>
      <c r="G618" s="5"/>
      <c r="H618" s="5"/>
      <c r="I618" s="5"/>
      <c r="J618" s="5"/>
      <c r="K618" s="5"/>
      <c r="L618" s="5"/>
      <c r="M618" s="5"/>
      <c r="N618" s="5"/>
      <c r="O618" s="5"/>
      <c r="P618" s="5"/>
      <c r="Q618" s="5"/>
    </row>
    <row r="619">
      <c r="B619" s="5"/>
      <c r="C619" s="5"/>
      <c r="D619" s="5"/>
      <c r="E619" s="5"/>
      <c r="F619" s="5"/>
      <c r="G619" s="5"/>
      <c r="H619" s="5"/>
      <c r="I619" s="5"/>
      <c r="J619" s="5"/>
      <c r="K619" s="5"/>
      <c r="L619" s="5"/>
      <c r="M619" s="5"/>
      <c r="N619" s="5"/>
      <c r="O619" s="5"/>
      <c r="P619" s="5"/>
      <c r="Q619" s="5"/>
    </row>
    <row r="620">
      <c r="B620" s="5"/>
      <c r="C620" s="5"/>
      <c r="D620" s="5"/>
      <c r="E620" s="5"/>
      <c r="F620" s="5"/>
      <c r="G620" s="5"/>
      <c r="H620" s="5"/>
      <c r="I620" s="5"/>
      <c r="J620" s="5"/>
      <c r="K620" s="5"/>
      <c r="L620" s="5"/>
      <c r="M620" s="5"/>
      <c r="N620" s="5"/>
      <c r="O620" s="5"/>
      <c r="P620" s="5"/>
      <c r="Q620" s="5"/>
    </row>
    <row r="621">
      <c r="B621" s="5"/>
      <c r="C621" s="5"/>
      <c r="D621" s="5"/>
      <c r="E621" s="5"/>
      <c r="F621" s="5"/>
      <c r="G621" s="5"/>
      <c r="H621" s="5"/>
      <c r="I621" s="5"/>
      <c r="J621" s="5"/>
      <c r="K621" s="5"/>
      <c r="L621" s="5"/>
      <c r="M621" s="5"/>
      <c r="N621" s="5"/>
      <c r="O621" s="5"/>
      <c r="P621" s="5"/>
      <c r="Q621" s="5"/>
    </row>
    <row r="622">
      <c r="B622" s="5"/>
      <c r="C622" s="5"/>
      <c r="D622" s="5"/>
      <c r="E622" s="5"/>
      <c r="F622" s="5"/>
      <c r="G622" s="5"/>
      <c r="H622" s="5"/>
      <c r="I622" s="5"/>
      <c r="J622" s="5"/>
      <c r="K622" s="5"/>
      <c r="L622" s="5"/>
      <c r="M622" s="5"/>
      <c r="N622" s="5"/>
      <c r="O622" s="5"/>
      <c r="P622" s="5"/>
      <c r="Q622" s="5"/>
    </row>
    <row r="623">
      <c r="B623" s="5"/>
      <c r="C623" s="5"/>
      <c r="D623" s="5"/>
      <c r="E623" s="5"/>
      <c r="F623" s="5"/>
      <c r="G623" s="5"/>
      <c r="H623" s="5"/>
      <c r="I623" s="5"/>
      <c r="J623" s="5"/>
      <c r="K623" s="5"/>
      <c r="L623" s="5"/>
      <c r="M623" s="5"/>
      <c r="N623" s="5"/>
      <c r="O623" s="5"/>
      <c r="P623" s="5"/>
      <c r="Q623" s="5"/>
    </row>
    <row r="624">
      <c r="B624" s="5"/>
      <c r="C624" s="5"/>
      <c r="D624" s="5"/>
      <c r="E624" s="5"/>
      <c r="F624" s="5"/>
      <c r="G624" s="5"/>
      <c r="H624" s="5"/>
      <c r="I624" s="5"/>
      <c r="J624" s="5"/>
      <c r="K624" s="5"/>
      <c r="L624" s="5"/>
      <c r="M624" s="5"/>
      <c r="N624" s="5"/>
      <c r="O624" s="5"/>
      <c r="P624" s="5"/>
      <c r="Q624" s="5"/>
    </row>
    <row r="625">
      <c r="B625" s="5"/>
      <c r="C625" s="5"/>
      <c r="D625" s="5"/>
      <c r="E625" s="5"/>
      <c r="F625" s="5"/>
      <c r="G625" s="5"/>
      <c r="H625" s="5"/>
      <c r="I625" s="5"/>
      <c r="J625" s="5"/>
      <c r="K625" s="5"/>
      <c r="L625" s="5"/>
      <c r="M625" s="5"/>
      <c r="N625" s="5"/>
      <c r="O625" s="5"/>
      <c r="P625" s="5"/>
      <c r="Q625" s="5"/>
    </row>
    <row r="626">
      <c r="B626" s="5"/>
      <c r="C626" s="5"/>
      <c r="D626" s="5"/>
      <c r="E626" s="5"/>
      <c r="F626" s="5"/>
      <c r="G626" s="5"/>
      <c r="H626" s="5"/>
      <c r="I626" s="5"/>
      <c r="J626" s="5"/>
      <c r="K626" s="5"/>
      <c r="L626" s="5"/>
      <c r="M626" s="5"/>
      <c r="N626" s="5"/>
      <c r="O626" s="5"/>
      <c r="P626" s="5"/>
      <c r="Q626" s="5"/>
    </row>
    <row r="627">
      <c r="B627" s="5"/>
      <c r="C627" s="5"/>
      <c r="D627" s="5"/>
      <c r="E627" s="5"/>
      <c r="F627" s="5"/>
      <c r="G627" s="5"/>
      <c r="H627" s="5"/>
      <c r="I627" s="5"/>
      <c r="J627" s="5"/>
      <c r="K627" s="5"/>
      <c r="L627" s="5"/>
      <c r="M627" s="5"/>
      <c r="N627" s="5"/>
      <c r="O627" s="5"/>
      <c r="P627" s="5"/>
      <c r="Q627" s="5"/>
    </row>
    <row r="628">
      <c r="B628" s="5"/>
      <c r="C628" s="5"/>
      <c r="D628" s="5"/>
      <c r="E628" s="5"/>
      <c r="F628" s="5"/>
      <c r="G628" s="5"/>
      <c r="H628" s="5"/>
      <c r="I628" s="5"/>
      <c r="J628" s="5"/>
      <c r="K628" s="5"/>
      <c r="L628" s="5"/>
      <c r="M628" s="5"/>
      <c r="N628" s="5"/>
      <c r="O628" s="5"/>
      <c r="P628" s="5"/>
      <c r="Q628" s="5"/>
    </row>
    <row r="629">
      <c r="B629" s="5"/>
      <c r="C629" s="5"/>
      <c r="D629" s="5"/>
      <c r="E629" s="5"/>
      <c r="F629" s="5"/>
      <c r="G629" s="5"/>
      <c r="H629" s="5"/>
      <c r="I629" s="5"/>
      <c r="J629" s="5"/>
      <c r="K629" s="5"/>
      <c r="L629" s="5"/>
      <c r="M629" s="5"/>
      <c r="N629" s="5"/>
      <c r="O629" s="5"/>
      <c r="P629" s="5"/>
      <c r="Q629" s="5"/>
    </row>
    <row r="630">
      <c r="B630" s="5"/>
      <c r="C630" s="5"/>
      <c r="D630" s="5"/>
      <c r="E630" s="5"/>
      <c r="F630" s="5"/>
      <c r="G630" s="5"/>
      <c r="H630" s="5"/>
      <c r="I630" s="5"/>
      <c r="J630" s="5"/>
      <c r="K630" s="5"/>
      <c r="L630" s="5"/>
      <c r="M630" s="5"/>
      <c r="N630" s="5"/>
      <c r="O630" s="5"/>
      <c r="P630" s="5"/>
      <c r="Q630" s="5"/>
    </row>
    <row r="631">
      <c r="B631" s="5"/>
      <c r="C631" s="5"/>
      <c r="D631" s="5"/>
      <c r="E631" s="5"/>
      <c r="F631" s="5"/>
      <c r="G631" s="5"/>
      <c r="H631" s="5"/>
      <c r="I631" s="5"/>
      <c r="J631" s="5"/>
      <c r="K631" s="5"/>
      <c r="L631" s="5"/>
      <c r="M631" s="5"/>
      <c r="N631" s="5"/>
      <c r="O631" s="5"/>
      <c r="P631" s="5"/>
      <c r="Q631" s="5"/>
    </row>
    <row r="632">
      <c r="B632" s="5"/>
      <c r="C632" s="5"/>
      <c r="D632" s="5"/>
      <c r="E632" s="5"/>
      <c r="F632" s="5"/>
      <c r="G632" s="5"/>
      <c r="H632" s="5"/>
      <c r="I632" s="5"/>
      <c r="J632" s="5"/>
      <c r="K632" s="5"/>
      <c r="L632" s="5"/>
      <c r="M632" s="5"/>
      <c r="N632" s="5"/>
      <c r="O632" s="5"/>
      <c r="P632" s="5"/>
      <c r="Q632" s="5"/>
    </row>
    <row r="633">
      <c r="B633" s="5"/>
      <c r="C633" s="5"/>
      <c r="D633" s="5"/>
      <c r="E633" s="5"/>
      <c r="F633" s="5"/>
      <c r="G633" s="5"/>
      <c r="H633" s="5"/>
      <c r="I633" s="5"/>
      <c r="J633" s="5"/>
      <c r="K633" s="5"/>
      <c r="L633" s="5"/>
      <c r="M633" s="5"/>
      <c r="N633" s="5"/>
      <c r="O633" s="5"/>
      <c r="P633" s="5"/>
      <c r="Q633" s="5"/>
    </row>
    <row r="634">
      <c r="B634" s="5"/>
      <c r="C634" s="5"/>
      <c r="D634" s="5"/>
      <c r="E634" s="5"/>
      <c r="F634" s="5"/>
      <c r="G634" s="5"/>
      <c r="H634" s="5"/>
      <c r="I634" s="5"/>
      <c r="J634" s="5"/>
      <c r="K634" s="5"/>
      <c r="L634" s="5"/>
      <c r="M634" s="5"/>
      <c r="N634" s="5"/>
      <c r="O634" s="5"/>
      <c r="P634" s="5"/>
      <c r="Q634" s="5"/>
    </row>
    <row r="635">
      <c r="B635" s="5"/>
      <c r="C635" s="5"/>
      <c r="D635" s="5"/>
      <c r="E635" s="5"/>
      <c r="F635" s="5"/>
      <c r="G635" s="5"/>
      <c r="H635" s="5"/>
      <c r="I635" s="5"/>
      <c r="J635" s="5"/>
      <c r="K635" s="5"/>
      <c r="L635" s="5"/>
      <c r="M635" s="5"/>
      <c r="N635" s="5"/>
      <c r="O635" s="5"/>
      <c r="P635" s="5"/>
      <c r="Q635" s="5"/>
    </row>
    <row r="636">
      <c r="B636" s="5"/>
      <c r="C636" s="5"/>
      <c r="D636" s="5"/>
      <c r="E636" s="5"/>
      <c r="F636" s="5"/>
      <c r="G636" s="5"/>
      <c r="H636" s="5"/>
      <c r="I636" s="5"/>
      <c r="J636" s="5"/>
      <c r="K636" s="5"/>
      <c r="L636" s="5"/>
      <c r="M636" s="5"/>
      <c r="N636" s="5"/>
      <c r="O636" s="5"/>
      <c r="P636" s="5"/>
      <c r="Q636" s="5"/>
    </row>
    <row r="637">
      <c r="B637" s="5"/>
      <c r="C637" s="5"/>
      <c r="D637" s="5"/>
      <c r="E637" s="5"/>
      <c r="F637" s="5"/>
      <c r="G637" s="5"/>
      <c r="H637" s="5"/>
      <c r="I637" s="5"/>
      <c r="J637" s="5"/>
      <c r="K637" s="5"/>
      <c r="L637" s="5"/>
      <c r="M637" s="5"/>
      <c r="N637" s="5"/>
      <c r="O637" s="5"/>
      <c r="P637" s="5"/>
      <c r="Q637" s="5"/>
    </row>
    <row r="638">
      <c r="B638" s="5"/>
      <c r="C638" s="5"/>
      <c r="D638" s="5"/>
      <c r="E638" s="5"/>
      <c r="F638" s="5"/>
      <c r="G638" s="5"/>
      <c r="H638" s="5"/>
      <c r="I638" s="5"/>
      <c r="J638" s="5"/>
      <c r="K638" s="5"/>
      <c r="L638" s="5"/>
      <c r="M638" s="5"/>
      <c r="N638" s="5"/>
      <c r="O638" s="5"/>
      <c r="P638" s="5"/>
      <c r="Q638" s="5"/>
    </row>
    <row r="639">
      <c r="B639" s="5"/>
      <c r="C639" s="5"/>
      <c r="D639" s="5"/>
      <c r="E639" s="5"/>
      <c r="F639" s="5"/>
      <c r="G639" s="5"/>
      <c r="H639" s="5"/>
      <c r="I639" s="5"/>
      <c r="J639" s="5"/>
      <c r="K639" s="5"/>
      <c r="L639" s="5"/>
      <c r="M639" s="5"/>
      <c r="N639" s="5"/>
      <c r="O639" s="5"/>
      <c r="P639" s="5"/>
      <c r="Q639" s="5"/>
    </row>
    <row r="640">
      <c r="B640" s="5"/>
      <c r="C640" s="5"/>
      <c r="D640" s="5"/>
      <c r="E640" s="5"/>
      <c r="F640" s="5"/>
      <c r="G640" s="5"/>
      <c r="H640" s="5"/>
      <c r="I640" s="5"/>
      <c r="J640" s="5"/>
      <c r="K640" s="5"/>
      <c r="L640" s="5"/>
      <c r="M640" s="5"/>
      <c r="N640" s="5"/>
      <c r="O640" s="5"/>
      <c r="P640" s="5"/>
      <c r="Q640" s="5"/>
    </row>
    <row r="641">
      <c r="B641" s="5"/>
      <c r="C641" s="5"/>
      <c r="D641" s="5"/>
      <c r="E641" s="5"/>
      <c r="F641" s="5"/>
      <c r="G641" s="5"/>
      <c r="H641" s="5"/>
      <c r="I641" s="5"/>
      <c r="J641" s="5"/>
      <c r="K641" s="5"/>
      <c r="L641" s="5"/>
      <c r="M641" s="5"/>
      <c r="N641" s="5"/>
      <c r="O641" s="5"/>
      <c r="P641" s="5"/>
      <c r="Q641" s="5"/>
    </row>
    <row r="642">
      <c r="B642" s="5"/>
      <c r="C642" s="5"/>
      <c r="D642" s="5"/>
      <c r="E642" s="5"/>
      <c r="F642" s="5"/>
      <c r="G642" s="5"/>
      <c r="H642" s="5"/>
      <c r="I642" s="5"/>
      <c r="J642" s="5"/>
      <c r="K642" s="5"/>
      <c r="L642" s="5"/>
      <c r="M642" s="5"/>
      <c r="N642" s="5"/>
      <c r="O642" s="5"/>
      <c r="P642" s="5"/>
      <c r="Q642" s="5"/>
    </row>
    <row r="643">
      <c r="B643" s="5"/>
      <c r="C643" s="5"/>
      <c r="D643" s="5"/>
      <c r="E643" s="5"/>
      <c r="F643" s="5"/>
      <c r="G643" s="5"/>
      <c r="H643" s="5"/>
      <c r="I643" s="5"/>
      <c r="J643" s="5"/>
      <c r="K643" s="5"/>
      <c r="L643" s="5"/>
      <c r="M643" s="5"/>
      <c r="N643" s="5"/>
      <c r="O643" s="5"/>
      <c r="P643" s="5"/>
      <c r="Q643" s="5"/>
    </row>
    <row r="644">
      <c r="B644" s="5"/>
      <c r="C644" s="5"/>
      <c r="D644" s="5"/>
      <c r="E644" s="5"/>
      <c r="F644" s="5"/>
      <c r="G644" s="5"/>
      <c r="H644" s="5"/>
      <c r="I644" s="5"/>
      <c r="J644" s="5"/>
      <c r="K644" s="5"/>
      <c r="L644" s="5"/>
      <c r="M644" s="5"/>
      <c r="N644" s="5"/>
      <c r="O644" s="5"/>
      <c r="P644" s="5"/>
      <c r="Q644" s="5"/>
    </row>
    <row r="645">
      <c r="B645" s="5"/>
      <c r="C645" s="5"/>
      <c r="D645" s="5"/>
      <c r="E645" s="5"/>
      <c r="F645" s="5"/>
      <c r="G645" s="5"/>
      <c r="H645" s="5"/>
      <c r="I645" s="5"/>
      <c r="J645" s="5"/>
      <c r="K645" s="5"/>
      <c r="L645" s="5"/>
      <c r="M645" s="5"/>
      <c r="N645" s="5"/>
      <c r="O645" s="5"/>
      <c r="P645" s="5"/>
      <c r="Q645" s="5"/>
    </row>
    <row r="646">
      <c r="B646" s="5"/>
      <c r="C646" s="5"/>
      <c r="D646" s="5"/>
      <c r="E646" s="5"/>
      <c r="F646" s="5"/>
      <c r="G646" s="5"/>
      <c r="H646" s="5"/>
      <c r="I646" s="5"/>
      <c r="J646" s="5"/>
      <c r="K646" s="5"/>
      <c r="L646" s="5"/>
      <c r="M646" s="5"/>
      <c r="N646" s="5"/>
      <c r="O646" s="5"/>
      <c r="P646" s="5"/>
      <c r="Q646" s="5"/>
    </row>
    <row r="647">
      <c r="B647" s="5"/>
      <c r="C647" s="5"/>
      <c r="D647" s="5"/>
      <c r="E647" s="5"/>
      <c r="F647" s="5"/>
      <c r="G647" s="5"/>
      <c r="H647" s="5"/>
      <c r="I647" s="5"/>
      <c r="J647" s="5"/>
      <c r="K647" s="5"/>
      <c r="L647" s="5"/>
      <c r="M647" s="5"/>
      <c r="N647" s="5"/>
      <c r="O647" s="5"/>
      <c r="P647" s="5"/>
      <c r="Q647" s="5"/>
    </row>
    <row r="648">
      <c r="B648" s="5"/>
      <c r="C648" s="5"/>
      <c r="D648" s="5"/>
      <c r="E648" s="5"/>
      <c r="F648" s="5"/>
      <c r="G648" s="5"/>
      <c r="H648" s="5"/>
      <c r="I648" s="5"/>
      <c r="J648" s="5"/>
      <c r="K648" s="5"/>
      <c r="L648" s="5"/>
      <c r="M648" s="5"/>
      <c r="N648" s="5"/>
      <c r="O648" s="5"/>
      <c r="P648" s="5"/>
      <c r="Q648" s="5"/>
    </row>
    <row r="649">
      <c r="B649" s="5"/>
      <c r="C649" s="5"/>
      <c r="D649" s="5"/>
      <c r="E649" s="5"/>
      <c r="F649" s="5"/>
      <c r="G649" s="5"/>
      <c r="H649" s="5"/>
      <c r="I649" s="5"/>
      <c r="J649" s="5"/>
      <c r="K649" s="5"/>
      <c r="L649" s="5"/>
      <c r="M649" s="5"/>
      <c r="N649" s="5"/>
      <c r="O649" s="5"/>
      <c r="P649" s="5"/>
      <c r="Q649" s="5"/>
    </row>
    <row r="650">
      <c r="B650" s="5"/>
      <c r="C650" s="5"/>
      <c r="D650" s="5"/>
      <c r="E650" s="5"/>
      <c r="F650" s="5"/>
      <c r="G650" s="5"/>
      <c r="H650" s="5"/>
      <c r="I650" s="5"/>
      <c r="J650" s="5"/>
      <c r="K650" s="5"/>
      <c r="L650" s="5"/>
      <c r="M650" s="5"/>
      <c r="N650" s="5"/>
      <c r="O650" s="5"/>
      <c r="P650" s="5"/>
      <c r="Q650" s="5"/>
    </row>
    <row r="651">
      <c r="B651" s="5"/>
      <c r="C651" s="5"/>
      <c r="D651" s="5"/>
      <c r="E651" s="5"/>
      <c r="F651" s="5"/>
      <c r="G651" s="5"/>
      <c r="H651" s="5"/>
      <c r="I651" s="5"/>
      <c r="J651" s="5"/>
      <c r="K651" s="5"/>
      <c r="L651" s="5"/>
      <c r="M651" s="5"/>
      <c r="N651" s="5"/>
      <c r="O651" s="5"/>
      <c r="P651" s="5"/>
      <c r="Q651" s="5"/>
    </row>
    <row r="652">
      <c r="B652" s="5"/>
      <c r="C652" s="5"/>
      <c r="D652" s="5"/>
      <c r="E652" s="5"/>
      <c r="F652" s="5"/>
      <c r="G652" s="5"/>
      <c r="H652" s="5"/>
      <c r="I652" s="5"/>
      <c r="J652" s="5"/>
      <c r="K652" s="5"/>
      <c r="L652" s="5"/>
      <c r="M652" s="5"/>
      <c r="N652" s="5"/>
      <c r="O652" s="5"/>
      <c r="P652" s="5"/>
      <c r="Q652" s="5"/>
    </row>
    <row r="653">
      <c r="B653" s="5"/>
      <c r="C653" s="5"/>
      <c r="D653" s="5"/>
      <c r="E653" s="5"/>
      <c r="F653" s="5"/>
      <c r="G653" s="5"/>
      <c r="H653" s="5"/>
      <c r="I653" s="5"/>
      <c r="J653" s="5"/>
      <c r="K653" s="5"/>
      <c r="L653" s="5"/>
      <c r="M653" s="5"/>
      <c r="N653" s="5"/>
      <c r="O653" s="5"/>
      <c r="P653" s="5"/>
      <c r="Q653" s="5"/>
    </row>
    <row r="654">
      <c r="B654" s="5"/>
      <c r="C654" s="5"/>
      <c r="D654" s="5"/>
      <c r="E654" s="5"/>
      <c r="F654" s="5"/>
      <c r="G654" s="5"/>
      <c r="H654" s="5"/>
      <c r="I654" s="5"/>
      <c r="J654" s="5"/>
      <c r="K654" s="5"/>
      <c r="L654" s="5"/>
      <c r="M654" s="5"/>
      <c r="N654" s="5"/>
      <c r="O654" s="5"/>
      <c r="P654" s="5"/>
      <c r="Q654" s="5"/>
    </row>
    <row r="655">
      <c r="B655" s="5"/>
      <c r="C655" s="5"/>
      <c r="D655" s="5"/>
      <c r="E655" s="5"/>
      <c r="F655" s="5"/>
      <c r="G655" s="5"/>
      <c r="H655" s="5"/>
      <c r="I655" s="5"/>
      <c r="J655" s="5"/>
      <c r="K655" s="5"/>
      <c r="L655" s="5"/>
      <c r="M655" s="5"/>
      <c r="N655" s="5"/>
      <c r="O655" s="5"/>
      <c r="P655" s="5"/>
      <c r="Q655" s="5"/>
    </row>
    <row r="656">
      <c r="B656" s="5"/>
      <c r="C656" s="5"/>
      <c r="D656" s="5"/>
      <c r="E656" s="5"/>
      <c r="F656" s="5"/>
      <c r="G656" s="5"/>
      <c r="H656" s="5"/>
      <c r="I656" s="5"/>
      <c r="J656" s="5"/>
      <c r="K656" s="5"/>
      <c r="L656" s="5"/>
      <c r="M656" s="5"/>
      <c r="N656" s="5"/>
      <c r="O656" s="5"/>
      <c r="P656" s="5"/>
      <c r="Q656" s="5"/>
    </row>
    <row r="657">
      <c r="B657" s="5"/>
      <c r="C657" s="5"/>
      <c r="D657" s="5"/>
      <c r="E657" s="5"/>
      <c r="F657" s="5"/>
      <c r="G657" s="5"/>
      <c r="H657" s="5"/>
      <c r="I657" s="5"/>
      <c r="J657" s="5"/>
      <c r="K657" s="5"/>
      <c r="L657" s="5"/>
      <c r="M657" s="5"/>
      <c r="N657" s="5"/>
      <c r="O657" s="5"/>
      <c r="P657" s="5"/>
      <c r="Q657" s="5"/>
    </row>
    <row r="658">
      <c r="B658" s="5"/>
      <c r="C658" s="5"/>
      <c r="D658" s="5"/>
      <c r="E658" s="5"/>
      <c r="F658" s="5"/>
      <c r="G658" s="5"/>
      <c r="H658" s="5"/>
      <c r="I658" s="5"/>
      <c r="J658" s="5"/>
      <c r="K658" s="5"/>
      <c r="L658" s="5"/>
      <c r="M658" s="5"/>
      <c r="N658" s="5"/>
      <c r="O658" s="5"/>
      <c r="P658" s="5"/>
      <c r="Q658" s="5"/>
    </row>
    <row r="659">
      <c r="B659" s="5"/>
      <c r="C659" s="5"/>
      <c r="D659" s="5"/>
      <c r="E659" s="5"/>
      <c r="F659" s="5"/>
      <c r="G659" s="5"/>
      <c r="H659" s="5"/>
      <c r="I659" s="5"/>
      <c r="J659" s="5"/>
      <c r="K659" s="5"/>
      <c r="L659" s="5"/>
      <c r="M659" s="5"/>
      <c r="N659" s="5"/>
      <c r="O659" s="5"/>
      <c r="P659" s="5"/>
      <c r="Q659" s="5"/>
    </row>
    <row r="660">
      <c r="B660" s="5"/>
      <c r="C660" s="5"/>
      <c r="D660" s="5"/>
      <c r="E660" s="5"/>
      <c r="F660" s="5"/>
      <c r="G660" s="5"/>
      <c r="H660" s="5"/>
      <c r="I660" s="5"/>
      <c r="J660" s="5"/>
      <c r="K660" s="5"/>
      <c r="L660" s="5"/>
      <c r="M660" s="5"/>
      <c r="N660" s="5"/>
      <c r="O660" s="5"/>
      <c r="P660" s="5"/>
      <c r="Q660" s="5"/>
    </row>
    <row r="661">
      <c r="B661" s="5"/>
      <c r="C661" s="5"/>
      <c r="D661" s="5"/>
      <c r="E661" s="5"/>
      <c r="F661" s="5"/>
      <c r="G661" s="5"/>
      <c r="H661" s="5"/>
      <c r="I661" s="5"/>
      <c r="J661" s="5"/>
      <c r="K661" s="5"/>
      <c r="L661" s="5"/>
      <c r="M661" s="5"/>
      <c r="N661" s="5"/>
      <c r="O661" s="5"/>
      <c r="P661" s="5"/>
      <c r="Q661" s="5"/>
    </row>
    <row r="662">
      <c r="B662" s="5"/>
      <c r="C662" s="5"/>
      <c r="D662" s="5"/>
      <c r="E662" s="5"/>
      <c r="F662" s="5"/>
      <c r="G662" s="5"/>
      <c r="H662" s="5"/>
      <c r="I662" s="5"/>
      <c r="J662" s="5"/>
      <c r="K662" s="5"/>
      <c r="L662" s="5"/>
      <c r="M662" s="5"/>
      <c r="N662" s="5"/>
      <c r="O662" s="5"/>
      <c r="P662" s="5"/>
      <c r="Q662" s="5"/>
    </row>
    <row r="663">
      <c r="B663" s="5"/>
      <c r="C663" s="5"/>
      <c r="D663" s="5"/>
      <c r="E663" s="5"/>
      <c r="F663" s="5"/>
      <c r="G663" s="5"/>
      <c r="H663" s="5"/>
      <c r="I663" s="5"/>
      <c r="J663" s="5"/>
      <c r="K663" s="5"/>
      <c r="L663" s="5"/>
      <c r="M663" s="5"/>
      <c r="N663" s="5"/>
      <c r="O663" s="5"/>
      <c r="P663" s="5"/>
      <c r="Q663" s="5"/>
    </row>
    <row r="664">
      <c r="B664" s="5"/>
      <c r="C664" s="5"/>
      <c r="D664" s="5"/>
      <c r="E664" s="5"/>
      <c r="F664" s="5"/>
      <c r="G664" s="5"/>
      <c r="H664" s="5"/>
      <c r="I664" s="5"/>
      <c r="J664" s="5"/>
      <c r="K664" s="5"/>
      <c r="L664" s="5"/>
      <c r="M664" s="5"/>
      <c r="N664" s="5"/>
      <c r="O664" s="5"/>
      <c r="P664" s="5"/>
      <c r="Q664" s="5"/>
    </row>
    <row r="665">
      <c r="B665" s="5"/>
      <c r="C665" s="5"/>
      <c r="D665" s="5"/>
      <c r="E665" s="5"/>
      <c r="F665" s="5"/>
      <c r="G665" s="5"/>
      <c r="H665" s="5"/>
      <c r="I665" s="5"/>
      <c r="J665" s="5"/>
      <c r="K665" s="5"/>
      <c r="L665" s="5"/>
      <c r="M665" s="5"/>
      <c r="N665" s="5"/>
      <c r="O665" s="5"/>
      <c r="P665" s="5"/>
      <c r="Q665" s="5"/>
    </row>
    <row r="666">
      <c r="B666" s="5"/>
      <c r="C666" s="5"/>
      <c r="D666" s="5"/>
      <c r="E666" s="5"/>
      <c r="F666" s="5"/>
      <c r="G666" s="5"/>
      <c r="H666" s="5"/>
      <c r="I666" s="5"/>
      <c r="J666" s="5"/>
      <c r="K666" s="5"/>
      <c r="L666" s="5"/>
      <c r="M666" s="5"/>
      <c r="N666" s="5"/>
      <c r="O666" s="5"/>
      <c r="P666" s="5"/>
      <c r="Q666" s="5"/>
    </row>
    <row r="667">
      <c r="B667" s="5"/>
      <c r="C667" s="5"/>
      <c r="D667" s="5"/>
      <c r="E667" s="5"/>
      <c r="F667" s="5"/>
      <c r="G667" s="5"/>
      <c r="H667" s="5"/>
      <c r="I667" s="5"/>
      <c r="J667" s="5"/>
      <c r="K667" s="5"/>
      <c r="L667" s="5"/>
      <c r="M667" s="5"/>
      <c r="N667" s="5"/>
      <c r="O667" s="5"/>
      <c r="P667" s="5"/>
      <c r="Q667" s="5"/>
    </row>
    <row r="668">
      <c r="B668" s="5"/>
      <c r="C668" s="5"/>
      <c r="D668" s="5"/>
      <c r="E668" s="5"/>
      <c r="F668" s="5"/>
      <c r="G668" s="5"/>
      <c r="H668" s="5"/>
      <c r="I668" s="5"/>
      <c r="J668" s="5"/>
      <c r="K668" s="5"/>
      <c r="L668" s="5"/>
      <c r="M668" s="5"/>
      <c r="N668" s="5"/>
      <c r="O668" s="5"/>
      <c r="P668" s="5"/>
      <c r="Q668" s="5"/>
    </row>
    <row r="669">
      <c r="B669" s="5"/>
      <c r="C669" s="5"/>
      <c r="D669" s="5"/>
      <c r="E669" s="5"/>
      <c r="F669" s="5"/>
      <c r="G669" s="5"/>
      <c r="H669" s="5"/>
      <c r="I669" s="5"/>
      <c r="J669" s="5"/>
      <c r="K669" s="5"/>
      <c r="L669" s="5"/>
      <c r="M669" s="5"/>
      <c r="N669" s="5"/>
      <c r="O669" s="5"/>
      <c r="P669" s="5"/>
      <c r="Q669" s="5"/>
    </row>
    <row r="670">
      <c r="B670" s="5"/>
      <c r="C670" s="5"/>
      <c r="D670" s="5"/>
      <c r="E670" s="5"/>
      <c r="F670" s="5"/>
      <c r="G670" s="5"/>
      <c r="H670" s="5"/>
      <c r="I670" s="5"/>
      <c r="J670" s="5"/>
      <c r="K670" s="5"/>
      <c r="L670" s="5"/>
      <c r="M670" s="5"/>
      <c r="N670" s="5"/>
      <c r="O670" s="5"/>
      <c r="P670" s="5"/>
      <c r="Q670" s="5"/>
    </row>
    <row r="671">
      <c r="B671" s="5"/>
      <c r="C671" s="5"/>
      <c r="D671" s="5"/>
      <c r="E671" s="5"/>
      <c r="F671" s="5"/>
      <c r="G671" s="5"/>
      <c r="H671" s="5"/>
      <c r="I671" s="5"/>
      <c r="J671" s="5"/>
      <c r="K671" s="5"/>
      <c r="L671" s="5"/>
      <c r="M671" s="5"/>
      <c r="N671" s="5"/>
      <c r="O671" s="5"/>
      <c r="P671" s="5"/>
      <c r="Q671" s="5"/>
    </row>
    <row r="672">
      <c r="B672" s="5"/>
      <c r="C672" s="5"/>
      <c r="D672" s="5"/>
      <c r="E672" s="5"/>
      <c r="F672" s="5"/>
      <c r="G672" s="5"/>
      <c r="H672" s="5"/>
      <c r="I672" s="5"/>
      <c r="J672" s="5"/>
      <c r="K672" s="5"/>
      <c r="L672" s="5"/>
      <c r="M672" s="5"/>
      <c r="N672" s="5"/>
      <c r="O672" s="5"/>
      <c r="P672" s="5"/>
      <c r="Q672" s="5"/>
    </row>
    <row r="673">
      <c r="B673" s="5"/>
      <c r="C673" s="5"/>
      <c r="D673" s="5"/>
      <c r="E673" s="5"/>
      <c r="F673" s="5"/>
      <c r="G673" s="5"/>
      <c r="H673" s="5"/>
      <c r="I673" s="5"/>
      <c r="J673" s="5"/>
      <c r="K673" s="5"/>
      <c r="L673" s="5"/>
      <c r="M673" s="5"/>
      <c r="N673" s="5"/>
      <c r="O673" s="5"/>
      <c r="P673" s="5"/>
      <c r="Q673" s="5"/>
    </row>
    <row r="674">
      <c r="B674" s="5"/>
      <c r="C674" s="5"/>
      <c r="D674" s="5"/>
      <c r="E674" s="5"/>
      <c r="F674" s="5"/>
      <c r="G674" s="5"/>
      <c r="H674" s="5"/>
      <c r="I674" s="5"/>
      <c r="J674" s="5"/>
      <c r="K674" s="5"/>
      <c r="L674" s="5"/>
      <c r="M674" s="5"/>
      <c r="N674" s="5"/>
      <c r="O674" s="5"/>
      <c r="P674" s="5"/>
      <c r="Q674" s="5"/>
    </row>
    <row r="675">
      <c r="B675" s="5"/>
      <c r="C675" s="5"/>
      <c r="D675" s="5"/>
      <c r="E675" s="5"/>
      <c r="F675" s="5"/>
      <c r="G675" s="5"/>
      <c r="H675" s="5"/>
      <c r="I675" s="5"/>
      <c r="J675" s="5"/>
      <c r="K675" s="5"/>
      <c r="L675" s="5"/>
      <c r="M675" s="5"/>
      <c r="N675" s="5"/>
      <c r="O675" s="5"/>
      <c r="P675" s="5"/>
      <c r="Q675" s="5"/>
    </row>
    <row r="676">
      <c r="B676" s="5"/>
      <c r="C676" s="5"/>
      <c r="D676" s="5"/>
      <c r="E676" s="5"/>
      <c r="F676" s="5"/>
      <c r="G676" s="5"/>
      <c r="H676" s="5"/>
      <c r="I676" s="5"/>
      <c r="J676" s="5"/>
      <c r="K676" s="5"/>
      <c r="L676" s="5"/>
      <c r="M676" s="5"/>
      <c r="N676" s="5"/>
      <c r="O676" s="5"/>
      <c r="P676" s="5"/>
      <c r="Q676" s="5"/>
    </row>
    <row r="677">
      <c r="B677" s="5"/>
      <c r="C677" s="5"/>
      <c r="D677" s="5"/>
      <c r="E677" s="5"/>
      <c r="F677" s="5"/>
      <c r="G677" s="5"/>
      <c r="H677" s="5"/>
      <c r="I677" s="5"/>
      <c r="J677" s="5"/>
      <c r="K677" s="5"/>
      <c r="L677" s="5"/>
      <c r="M677" s="5"/>
      <c r="N677" s="5"/>
      <c r="O677" s="5"/>
      <c r="P677" s="5"/>
      <c r="Q677" s="5"/>
    </row>
    <row r="678">
      <c r="B678" s="5"/>
      <c r="C678" s="5"/>
      <c r="D678" s="5"/>
      <c r="E678" s="5"/>
      <c r="F678" s="5"/>
      <c r="G678" s="5"/>
      <c r="H678" s="5"/>
      <c r="I678" s="5"/>
      <c r="J678" s="5"/>
      <c r="K678" s="5"/>
      <c r="L678" s="5"/>
      <c r="M678" s="5"/>
      <c r="N678" s="5"/>
      <c r="O678" s="5"/>
      <c r="P678" s="5"/>
      <c r="Q678" s="5"/>
    </row>
    <row r="679">
      <c r="B679" s="5"/>
      <c r="C679" s="5"/>
      <c r="D679" s="5"/>
      <c r="E679" s="5"/>
      <c r="F679" s="5"/>
      <c r="G679" s="5"/>
      <c r="H679" s="5"/>
      <c r="I679" s="5"/>
      <c r="J679" s="5"/>
      <c r="K679" s="5"/>
      <c r="L679" s="5"/>
      <c r="M679" s="5"/>
      <c r="N679" s="5"/>
      <c r="O679" s="5"/>
      <c r="P679" s="5"/>
      <c r="Q679" s="5"/>
    </row>
    <row r="680">
      <c r="B680" s="5"/>
      <c r="C680" s="5"/>
      <c r="D680" s="5"/>
      <c r="E680" s="5"/>
      <c r="F680" s="5"/>
      <c r="G680" s="5"/>
      <c r="H680" s="5"/>
      <c r="I680" s="5"/>
      <c r="J680" s="5"/>
      <c r="K680" s="5"/>
      <c r="L680" s="5"/>
      <c r="M680" s="5"/>
      <c r="N680" s="5"/>
      <c r="O680" s="5"/>
      <c r="P680" s="5"/>
      <c r="Q680" s="5"/>
    </row>
    <row r="681">
      <c r="B681" s="5"/>
      <c r="C681" s="5"/>
      <c r="D681" s="5"/>
      <c r="E681" s="5"/>
      <c r="F681" s="5"/>
      <c r="G681" s="5"/>
      <c r="H681" s="5"/>
      <c r="I681" s="5"/>
      <c r="J681" s="5"/>
      <c r="K681" s="5"/>
      <c r="L681" s="5"/>
      <c r="M681" s="5"/>
      <c r="N681" s="5"/>
      <c r="O681" s="5"/>
      <c r="P681" s="5"/>
      <c r="Q681" s="5"/>
    </row>
    <row r="682">
      <c r="B682" s="5"/>
      <c r="C682" s="5"/>
      <c r="D682" s="5"/>
      <c r="E682" s="5"/>
      <c r="F682" s="5"/>
      <c r="G682" s="5"/>
      <c r="H682" s="5"/>
      <c r="I682" s="5"/>
      <c r="J682" s="5"/>
      <c r="K682" s="5"/>
      <c r="L682" s="5"/>
      <c r="M682" s="5"/>
      <c r="N682" s="5"/>
      <c r="O682" s="5"/>
      <c r="P682" s="5"/>
      <c r="Q682" s="5"/>
    </row>
    <row r="683">
      <c r="B683" s="5"/>
      <c r="C683" s="5"/>
      <c r="D683" s="5"/>
      <c r="E683" s="5"/>
      <c r="F683" s="5"/>
      <c r="G683" s="5"/>
      <c r="H683" s="5"/>
      <c r="I683" s="5"/>
      <c r="J683" s="5"/>
      <c r="K683" s="5"/>
      <c r="L683" s="5"/>
      <c r="M683" s="5"/>
      <c r="N683" s="5"/>
      <c r="O683" s="5"/>
      <c r="P683" s="5"/>
      <c r="Q683" s="5"/>
    </row>
    <row r="684">
      <c r="B684" s="5"/>
      <c r="C684" s="5"/>
      <c r="D684" s="5"/>
      <c r="E684" s="5"/>
      <c r="F684" s="5"/>
      <c r="G684" s="5"/>
      <c r="H684" s="5"/>
      <c r="I684" s="5"/>
      <c r="J684" s="5"/>
      <c r="K684" s="5"/>
      <c r="L684" s="5"/>
      <c r="M684" s="5"/>
      <c r="N684" s="5"/>
      <c r="O684" s="5"/>
      <c r="P684" s="5"/>
      <c r="Q684" s="5"/>
    </row>
    <row r="685">
      <c r="B685" s="5"/>
      <c r="C685" s="5"/>
      <c r="D685" s="5"/>
      <c r="E685" s="5"/>
      <c r="F685" s="5"/>
      <c r="G685" s="5"/>
      <c r="H685" s="5"/>
      <c r="I685" s="5"/>
      <c r="J685" s="5"/>
      <c r="K685" s="5"/>
      <c r="L685" s="5"/>
      <c r="M685" s="5"/>
      <c r="N685" s="5"/>
      <c r="O685" s="5"/>
      <c r="P685" s="5"/>
      <c r="Q685" s="5"/>
    </row>
    <row r="686">
      <c r="B686" s="5"/>
      <c r="C686" s="5"/>
      <c r="D686" s="5"/>
      <c r="E686" s="5"/>
      <c r="F686" s="5"/>
      <c r="G686" s="5"/>
      <c r="H686" s="5"/>
      <c r="I686" s="5"/>
      <c r="J686" s="5"/>
      <c r="K686" s="5"/>
      <c r="L686" s="5"/>
      <c r="M686" s="5"/>
      <c r="N686" s="5"/>
      <c r="O686" s="5"/>
      <c r="P686" s="5"/>
      <c r="Q686" s="5"/>
    </row>
    <row r="687">
      <c r="B687" s="5"/>
      <c r="C687" s="5"/>
      <c r="D687" s="5"/>
      <c r="E687" s="5"/>
      <c r="F687" s="5"/>
      <c r="G687" s="5"/>
      <c r="H687" s="5"/>
      <c r="I687" s="5"/>
      <c r="J687" s="5"/>
      <c r="K687" s="5"/>
      <c r="L687" s="5"/>
      <c r="M687" s="5"/>
      <c r="N687" s="5"/>
      <c r="O687" s="5"/>
      <c r="P687" s="5"/>
      <c r="Q687" s="5"/>
    </row>
    <row r="688">
      <c r="B688" s="5"/>
      <c r="C688" s="5"/>
      <c r="D688" s="5"/>
      <c r="E688" s="5"/>
      <c r="F688" s="5"/>
      <c r="G688" s="5"/>
      <c r="H688" s="5"/>
      <c r="I688" s="5"/>
      <c r="J688" s="5"/>
      <c r="K688" s="5"/>
      <c r="L688" s="5"/>
      <c r="M688" s="5"/>
      <c r="N688" s="5"/>
      <c r="O688" s="5"/>
      <c r="P688" s="5"/>
      <c r="Q688" s="5"/>
    </row>
    <row r="689">
      <c r="B689" s="5"/>
      <c r="C689" s="5"/>
      <c r="D689" s="5"/>
      <c r="E689" s="5"/>
      <c r="F689" s="5"/>
      <c r="G689" s="5"/>
      <c r="H689" s="5"/>
      <c r="I689" s="5"/>
      <c r="J689" s="5"/>
      <c r="K689" s="5"/>
      <c r="L689" s="5"/>
      <c r="M689" s="5"/>
      <c r="N689" s="5"/>
      <c r="O689" s="5"/>
      <c r="P689" s="5"/>
      <c r="Q689" s="5"/>
    </row>
    <row r="690">
      <c r="B690" s="5"/>
      <c r="C690" s="5"/>
      <c r="D690" s="5"/>
      <c r="E690" s="5"/>
      <c r="F690" s="5"/>
      <c r="G690" s="5"/>
      <c r="H690" s="5"/>
      <c r="I690" s="5"/>
      <c r="J690" s="5"/>
      <c r="K690" s="5"/>
      <c r="L690" s="5"/>
      <c r="M690" s="5"/>
      <c r="N690" s="5"/>
      <c r="O690" s="5"/>
      <c r="P690" s="5"/>
      <c r="Q690" s="5"/>
    </row>
    <row r="691">
      <c r="B691" s="5"/>
      <c r="C691" s="5"/>
      <c r="D691" s="5"/>
      <c r="E691" s="5"/>
      <c r="F691" s="5"/>
      <c r="G691" s="5"/>
      <c r="H691" s="5"/>
      <c r="I691" s="5"/>
      <c r="J691" s="5"/>
      <c r="K691" s="5"/>
      <c r="L691" s="5"/>
      <c r="M691" s="5"/>
      <c r="N691" s="5"/>
      <c r="O691" s="5"/>
      <c r="P691" s="5"/>
      <c r="Q691" s="5"/>
    </row>
    <row r="692">
      <c r="B692" s="5"/>
      <c r="C692" s="5"/>
      <c r="D692" s="5"/>
      <c r="E692" s="5"/>
      <c r="F692" s="5"/>
      <c r="G692" s="5"/>
      <c r="H692" s="5"/>
      <c r="I692" s="5"/>
      <c r="J692" s="5"/>
      <c r="K692" s="5"/>
      <c r="L692" s="5"/>
      <c r="M692" s="5"/>
      <c r="N692" s="5"/>
      <c r="O692" s="5"/>
      <c r="P692" s="5"/>
      <c r="Q692" s="5"/>
    </row>
    <row r="693">
      <c r="B693" s="5"/>
      <c r="C693" s="5"/>
      <c r="D693" s="5"/>
      <c r="E693" s="5"/>
      <c r="F693" s="5"/>
      <c r="G693" s="5"/>
      <c r="H693" s="5"/>
      <c r="I693" s="5"/>
      <c r="J693" s="5"/>
      <c r="K693" s="5"/>
      <c r="L693" s="5"/>
      <c r="M693" s="5"/>
      <c r="N693" s="5"/>
      <c r="O693" s="5"/>
      <c r="P693" s="5"/>
      <c r="Q693" s="5"/>
    </row>
    <row r="694">
      <c r="B694" s="5"/>
      <c r="C694" s="5"/>
      <c r="D694" s="5"/>
      <c r="E694" s="5"/>
      <c r="F694" s="5"/>
      <c r="G694" s="5"/>
      <c r="H694" s="5"/>
      <c r="I694" s="5"/>
      <c r="J694" s="5"/>
      <c r="K694" s="5"/>
      <c r="L694" s="5"/>
      <c r="M694" s="5"/>
      <c r="N694" s="5"/>
      <c r="O694" s="5"/>
      <c r="P694" s="5"/>
      <c r="Q694" s="5"/>
    </row>
    <row r="695">
      <c r="B695" s="5"/>
      <c r="C695" s="5"/>
      <c r="D695" s="5"/>
      <c r="E695" s="5"/>
      <c r="F695" s="5"/>
      <c r="G695" s="5"/>
      <c r="H695" s="5"/>
      <c r="I695" s="5"/>
      <c r="J695" s="5"/>
      <c r="K695" s="5"/>
      <c r="L695" s="5"/>
      <c r="M695" s="5"/>
      <c r="N695" s="5"/>
      <c r="O695" s="5"/>
      <c r="P695" s="5"/>
      <c r="Q695" s="5"/>
    </row>
    <row r="696">
      <c r="B696" s="5"/>
      <c r="C696" s="5"/>
      <c r="D696" s="5"/>
      <c r="E696" s="5"/>
      <c r="F696" s="5"/>
      <c r="G696" s="5"/>
      <c r="H696" s="5"/>
      <c r="I696" s="5"/>
      <c r="J696" s="5"/>
      <c r="K696" s="5"/>
      <c r="L696" s="5"/>
      <c r="M696" s="5"/>
      <c r="N696" s="5"/>
      <c r="O696" s="5"/>
      <c r="P696" s="5"/>
      <c r="Q696" s="5"/>
    </row>
    <row r="697">
      <c r="B697" s="5"/>
      <c r="C697" s="5"/>
      <c r="D697" s="5"/>
      <c r="E697" s="5"/>
      <c r="F697" s="5"/>
      <c r="G697" s="5"/>
      <c r="H697" s="5"/>
      <c r="I697" s="5"/>
      <c r="J697" s="5"/>
      <c r="K697" s="5"/>
      <c r="L697" s="5"/>
      <c r="M697" s="5"/>
      <c r="N697" s="5"/>
      <c r="O697" s="5"/>
      <c r="P697" s="5"/>
      <c r="Q697" s="5"/>
    </row>
    <row r="698">
      <c r="B698" s="5"/>
      <c r="C698" s="5"/>
      <c r="D698" s="5"/>
      <c r="E698" s="5"/>
      <c r="F698" s="5"/>
      <c r="G698" s="5"/>
      <c r="H698" s="5"/>
      <c r="I698" s="5"/>
      <c r="J698" s="5"/>
      <c r="K698" s="5"/>
      <c r="L698" s="5"/>
      <c r="M698" s="5"/>
      <c r="N698" s="5"/>
      <c r="O698" s="5"/>
      <c r="P698" s="5"/>
      <c r="Q698" s="5"/>
    </row>
    <row r="699">
      <c r="B699" s="5"/>
      <c r="C699" s="5"/>
      <c r="D699" s="5"/>
      <c r="E699" s="5"/>
      <c r="F699" s="5"/>
      <c r="G699" s="5"/>
      <c r="H699" s="5"/>
      <c r="I699" s="5"/>
      <c r="J699" s="5"/>
      <c r="K699" s="5"/>
      <c r="L699" s="5"/>
      <c r="M699" s="5"/>
      <c r="N699" s="5"/>
      <c r="O699" s="5"/>
      <c r="P699" s="5"/>
      <c r="Q699" s="5"/>
    </row>
    <row r="700">
      <c r="B700" s="5"/>
      <c r="C700" s="5"/>
      <c r="D700" s="5"/>
      <c r="E700" s="5"/>
      <c r="F700" s="5"/>
      <c r="G700" s="5"/>
      <c r="H700" s="5"/>
      <c r="I700" s="5"/>
      <c r="J700" s="5"/>
      <c r="K700" s="5"/>
      <c r="L700" s="5"/>
      <c r="M700" s="5"/>
      <c r="N700" s="5"/>
      <c r="O700" s="5"/>
      <c r="P700" s="5"/>
      <c r="Q700" s="5"/>
    </row>
    <row r="701">
      <c r="B701" s="5"/>
      <c r="C701" s="5"/>
      <c r="D701" s="5"/>
      <c r="E701" s="5"/>
      <c r="F701" s="5"/>
      <c r="G701" s="5"/>
      <c r="H701" s="5"/>
      <c r="I701" s="5"/>
      <c r="J701" s="5"/>
      <c r="K701" s="5"/>
      <c r="L701" s="5"/>
      <c r="M701" s="5"/>
      <c r="N701" s="5"/>
      <c r="O701" s="5"/>
      <c r="P701" s="5"/>
      <c r="Q701" s="5"/>
    </row>
    <row r="702">
      <c r="B702" s="5"/>
      <c r="C702" s="5"/>
      <c r="D702" s="5"/>
      <c r="E702" s="5"/>
      <c r="F702" s="5"/>
      <c r="G702" s="5"/>
      <c r="H702" s="5"/>
      <c r="I702" s="5"/>
      <c r="J702" s="5"/>
      <c r="K702" s="5"/>
      <c r="L702" s="5"/>
      <c r="M702" s="5"/>
      <c r="N702" s="5"/>
      <c r="O702" s="5"/>
      <c r="P702" s="5"/>
      <c r="Q702" s="5"/>
    </row>
    <row r="703">
      <c r="B703" s="5"/>
      <c r="C703" s="5"/>
      <c r="D703" s="5"/>
      <c r="E703" s="5"/>
      <c r="F703" s="5"/>
      <c r="G703" s="5"/>
      <c r="H703" s="5"/>
      <c r="I703" s="5"/>
      <c r="J703" s="5"/>
      <c r="K703" s="5"/>
      <c r="L703" s="5"/>
      <c r="M703" s="5"/>
      <c r="N703" s="5"/>
      <c r="O703" s="5"/>
      <c r="P703" s="5"/>
      <c r="Q703" s="5"/>
    </row>
    <row r="704">
      <c r="B704" s="5"/>
      <c r="C704" s="5"/>
      <c r="D704" s="5"/>
      <c r="E704" s="5"/>
      <c r="F704" s="5"/>
      <c r="G704" s="5"/>
      <c r="H704" s="5"/>
      <c r="I704" s="5"/>
      <c r="J704" s="5"/>
      <c r="K704" s="5"/>
      <c r="L704" s="5"/>
      <c r="M704" s="5"/>
      <c r="N704" s="5"/>
      <c r="O704" s="5"/>
      <c r="P704" s="5"/>
      <c r="Q704" s="5"/>
    </row>
    <row r="705">
      <c r="B705" s="5"/>
      <c r="C705" s="5"/>
      <c r="D705" s="5"/>
      <c r="E705" s="5"/>
      <c r="F705" s="5"/>
      <c r="G705" s="5"/>
      <c r="H705" s="5"/>
      <c r="I705" s="5"/>
      <c r="J705" s="5"/>
      <c r="K705" s="5"/>
      <c r="L705" s="5"/>
      <c r="M705" s="5"/>
      <c r="N705" s="5"/>
      <c r="O705" s="5"/>
      <c r="P705" s="5"/>
      <c r="Q705" s="5"/>
    </row>
    <row r="706">
      <c r="B706" s="5"/>
      <c r="C706" s="5"/>
      <c r="D706" s="5"/>
      <c r="E706" s="5"/>
      <c r="F706" s="5"/>
      <c r="G706" s="5"/>
      <c r="H706" s="5"/>
      <c r="I706" s="5"/>
      <c r="J706" s="5"/>
      <c r="K706" s="5"/>
      <c r="L706" s="5"/>
      <c r="M706" s="5"/>
      <c r="N706" s="5"/>
      <c r="O706" s="5"/>
      <c r="P706" s="5"/>
      <c r="Q706" s="5"/>
    </row>
    <row r="707">
      <c r="B707" s="5"/>
      <c r="C707" s="5"/>
      <c r="D707" s="5"/>
      <c r="E707" s="5"/>
      <c r="F707" s="5"/>
      <c r="G707" s="5"/>
      <c r="H707" s="5"/>
      <c r="I707" s="5"/>
      <c r="J707" s="5"/>
      <c r="K707" s="5"/>
      <c r="L707" s="5"/>
      <c r="M707" s="5"/>
      <c r="N707" s="5"/>
      <c r="O707" s="5"/>
      <c r="P707" s="5"/>
      <c r="Q707" s="5"/>
    </row>
    <row r="708">
      <c r="B708" s="5"/>
      <c r="C708" s="5"/>
      <c r="D708" s="5"/>
      <c r="E708" s="5"/>
      <c r="F708" s="5"/>
      <c r="G708" s="5"/>
      <c r="H708" s="5"/>
      <c r="I708" s="5"/>
      <c r="J708" s="5"/>
      <c r="K708" s="5"/>
      <c r="L708" s="5"/>
      <c r="M708" s="5"/>
      <c r="N708" s="5"/>
      <c r="O708" s="5"/>
      <c r="P708" s="5"/>
      <c r="Q708" s="5"/>
    </row>
    <row r="709">
      <c r="B709" s="5"/>
      <c r="C709" s="5"/>
      <c r="D709" s="5"/>
      <c r="E709" s="5"/>
      <c r="F709" s="5"/>
      <c r="G709" s="5"/>
      <c r="H709" s="5"/>
      <c r="I709" s="5"/>
      <c r="J709" s="5"/>
      <c r="K709" s="5"/>
      <c r="L709" s="5"/>
      <c r="M709" s="5"/>
      <c r="N709" s="5"/>
      <c r="O709" s="5"/>
      <c r="P709" s="5"/>
      <c r="Q709" s="5"/>
    </row>
    <row r="710">
      <c r="B710" s="5"/>
      <c r="C710" s="5"/>
      <c r="D710" s="5"/>
      <c r="E710" s="5"/>
      <c r="F710" s="5"/>
      <c r="G710" s="5"/>
      <c r="H710" s="5"/>
      <c r="I710" s="5"/>
      <c r="J710" s="5"/>
      <c r="K710" s="5"/>
      <c r="L710" s="5"/>
      <c r="M710" s="5"/>
      <c r="N710" s="5"/>
      <c r="O710" s="5"/>
      <c r="P710" s="5"/>
      <c r="Q710" s="5"/>
    </row>
    <row r="711">
      <c r="B711" s="5"/>
      <c r="C711" s="5"/>
      <c r="D711" s="5"/>
      <c r="E711" s="5"/>
      <c r="F711" s="5"/>
      <c r="G711" s="5"/>
      <c r="H711" s="5"/>
      <c r="I711" s="5"/>
      <c r="J711" s="5"/>
      <c r="K711" s="5"/>
      <c r="L711" s="5"/>
      <c r="M711" s="5"/>
      <c r="N711" s="5"/>
      <c r="O711" s="5"/>
      <c r="P711" s="5"/>
      <c r="Q711" s="5"/>
    </row>
    <row r="712">
      <c r="B712" s="5"/>
      <c r="C712" s="5"/>
      <c r="D712" s="5"/>
      <c r="E712" s="5"/>
      <c r="F712" s="5"/>
      <c r="G712" s="5"/>
      <c r="H712" s="5"/>
      <c r="I712" s="5"/>
      <c r="J712" s="5"/>
      <c r="K712" s="5"/>
      <c r="L712" s="5"/>
      <c r="M712" s="5"/>
      <c r="N712" s="5"/>
      <c r="O712" s="5"/>
      <c r="P712" s="5"/>
      <c r="Q712" s="5"/>
    </row>
    <row r="713">
      <c r="B713" s="5"/>
      <c r="C713" s="5"/>
      <c r="D713" s="5"/>
      <c r="E713" s="5"/>
      <c r="F713" s="5"/>
      <c r="G713" s="5"/>
      <c r="H713" s="5"/>
      <c r="I713" s="5"/>
      <c r="J713" s="5"/>
      <c r="K713" s="5"/>
      <c r="L713" s="5"/>
      <c r="M713" s="5"/>
      <c r="N713" s="5"/>
      <c r="O713" s="5"/>
      <c r="P713" s="5"/>
      <c r="Q713" s="5"/>
    </row>
    <row r="714">
      <c r="B714" s="5"/>
      <c r="C714" s="5"/>
      <c r="D714" s="5"/>
      <c r="E714" s="5"/>
      <c r="F714" s="5"/>
      <c r="G714" s="5"/>
      <c r="H714" s="5"/>
      <c r="I714" s="5"/>
      <c r="J714" s="5"/>
      <c r="K714" s="5"/>
      <c r="L714" s="5"/>
      <c r="M714" s="5"/>
      <c r="N714" s="5"/>
      <c r="O714" s="5"/>
      <c r="P714" s="5"/>
      <c r="Q714" s="5"/>
    </row>
    <row r="715">
      <c r="B715" s="5"/>
      <c r="C715" s="5"/>
      <c r="D715" s="5"/>
      <c r="E715" s="5"/>
      <c r="F715" s="5"/>
      <c r="G715" s="5"/>
      <c r="H715" s="5"/>
      <c r="I715" s="5"/>
      <c r="J715" s="5"/>
      <c r="K715" s="5"/>
      <c r="L715" s="5"/>
      <c r="M715" s="5"/>
      <c r="N715" s="5"/>
      <c r="O715" s="5"/>
      <c r="P715" s="5"/>
      <c r="Q715" s="5"/>
    </row>
    <row r="716">
      <c r="B716" s="5"/>
      <c r="C716" s="5"/>
      <c r="D716" s="5"/>
      <c r="E716" s="5"/>
      <c r="F716" s="5"/>
      <c r="G716" s="5"/>
      <c r="H716" s="5"/>
      <c r="I716" s="5"/>
      <c r="J716" s="5"/>
      <c r="K716" s="5"/>
      <c r="L716" s="5"/>
      <c r="M716" s="5"/>
      <c r="N716" s="5"/>
      <c r="O716" s="5"/>
      <c r="P716" s="5"/>
      <c r="Q716" s="5"/>
    </row>
    <row r="717">
      <c r="B717" s="5"/>
      <c r="C717" s="5"/>
      <c r="D717" s="5"/>
      <c r="E717" s="5"/>
      <c r="F717" s="5"/>
      <c r="G717" s="5"/>
      <c r="H717" s="5"/>
      <c r="I717" s="5"/>
      <c r="J717" s="5"/>
      <c r="K717" s="5"/>
      <c r="L717" s="5"/>
      <c r="M717" s="5"/>
      <c r="N717" s="5"/>
      <c r="O717" s="5"/>
      <c r="P717" s="5"/>
      <c r="Q717" s="5"/>
    </row>
    <row r="718">
      <c r="B718" s="5"/>
      <c r="C718" s="5"/>
      <c r="D718" s="5"/>
      <c r="E718" s="5"/>
      <c r="F718" s="5"/>
      <c r="G718" s="5"/>
      <c r="H718" s="5"/>
      <c r="I718" s="5"/>
      <c r="J718" s="5"/>
      <c r="K718" s="5"/>
      <c r="L718" s="5"/>
      <c r="M718" s="5"/>
      <c r="N718" s="5"/>
      <c r="O718" s="5"/>
      <c r="P718" s="5"/>
      <c r="Q718" s="5"/>
    </row>
    <row r="719">
      <c r="B719" s="5"/>
      <c r="C719" s="5"/>
      <c r="D719" s="5"/>
      <c r="E719" s="5"/>
      <c r="F719" s="5"/>
      <c r="G719" s="5"/>
      <c r="H719" s="5"/>
      <c r="I719" s="5"/>
      <c r="J719" s="5"/>
      <c r="K719" s="5"/>
      <c r="L719" s="5"/>
      <c r="M719" s="5"/>
      <c r="N719" s="5"/>
      <c r="O719" s="5"/>
      <c r="P719" s="5"/>
      <c r="Q719" s="5"/>
    </row>
    <row r="720">
      <c r="B720" s="5"/>
      <c r="C720" s="5"/>
      <c r="D720" s="5"/>
      <c r="E720" s="5"/>
      <c r="F720" s="5"/>
      <c r="G720" s="5"/>
      <c r="H720" s="5"/>
      <c r="I720" s="5"/>
      <c r="J720" s="5"/>
      <c r="K720" s="5"/>
      <c r="L720" s="5"/>
      <c r="M720" s="5"/>
      <c r="N720" s="5"/>
      <c r="O720" s="5"/>
      <c r="P720" s="5"/>
      <c r="Q720" s="5"/>
    </row>
    <row r="721">
      <c r="B721" s="5"/>
      <c r="C721" s="5"/>
      <c r="D721" s="5"/>
      <c r="E721" s="5"/>
      <c r="F721" s="5"/>
      <c r="G721" s="5"/>
      <c r="H721" s="5"/>
      <c r="I721" s="5"/>
      <c r="J721" s="5"/>
      <c r="K721" s="5"/>
      <c r="L721" s="5"/>
      <c r="M721" s="5"/>
      <c r="N721" s="5"/>
      <c r="O721" s="5"/>
      <c r="P721" s="5"/>
      <c r="Q721" s="5"/>
    </row>
    <row r="722">
      <c r="B722" s="5"/>
      <c r="C722" s="5"/>
      <c r="D722" s="5"/>
      <c r="E722" s="5"/>
      <c r="F722" s="5"/>
      <c r="G722" s="5"/>
      <c r="H722" s="5"/>
      <c r="I722" s="5"/>
      <c r="J722" s="5"/>
      <c r="K722" s="5"/>
      <c r="L722" s="5"/>
      <c r="M722" s="5"/>
      <c r="N722" s="5"/>
      <c r="O722" s="5"/>
      <c r="P722" s="5"/>
      <c r="Q722" s="5"/>
    </row>
    <row r="723">
      <c r="B723" s="5"/>
      <c r="C723" s="5"/>
      <c r="D723" s="5"/>
      <c r="E723" s="5"/>
      <c r="F723" s="5"/>
      <c r="G723" s="5"/>
      <c r="H723" s="5"/>
      <c r="I723" s="5"/>
      <c r="J723" s="5"/>
      <c r="K723" s="5"/>
      <c r="L723" s="5"/>
      <c r="M723" s="5"/>
      <c r="N723" s="5"/>
      <c r="O723" s="5"/>
      <c r="P723" s="5"/>
      <c r="Q723" s="5"/>
    </row>
    <row r="724">
      <c r="B724" s="5"/>
      <c r="C724" s="5"/>
      <c r="D724" s="5"/>
      <c r="E724" s="5"/>
      <c r="F724" s="5"/>
      <c r="G724" s="5"/>
      <c r="H724" s="5"/>
      <c r="I724" s="5"/>
      <c r="J724" s="5"/>
      <c r="K724" s="5"/>
      <c r="L724" s="5"/>
      <c r="M724" s="5"/>
      <c r="N724" s="5"/>
      <c r="O724" s="5"/>
      <c r="P724" s="5"/>
      <c r="Q724" s="5"/>
    </row>
    <row r="725">
      <c r="B725" s="5"/>
      <c r="C725" s="5"/>
      <c r="D725" s="5"/>
      <c r="E725" s="5"/>
      <c r="F725" s="5"/>
      <c r="G725" s="5"/>
      <c r="H725" s="5"/>
      <c r="I725" s="5"/>
      <c r="J725" s="5"/>
      <c r="K725" s="5"/>
      <c r="L725" s="5"/>
      <c r="M725" s="5"/>
      <c r="N725" s="5"/>
      <c r="O725" s="5"/>
      <c r="P725" s="5"/>
      <c r="Q725" s="5"/>
    </row>
    <row r="726">
      <c r="B726" s="5"/>
      <c r="C726" s="5"/>
      <c r="D726" s="5"/>
      <c r="E726" s="5"/>
      <c r="F726" s="5"/>
      <c r="G726" s="5"/>
      <c r="H726" s="5"/>
      <c r="I726" s="5"/>
      <c r="J726" s="5"/>
      <c r="K726" s="5"/>
      <c r="L726" s="5"/>
      <c r="M726" s="5"/>
      <c r="N726" s="5"/>
      <c r="O726" s="5"/>
      <c r="P726" s="5"/>
      <c r="Q726" s="5"/>
    </row>
    <row r="727">
      <c r="B727" s="5"/>
      <c r="C727" s="5"/>
      <c r="D727" s="5"/>
      <c r="E727" s="5"/>
      <c r="F727" s="5"/>
      <c r="G727" s="5"/>
      <c r="H727" s="5"/>
      <c r="I727" s="5"/>
      <c r="J727" s="5"/>
      <c r="K727" s="5"/>
      <c r="L727" s="5"/>
      <c r="M727" s="5"/>
      <c r="N727" s="5"/>
      <c r="O727" s="5"/>
      <c r="P727" s="5"/>
      <c r="Q727" s="5"/>
    </row>
    <row r="728">
      <c r="B728" s="5"/>
      <c r="C728" s="5"/>
      <c r="D728" s="5"/>
      <c r="E728" s="5"/>
      <c r="F728" s="5"/>
      <c r="G728" s="5"/>
      <c r="H728" s="5"/>
      <c r="I728" s="5"/>
      <c r="J728" s="5"/>
      <c r="K728" s="5"/>
      <c r="L728" s="5"/>
      <c r="M728" s="5"/>
      <c r="N728" s="5"/>
      <c r="O728" s="5"/>
      <c r="P728" s="5"/>
      <c r="Q728" s="5"/>
    </row>
    <row r="729">
      <c r="B729" s="5"/>
      <c r="C729" s="5"/>
      <c r="D729" s="5"/>
      <c r="E729" s="5"/>
      <c r="F729" s="5"/>
      <c r="G729" s="5"/>
      <c r="H729" s="5"/>
      <c r="I729" s="5"/>
      <c r="J729" s="5"/>
      <c r="K729" s="5"/>
      <c r="L729" s="5"/>
      <c r="M729" s="5"/>
      <c r="N729" s="5"/>
      <c r="O729" s="5"/>
      <c r="P729" s="5"/>
      <c r="Q729" s="5"/>
    </row>
    <row r="730">
      <c r="B730" s="5"/>
      <c r="C730" s="5"/>
      <c r="D730" s="5"/>
      <c r="E730" s="5"/>
      <c r="F730" s="5"/>
      <c r="G730" s="5"/>
      <c r="H730" s="5"/>
      <c r="I730" s="5"/>
      <c r="J730" s="5"/>
      <c r="K730" s="5"/>
      <c r="L730" s="5"/>
      <c r="M730" s="5"/>
      <c r="N730" s="5"/>
      <c r="O730" s="5"/>
      <c r="P730" s="5"/>
      <c r="Q730" s="5"/>
    </row>
    <row r="731">
      <c r="B731" s="5"/>
      <c r="C731" s="5"/>
      <c r="D731" s="5"/>
      <c r="E731" s="5"/>
      <c r="F731" s="5"/>
      <c r="G731" s="5"/>
      <c r="H731" s="5"/>
      <c r="I731" s="5"/>
      <c r="J731" s="5"/>
      <c r="K731" s="5"/>
      <c r="L731" s="5"/>
      <c r="M731" s="5"/>
      <c r="N731" s="5"/>
      <c r="O731" s="5"/>
      <c r="P731" s="5"/>
      <c r="Q731" s="5"/>
    </row>
    <row r="732">
      <c r="B732" s="5"/>
      <c r="C732" s="5"/>
      <c r="D732" s="5"/>
      <c r="E732" s="5"/>
      <c r="F732" s="5"/>
      <c r="G732" s="5"/>
      <c r="H732" s="5"/>
      <c r="I732" s="5"/>
      <c r="J732" s="5"/>
      <c r="K732" s="5"/>
      <c r="L732" s="5"/>
      <c r="M732" s="5"/>
      <c r="N732" s="5"/>
      <c r="O732" s="5"/>
      <c r="P732" s="5"/>
      <c r="Q732" s="5"/>
    </row>
    <row r="733">
      <c r="B733" s="5"/>
      <c r="C733" s="5"/>
      <c r="D733" s="5"/>
      <c r="E733" s="5"/>
      <c r="F733" s="5"/>
      <c r="G733" s="5"/>
      <c r="H733" s="5"/>
      <c r="I733" s="5"/>
      <c r="J733" s="5"/>
      <c r="K733" s="5"/>
      <c r="L733" s="5"/>
      <c r="M733" s="5"/>
      <c r="N733" s="5"/>
      <c r="O733" s="5"/>
      <c r="P733" s="5"/>
      <c r="Q733" s="5"/>
    </row>
    <row r="734">
      <c r="B734" s="5"/>
      <c r="C734" s="5"/>
      <c r="D734" s="5"/>
      <c r="E734" s="5"/>
      <c r="F734" s="5"/>
      <c r="G734" s="5"/>
      <c r="H734" s="5"/>
      <c r="I734" s="5"/>
      <c r="J734" s="5"/>
      <c r="K734" s="5"/>
      <c r="L734" s="5"/>
      <c r="M734" s="5"/>
      <c r="N734" s="5"/>
      <c r="O734" s="5"/>
      <c r="P734" s="5"/>
      <c r="Q734" s="5"/>
    </row>
    <row r="735">
      <c r="B735" s="5"/>
      <c r="C735" s="5"/>
      <c r="D735" s="5"/>
      <c r="E735" s="5"/>
      <c r="F735" s="5"/>
      <c r="G735" s="5"/>
      <c r="H735" s="5"/>
      <c r="I735" s="5"/>
      <c r="J735" s="5"/>
      <c r="K735" s="5"/>
      <c r="L735" s="5"/>
      <c r="M735" s="5"/>
      <c r="N735" s="5"/>
      <c r="O735" s="5"/>
      <c r="P735" s="5"/>
      <c r="Q735" s="5"/>
    </row>
    <row r="736">
      <c r="B736" s="5"/>
      <c r="C736" s="5"/>
      <c r="D736" s="5"/>
      <c r="E736" s="5"/>
      <c r="F736" s="5"/>
      <c r="G736" s="5"/>
      <c r="H736" s="5"/>
      <c r="I736" s="5"/>
      <c r="J736" s="5"/>
      <c r="K736" s="5"/>
      <c r="L736" s="5"/>
      <c r="M736" s="5"/>
      <c r="N736" s="5"/>
      <c r="O736" s="5"/>
      <c r="P736" s="5"/>
      <c r="Q736" s="5"/>
    </row>
    <row r="737">
      <c r="B737" s="5"/>
      <c r="C737" s="5"/>
      <c r="D737" s="5"/>
      <c r="E737" s="5"/>
      <c r="F737" s="5"/>
      <c r="G737" s="5"/>
      <c r="H737" s="5"/>
      <c r="I737" s="5"/>
      <c r="J737" s="5"/>
      <c r="K737" s="5"/>
      <c r="L737" s="5"/>
      <c r="M737" s="5"/>
      <c r="N737" s="5"/>
      <c r="O737" s="5"/>
      <c r="P737" s="5"/>
      <c r="Q737" s="5"/>
    </row>
    <row r="738">
      <c r="B738" s="5"/>
      <c r="C738" s="5"/>
      <c r="D738" s="5"/>
      <c r="E738" s="5"/>
      <c r="F738" s="5"/>
      <c r="G738" s="5"/>
      <c r="H738" s="5"/>
      <c r="I738" s="5"/>
      <c r="J738" s="5"/>
      <c r="K738" s="5"/>
      <c r="L738" s="5"/>
      <c r="M738" s="5"/>
      <c r="N738" s="5"/>
      <c r="O738" s="5"/>
      <c r="P738" s="5"/>
      <c r="Q738" s="5"/>
    </row>
    <row r="739">
      <c r="B739" s="5"/>
      <c r="C739" s="5"/>
      <c r="D739" s="5"/>
      <c r="E739" s="5"/>
      <c r="F739" s="5"/>
      <c r="G739" s="5"/>
      <c r="H739" s="5"/>
      <c r="I739" s="5"/>
      <c r="J739" s="5"/>
      <c r="K739" s="5"/>
      <c r="L739" s="5"/>
      <c r="M739" s="5"/>
      <c r="N739" s="5"/>
      <c r="O739" s="5"/>
      <c r="P739" s="5"/>
      <c r="Q739" s="5"/>
    </row>
    <row r="740">
      <c r="B740" s="5"/>
      <c r="C740" s="5"/>
      <c r="D740" s="5"/>
      <c r="E740" s="5"/>
      <c r="F740" s="5"/>
      <c r="G740" s="5"/>
      <c r="H740" s="5"/>
      <c r="I740" s="5"/>
      <c r="J740" s="5"/>
      <c r="K740" s="5"/>
      <c r="L740" s="5"/>
      <c r="M740" s="5"/>
      <c r="N740" s="5"/>
      <c r="O740" s="5"/>
      <c r="P740" s="5"/>
      <c r="Q740" s="5"/>
    </row>
    <row r="741">
      <c r="B741" s="5"/>
      <c r="C741" s="5"/>
      <c r="D741" s="5"/>
      <c r="E741" s="5"/>
      <c r="F741" s="5"/>
      <c r="G741" s="5"/>
      <c r="H741" s="5"/>
      <c r="I741" s="5"/>
      <c r="J741" s="5"/>
      <c r="K741" s="5"/>
      <c r="L741" s="5"/>
      <c r="M741" s="5"/>
      <c r="N741" s="5"/>
      <c r="O741" s="5"/>
      <c r="P741" s="5"/>
      <c r="Q741" s="5"/>
    </row>
    <row r="742">
      <c r="B742" s="5"/>
      <c r="C742" s="5"/>
      <c r="D742" s="5"/>
      <c r="E742" s="5"/>
      <c r="F742" s="5"/>
      <c r="G742" s="5"/>
      <c r="H742" s="5"/>
      <c r="I742" s="5"/>
      <c r="J742" s="5"/>
      <c r="K742" s="5"/>
      <c r="L742" s="5"/>
      <c r="M742" s="5"/>
      <c r="N742" s="5"/>
      <c r="O742" s="5"/>
      <c r="P742" s="5"/>
      <c r="Q742" s="5"/>
    </row>
    <row r="743">
      <c r="B743" s="5"/>
      <c r="C743" s="5"/>
      <c r="D743" s="5"/>
      <c r="E743" s="5"/>
      <c r="F743" s="5"/>
      <c r="G743" s="5"/>
      <c r="H743" s="5"/>
      <c r="I743" s="5"/>
      <c r="J743" s="5"/>
      <c r="K743" s="5"/>
      <c r="L743" s="5"/>
      <c r="M743" s="5"/>
      <c r="N743" s="5"/>
      <c r="O743" s="5"/>
      <c r="P743" s="5"/>
      <c r="Q743" s="5"/>
    </row>
    <row r="744">
      <c r="B744" s="5"/>
      <c r="C744" s="5"/>
      <c r="D744" s="5"/>
      <c r="E744" s="5"/>
      <c r="F744" s="5"/>
      <c r="G744" s="5"/>
      <c r="H744" s="5"/>
      <c r="I744" s="5"/>
      <c r="J744" s="5"/>
      <c r="K744" s="5"/>
      <c r="L744" s="5"/>
      <c r="M744" s="5"/>
      <c r="N744" s="5"/>
      <c r="O744" s="5"/>
      <c r="P744" s="5"/>
      <c r="Q744" s="5"/>
    </row>
    <row r="745">
      <c r="B745" s="5"/>
      <c r="C745" s="5"/>
      <c r="D745" s="5"/>
      <c r="E745" s="5"/>
      <c r="F745" s="5"/>
      <c r="G745" s="5"/>
      <c r="H745" s="5"/>
      <c r="I745" s="5"/>
      <c r="J745" s="5"/>
      <c r="K745" s="5"/>
      <c r="L745" s="5"/>
      <c r="M745" s="5"/>
      <c r="N745" s="5"/>
      <c r="O745" s="5"/>
      <c r="P745" s="5"/>
      <c r="Q745" s="5"/>
    </row>
    <row r="746">
      <c r="B746" s="5"/>
      <c r="C746" s="5"/>
      <c r="D746" s="5"/>
      <c r="E746" s="5"/>
      <c r="F746" s="5"/>
      <c r="G746" s="5"/>
      <c r="H746" s="5"/>
      <c r="I746" s="5"/>
      <c r="J746" s="5"/>
      <c r="K746" s="5"/>
      <c r="L746" s="5"/>
      <c r="M746" s="5"/>
      <c r="N746" s="5"/>
      <c r="O746" s="5"/>
      <c r="P746" s="5"/>
      <c r="Q746" s="5"/>
    </row>
    <row r="747">
      <c r="B747" s="5"/>
      <c r="C747" s="5"/>
      <c r="D747" s="5"/>
      <c r="E747" s="5"/>
      <c r="F747" s="5"/>
      <c r="G747" s="5"/>
      <c r="H747" s="5"/>
      <c r="I747" s="5"/>
      <c r="J747" s="5"/>
      <c r="K747" s="5"/>
      <c r="L747" s="5"/>
      <c r="M747" s="5"/>
      <c r="N747" s="5"/>
      <c r="O747" s="5"/>
      <c r="P747" s="5"/>
      <c r="Q747" s="5"/>
    </row>
    <row r="748">
      <c r="B748" s="5"/>
      <c r="C748" s="5"/>
      <c r="D748" s="5"/>
      <c r="E748" s="5"/>
      <c r="F748" s="5"/>
      <c r="G748" s="5"/>
      <c r="H748" s="5"/>
      <c r="I748" s="5"/>
      <c r="J748" s="5"/>
      <c r="K748" s="5"/>
      <c r="L748" s="5"/>
      <c r="M748" s="5"/>
      <c r="N748" s="5"/>
      <c r="O748" s="5"/>
      <c r="P748" s="5"/>
      <c r="Q748" s="5"/>
    </row>
    <row r="749">
      <c r="B749" s="5"/>
      <c r="C749" s="5"/>
      <c r="D749" s="5"/>
      <c r="E749" s="5"/>
      <c r="F749" s="5"/>
      <c r="G749" s="5"/>
      <c r="H749" s="5"/>
      <c r="I749" s="5"/>
      <c r="J749" s="5"/>
      <c r="K749" s="5"/>
      <c r="L749" s="5"/>
      <c r="M749" s="5"/>
      <c r="N749" s="5"/>
      <c r="O749" s="5"/>
      <c r="P749" s="5"/>
      <c r="Q749" s="5"/>
    </row>
    <row r="750">
      <c r="B750" s="5"/>
      <c r="C750" s="5"/>
      <c r="D750" s="5"/>
      <c r="E750" s="5"/>
      <c r="F750" s="5"/>
      <c r="G750" s="5"/>
      <c r="H750" s="5"/>
      <c r="I750" s="5"/>
      <c r="J750" s="5"/>
      <c r="K750" s="5"/>
      <c r="L750" s="5"/>
      <c r="M750" s="5"/>
      <c r="N750" s="5"/>
      <c r="O750" s="5"/>
      <c r="P750" s="5"/>
      <c r="Q750" s="5"/>
    </row>
    <row r="751">
      <c r="B751" s="5"/>
      <c r="C751" s="5"/>
      <c r="D751" s="5"/>
      <c r="E751" s="5"/>
      <c r="F751" s="5"/>
      <c r="G751" s="5"/>
      <c r="H751" s="5"/>
      <c r="I751" s="5"/>
      <c r="J751" s="5"/>
      <c r="K751" s="5"/>
      <c r="L751" s="5"/>
      <c r="M751" s="5"/>
      <c r="N751" s="5"/>
      <c r="O751" s="5"/>
      <c r="P751" s="5"/>
      <c r="Q751" s="5"/>
    </row>
    <row r="752">
      <c r="B752" s="5"/>
      <c r="C752" s="5"/>
      <c r="D752" s="5"/>
      <c r="E752" s="5"/>
      <c r="F752" s="5"/>
      <c r="G752" s="5"/>
      <c r="H752" s="5"/>
      <c r="I752" s="5"/>
      <c r="J752" s="5"/>
      <c r="K752" s="5"/>
      <c r="L752" s="5"/>
      <c r="M752" s="5"/>
      <c r="N752" s="5"/>
      <c r="O752" s="5"/>
      <c r="P752" s="5"/>
      <c r="Q752" s="5"/>
    </row>
    <row r="753">
      <c r="B753" s="5"/>
      <c r="C753" s="5"/>
      <c r="D753" s="5"/>
      <c r="E753" s="5"/>
      <c r="F753" s="5"/>
      <c r="G753" s="5"/>
      <c r="H753" s="5"/>
      <c r="I753" s="5"/>
      <c r="J753" s="5"/>
      <c r="K753" s="5"/>
      <c r="L753" s="5"/>
      <c r="M753" s="5"/>
      <c r="N753" s="5"/>
      <c r="O753" s="5"/>
      <c r="P753" s="5"/>
      <c r="Q753" s="5"/>
    </row>
    <row r="754">
      <c r="B754" s="5"/>
      <c r="C754" s="5"/>
      <c r="D754" s="5"/>
      <c r="E754" s="5"/>
      <c r="F754" s="5"/>
      <c r="G754" s="5"/>
      <c r="H754" s="5"/>
      <c r="I754" s="5"/>
      <c r="J754" s="5"/>
      <c r="K754" s="5"/>
      <c r="L754" s="5"/>
      <c r="M754" s="5"/>
      <c r="N754" s="5"/>
      <c r="O754" s="5"/>
      <c r="P754" s="5"/>
      <c r="Q754" s="5"/>
    </row>
    <row r="755">
      <c r="B755" s="5"/>
      <c r="C755" s="5"/>
      <c r="D755" s="5"/>
      <c r="E755" s="5"/>
      <c r="F755" s="5"/>
      <c r="G755" s="5"/>
      <c r="H755" s="5"/>
      <c r="I755" s="5"/>
      <c r="J755" s="5"/>
      <c r="K755" s="5"/>
      <c r="L755" s="5"/>
      <c r="M755" s="5"/>
      <c r="N755" s="5"/>
      <c r="O755" s="5"/>
      <c r="P755" s="5"/>
      <c r="Q755" s="5"/>
    </row>
    <row r="756">
      <c r="B756" s="5"/>
      <c r="C756" s="5"/>
      <c r="D756" s="5"/>
      <c r="E756" s="5"/>
      <c r="F756" s="5"/>
      <c r="G756" s="5"/>
      <c r="H756" s="5"/>
      <c r="I756" s="5"/>
      <c r="J756" s="5"/>
      <c r="K756" s="5"/>
      <c r="L756" s="5"/>
      <c r="M756" s="5"/>
      <c r="N756" s="5"/>
      <c r="O756" s="5"/>
      <c r="P756" s="5"/>
      <c r="Q756" s="5"/>
    </row>
    <row r="757">
      <c r="B757" s="5"/>
      <c r="C757" s="5"/>
      <c r="D757" s="5"/>
      <c r="E757" s="5"/>
      <c r="F757" s="5"/>
      <c r="G757" s="5"/>
      <c r="H757" s="5"/>
      <c r="I757" s="5"/>
      <c r="J757" s="5"/>
      <c r="K757" s="5"/>
      <c r="L757" s="5"/>
      <c r="M757" s="5"/>
      <c r="N757" s="5"/>
      <c r="O757" s="5"/>
      <c r="P757" s="5"/>
      <c r="Q757" s="5"/>
    </row>
    <row r="758">
      <c r="B758" s="5"/>
      <c r="C758" s="5"/>
      <c r="D758" s="5"/>
      <c r="E758" s="5"/>
      <c r="F758" s="5"/>
      <c r="G758" s="5"/>
      <c r="H758" s="5"/>
      <c r="I758" s="5"/>
      <c r="J758" s="5"/>
      <c r="K758" s="5"/>
      <c r="L758" s="5"/>
      <c r="M758" s="5"/>
      <c r="N758" s="5"/>
      <c r="O758" s="5"/>
      <c r="P758" s="5"/>
      <c r="Q758" s="5"/>
    </row>
    <row r="759">
      <c r="B759" s="5"/>
      <c r="C759" s="5"/>
      <c r="D759" s="5"/>
      <c r="E759" s="5"/>
      <c r="F759" s="5"/>
      <c r="G759" s="5"/>
      <c r="H759" s="5"/>
      <c r="I759" s="5"/>
      <c r="J759" s="5"/>
      <c r="K759" s="5"/>
      <c r="L759" s="5"/>
      <c r="M759" s="5"/>
      <c r="N759" s="5"/>
      <c r="O759" s="5"/>
      <c r="P759" s="5"/>
      <c r="Q759" s="5"/>
    </row>
    <row r="760">
      <c r="B760" s="5"/>
      <c r="C760" s="5"/>
      <c r="D760" s="5"/>
      <c r="E760" s="5"/>
      <c r="F760" s="5"/>
      <c r="G760" s="5"/>
      <c r="H760" s="5"/>
      <c r="I760" s="5"/>
      <c r="J760" s="5"/>
      <c r="K760" s="5"/>
      <c r="L760" s="5"/>
      <c r="M760" s="5"/>
      <c r="N760" s="5"/>
      <c r="O760" s="5"/>
      <c r="P760" s="5"/>
      <c r="Q760" s="5"/>
    </row>
    <row r="761">
      <c r="B761" s="5"/>
      <c r="C761" s="5"/>
      <c r="D761" s="5"/>
      <c r="E761" s="5"/>
      <c r="F761" s="5"/>
      <c r="G761" s="5"/>
      <c r="H761" s="5"/>
      <c r="I761" s="5"/>
      <c r="J761" s="5"/>
      <c r="K761" s="5"/>
      <c r="L761" s="5"/>
      <c r="M761" s="5"/>
      <c r="N761" s="5"/>
      <c r="O761" s="5"/>
      <c r="P761" s="5"/>
      <c r="Q761" s="5"/>
    </row>
    <row r="762">
      <c r="B762" s="5"/>
      <c r="C762" s="5"/>
      <c r="D762" s="5"/>
      <c r="E762" s="5"/>
      <c r="F762" s="5"/>
      <c r="G762" s="5"/>
      <c r="H762" s="5"/>
      <c r="I762" s="5"/>
      <c r="J762" s="5"/>
      <c r="K762" s="5"/>
      <c r="L762" s="5"/>
      <c r="M762" s="5"/>
      <c r="N762" s="5"/>
      <c r="O762" s="5"/>
      <c r="P762" s="5"/>
      <c r="Q762" s="5"/>
    </row>
    <row r="763">
      <c r="B763" s="5"/>
      <c r="C763" s="5"/>
      <c r="D763" s="5"/>
      <c r="E763" s="5"/>
      <c r="F763" s="5"/>
      <c r="G763" s="5"/>
      <c r="H763" s="5"/>
      <c r="I763" s="5"/>
      <c r="J763" s="5"/>
      <c r="K763" s="5"/>
      <c r="L763" s="5"/>
      <c r="M763" s="5"/>
      <c r="N763" s="5"/>
      <c r="O763" s="5"/>
      <c r="P763" s="5"/>
      <c r="Q763" s="5"/>
    </row>
    <row r="764">
      <c r="B764" s="5"/>
      <c r="C764" s="5"/>
      <c r="D764" s="5"/>
      <c r="E764" s="5"/>
      <c r="F764" s="5"/>
      <c r="G764" s="5"/>
      <c r="H764" s="5"/>
      <c r="I764" s="5"/>
      <c r="J764" s="5"/>
      <c r="K764" s="5"/>
      <c r="L764" s="5"/>
      <c r="M764" s="5"/>
      <c r="N764" s="5"/>
      <c r="O764" s="5"/>
      <c r="P764" s="5"/>
      <c r="Q764" s="5"/>
    </row>
    <row r="765">
      <c r="B765" s="5"/>
      <c r="C765" s="5"/>
      <c r="D765" s="5"/>
      <c r="E765" s="5"/>
      <c r="F765" s="5"/>
      <c r="G765" s="5"/>
      <c r="H765" s="5"/>
      <c r="I765" s="5"/>
      <c r="J765" s="5"/>
      <c r="K765" s="5"/>
      <c r="L765" s="5"/>
      <c r="M765" s="5"/>
      <c r="N765" s="5"/>
      <c r="O765" s="5"/>
      <c r="P765" s="5"/>
      <c r="Q765" s="5"/>
    </row>
    <row r="766">
      <c r="B766" s="5"/>
      <c r="C766" s="5"/>
      <c r="D766" s="5"/>
      <c r="E766" s="5"/>
      <c r="F766" s="5"/>
      <c r="G766" s="5"/>
      <c r="H766" s="5"/>
      <c r="I766" s="5"/>
      <c r="J766" s="5"/>
      <c r="K766" s="5"/>
      <c r="L766" s="5"/>
      <c r="M766" s="5"/>
      <c r="N766" s="5"/>
      <c r="O766" s="5"/>
      <c r="P766" s="5"/>
      <c r="Q766" s="5"/>
    </row>
    <row r="767">
      <c r="B767" s="5"/>
      <c r="C767" s="5"/>
      <c r="D767" s="5"/>
      <c r="E767" s="5"/>
      <c r="F767" s="5"/>
      <c r="G767" s="5"/>
      <c r="H767" s="5"/>
      <c r="I767" s="5"/>
      <c r="J767" s="5"/>
      <c r="K767" s="5"/>
      <c r="L767" s="5"/>
      <c r="M767" s="5"/>
      <c r="N767" s="5"/>
      <c r="O767" s="5"/>
      <c r="P767" s="5"/>
      <c r="Q767" s="5"/>
    </row>
    <row r="768">
      <c r="B768" s="5"/>
      <c r="C768" s="5"/>
      <c r="D768" s="5"/>
      <c r="E768" s="5"/>
      <c r="F768" s="5"/>
      <c r="G768" s="5"/>
      <c r="H768" s="5"/>
      <c r="I768" s="5"/>
      <c r="J768" s="5"/>
      <c r="K768" s="5"/>
      <c r="L768" s="5"/>
      <c r="M768" s="5"/>
      <c r="N768" s="5"/>
      <c r="O768" s="5"/>
      <c r="P768" s="5"/>
      <c r="Q768" s="5"/>
    </row>
    <row r="769">
      <c r="B769" s="5"/>
      <c r="C769" s="5"/>
      <c r="D769" s="5"/>
      <c r="E769" s="5"/>
      <c r="F769" s="5"/>
      <c r="G769" s="5"/>
      <c r="H769" s="5"/>
      <c r="I769" s="5"/>
      <c r="J769" s="5"/>
      <c r="K769" s="5"/>
      <c r="L769" s="5"/>
      <c r="M769" s="5"/>
      <c r="N769" s="5"/>
      <c r="O769" s="5"/>
      <c r="P769" s="5"/>
      <c r="Q769" s="5"/>
    </row>
    <row r="770">
      <c r="B770" s="5"/>
      <c r="C770" s="5"/>
      <c r="D770" s="5"/>
      <c r="E770" s="5"/>
      <c r="F770" s="5"/>
      <c r="G770" s="5"/>
      <c r="H770" s="5"/>
      <c r="I770" s="5"/>
      <c r="J770" s="5"/>
      <c r="K770" s="5"/>
      <c r="L770" s="5"/>
      <c r="M770" s="5"/>
      <c r="N770" s="5"/>
      <c r="O770" s="5"/>
      <c r="P770" s="5"/>
      <c r="Q770" s="5"/>
    </row>
    <row r="771">
      <c r="B771" s="5"/>
      <c r="C771" s="5"/>
      <c r="D771" s="5"/>
      <c r="E771" s="5"/>
      <c r="F771" s="5"/>
      <c r="G771" s="5"/>
      <c r="H771" s="5"/>
      <c r="I771" s="5"/>
      <c r="J771" s="5"/>
      <c r="K771" s="5"/>
      <c r="L771" s="5"/>
      <c r="M771" s="5"/>
      <c r="N771" s="5"/>
      <c r="O771" s="5"/>
      <c r="P771" s="5"/>
      <c r="Q771" s="5"/>
    </row>
    <row r="772">
      <c r="B772" s="5"/>
      <c r="C772" s="5"/>
      <c r="D772" s="5"/>
      <c r="E772" s="5"/>
      <c r="F772" s="5"/>
      <c r="G772" s="5"/>
      <c r="H772" s="5"/>
      <c r="I772" s="5"/>
      <c r="J772" s="5"/>
      <c r="K772" s="5"/>
      <c r="L772" s="5"/>
      <c r="M772" s="5"/>
      <c r="N772" s="5"/>
      <c r="O772" s="5"/>
      <c r="P772" s="5"/>
      <c r="Q772" s="5"/>
    </row>
    <row r="773">
      <c r="B773" s="5"/>
      <c r="C773" s="5"/>
      <c r="D773" s="5"/>
      <c r="E773" s="5"/>
      <c r="F773" s="5"/>
      <c r="G773" s="5"/>
      <c r="H773" s="5"/>
      <c r="I773" s="5"/>
      <c r="J773" s="5"/>
      <c r="K773" s="5"/>
      <c r="L773" s="5"/>
      <c r="M773" s="5"/>
      <c r="N773" s="5"/>
      <c r="O773" s="5"/>
      <c r="P773" s="5"/>
      <c r="Q773" s="5"/>
    </row>
    <row r="774">
      <c r="B774" s="5"/>
      <c r="C774" s="5"/>
      <c r="D774" s="5"/>
      <c r="E774" s="5"/>
      <c r="F774" s="5"/>
      <c r="G774" s="5"/>
      <c r="H774" s="5"/>
      <c r="I774" s="5"/>
      <c r="J774" s="5"/>
      <c r="K774" s="5"/>
      <c r="L774" s="5"/>
      <c r="M774" s="5"/>
      <c r="N774" s="5"/>
      <c r="O774" s="5"/>
      <c r="P774" s="5"/>
      <c r="Q774" s="5"/>
    </row>
    <row r="775">
      <c r="B775" s="5"/>
      <c r="C775" s="5"/>
      <c r="D775" s="5"/>
      <c r="E775" s="5"/>
      <c r="F775" s="5"/>
      <c r="G775" s="5"/>
      <c r="H775" s="5"/>
      <c r="I775" s="5"/>
      <c r="J775" s="5"/>
      <c r="K775" s="5"/>
      <c r="L775" s="5"/>
      <c r="M775" s="5"/>
      <c r="N775" s="5"/>
      <c r="O775" s="5"/>
      <c r="P775" s="5"/>
      <c r="Q775" s="5"/>
    </row>
    <row r="776">
      <c r="B776" s="5"/>
      <c r="C776" s="5"/>
      <c r="D776" s="5"/>
      <c r="E776" s="5"/>
      <c r="F776" s="5"/>
      <c r="G776" s="5"/>
      <c r="H776" s="5"/>
      <c r="I776" s="5"/>
      <c r="J776" s="5"/>
      <c r="K776" s="5"/>
      <c r="L776" s="5"/>
      <c r="M776" s="5"/>
      <c r="N776" s="5"/>
      <c r="O776" s="5"/>
      <c r="P776" s="5"/>
      <c r="Q776" s="5"/>
    </row>
    <row r="777">
      <c r="B777" s="5"/>
      <c r="C777" s="5"/>
      <c r="D777" s="5"/>
      <c r="E777" s="5"/>
      <c r="F777" s="5"/>
      <c r="G777" s="5"/>
      <c r="H777" s="5"/>
      <c r="I777" s="5"/>
      <c r="J777" s="5"/>
      <c r="K777" s="5"/>
      <c r="L777" s="5"/>
      <c r="M777" s="5"/>
      <c r="N777" s="5"/>
      <c r="O777" s="5"/>
      <c r="P777" s="5"/>
      <c r="Q777" s="5"/>
    </row>
    <row r="778">
      <c r="B778" s="5"/>
      <c r="C778" s="5"/>
      <c r="D778" s="5"/>
      <c r="E778" s="5"/>
      <c r="F778" s="5"/>
      <c r="G778" s="5"/>
      <c r="H778" s="5"/>
      <c r="I778" s="5"/>
      <c r="J778" s="5"/>
      <c r="K778" s="5"/>
      <c r="L778" s="5"/>
      <c r="M778" s="5"/>
      <c r="N778" s="5"/>
      <c r="O778" s="5"/>
      <c r="P778" s="5"/>
      <c r="Q778" s="5"/>
    </row>
    <row r="779">
      <c r="B779" s="5"/>
      <c r="C779" s="5"/>
      <c r="D779" s="5"/>
      <c r="E779" s="5"/>
      <c r="F779" s="5"/>
      <c r="G779" s="5"/>
      <c r="H779" s="5"/>
      <c r="I779" s="5"/>
      <c r="J779" s="5"/>
      <c r="K779" s="5"/>
      <c r="L779" s="5"/>
      <c r="M779" s="5"/>
      <c r="N779" s="5"/>
      <c r="O779" s="5"/>
      <c r="P779" s="5"/>
      <c r="Q779" s="5"/>
    </row>
    <row r="780">
      <c r="B780" s="5"/>
      <c r="C780" s="5"/>
      <c r="D780" s="5"/>
      <c r="E780" s="5"/>
      <c r="F780" s="5"/>
      <c r="G780" s="5"/>
      <c r="H780" s="5"/>
      <c r="I780" s="5"/>
      <c r="J780" s="5"/>
      <c r="K780" s="5"/>
      <c r="L780" s="5"/>
      <c r="M780" s="5"/>
      <c r="N780" s="5"/>
      <c r="O780" s="5"/>
      <c r="P780" s="5"/>
      <c r="Q780" s="5"/>
    </row>
    <row r="781">
      <c r="B781" s="5"/>
      <c r="C781" s="5"/>
      <c r="D781" s="5"/>
      <c r="E781" s="5"/>
      <c r="F781" s="5"/>
      <c r="G781" s="5"/>
      <c r="H781" s="5"/>
      <c r="I781" s="5"/>
      <c r="J781" s="5"/>
      <c r="K781" s="5"/>
      <c r="L781" s="5"/>
      <c r="M781" s="5"/>
      <c r="N781" s="5"/>
      <c r="O781" s="5"/>
      <c r="P781" s="5"/>
      <c r="Q781" s="5"/>
    </row>
    <row r="782">
      <c r="B782" s="5"/>
      <c r="C782" s="5"/>
      <c r="D782" s="5"/>
      <c r="E782" s="5"/>
      <c r="F782" s="5"/>
      <c r="G782" s="5"/>
      <c r="H782" s="5"/>
      <c r="I782" s="5"/>
      <c r="J782" s="5"/>
      <c r="K782" s="5"/>
      <c r="L782" s="5"/>
      <c r="M782" s="5"/>
      <c r="N782" s="5"/>
      <c r="O782" s="5"/>
      <c r="P782" s="5"/>
      <c r="Q782" s="5"/>
    </row>
    <row r="783">
      <c r="B783" s="5"/>
      <c r="C783" s="5"/>
      <c r="D783" s="5"/>
      <c r="E783" s="5"/>
      <c r="F783" s="5"/>
      <c r="G783" s="5"/>
      <c r="H783" s="5"/>
      <c r="I783" s="5"/>
      <c r="J783" s="5"/>
      <c r="K783" s="5"/>
      <c r="L783" s="5"/>
      <c r="M783" s="5"/>
      <c r="N783" s="5"/>
      <c r="O783" s="5"/>
      <c r="P783" s="5"/>
      <c r="Q783" s="5"/>
    </row>
    <row r="784">
      <c r="B784" s="5"/>
      <c r="C784" s="5"/>
      <c r="D784" s="5"/>
      <c r="E784" s="5"/>
      <c r="F784" s="5"/>
      <c r="G784" s="5"/>
      <c r="H784" s="5"/>
      <c r="I784" s="5"/>
      <c r="J784" s="5"/>
      <c r="K784" s="5"/>
      <c r="L784" s="5"/>
      <c r="M784" s="5"/>
      <c r="N784" s="5"/>
      <c r="O784" s="5"/>
      <c r="P784" s="5"/>
      <c r="Q784" s="5"/>
    </row>
    <row r="785">
      <c r="B785" s="5"/>
      <c r="C785" s="5"/>
      <c r="D785" s="5"/>
      <c r="E785" s="5"/>
      <c r="F785" s="5"/>
      <c r="G785" s="5"/>
      <c r="H785" s="5"/>
      <c r="I785" s="5"/>
      <c r="J785" s="5"/>
      <c r="K785" s="5"/>
      <c r="L785" s="5"/>
      <c r="M785" s="5"/>
      <c r="N785" s="5"/>
      <c r="O785" s="5"/>
      <c r="P785" s="5"/>
      <c r="Q785" s="5"/>
    </row>
    <row r="786">
      <c r="B786" s="5"/>
      <c r="C786" s="5"/>
      <c r="D786" s="5"/>
      <c r="E786" s="5"/>
      <c r="F786" s="5"/>
      <c r="G786" s="5"/>
      <c r="H786" s="5"/>
      <c r="I786" s="5"/>
      <c r="J786" s="5"/>
      <c r="K786" s="5"/>
      <c r="L786" s="5"/>
      <c r="M786" s="5"/>
      <c r="N786" s="5"/>
      <c r="O786" s="5"/>
      <c r="P786" s="5"/>
      <c r="Q786" s="5"/>
    </row>
    <row r="787">
      <c r="B787" s="5"/>
      <c r="C787" s="5"/>
      <c r="D787" s="5"/>
      <c r="E787" s="5"/>
      <c r="F787" s="5"/>
      <c r="G787" s="5"/>
      <c r="H787" s="5"/>
      <c r="I787" s="5"/>
      <c r="J787" s="5"/>
      <c r="K787" s="5"/>
      <c r="L787" s="5"/>
      <c r="M787" s="5"/>
      <c r="N787" s="5"/>
      <c r="O787" s="5"/>
      <c r="P787" s="5"/>
      <c r="Q787" s="5"/>
    </row>
    <row r="788">
      <c r="B788" s="5"/>
      <c r="C788" s="5"/>
      <c r="D788" s="5"/>
      <c r="E788" s="5"/>
      <c r="F788" s="5"/>
      <c r="G788" s="5"/>
      <c r="H788" s="5"/>
      <c r="I788" s="5"/>
      <c r="J788" s="5"/>
      <c r="K788" s="5"/>
      <c r="L788" s="5"/>
      <c r="M788" s="5"/>
      <c r="N788" s="5"/>
      <c r="O788" s="5"/>
      <c r="P788" s="5"/>
      <c r="Q788" s="5"/>
    </row>
    <row r="789">
      <c r="B789" s="5"/>
      <c r="C789" s="5"/>
      <c r="D789" s="5"/>
      <c r="E789" s="5"/>
      <c r="F789" s="5"/>
      <c r="G789" s="5"/>
      <c r="H789" s="5"/>
      <c r="I789" s="5"/>
      <c r="J789" s="5"/>
      <c r="K789" s="5"/>
      <c r="L789" s="5"/>
      <c r="M789" s="5"/>
      <c r="N789" s="5"/>
      <c r="O789" s="5"/>
      <c r="P789" s="5"/>
      <c r="Q789" s="5"/>
    </row>
    <row r="790">
      <c r="B790" s="5"/>
      <c r="C790" s="5"/>
      <c r="D790" s="5"/>
      <c r="E790" s="5"/>
      <c r="F790" s="5"/>
      <c r="G790" s="5"/>
      <c r="H790" s="5"/>
      <c r="I790" s="5"/>
      <c r="J790" s="5"/>
      <c r="K790" s="5"/>
      <c r="L790" s="5"/>
      <c r="M790" s="5"/>
      <c r="N790" s="5"/>
      <c r="O790" s="5"/>
      <c r="P790" s="5"/>
      <c r="Q790" s="5"/>
    </row>
    <row r="791">
      <c r="B791" s="5"/>
      <c r="C791" s="5"/>
      <c r="D791" s="5"/>
      <c r="E791" s="5"/>
      <c r="F791" s="5"/>
      <c r="G791" s="5"/>
      <c r="H791" s="5"/>
      <c r="I791" s="5"/>
      <c r="J791" s="5"/>
      <c r="K791" s="5"/>
      <c r="L791" s="5"/>
      <c r="M791" s="5"/>
      <c r="N791" s="5"/>
      <c r="O791" s="5"/>
      <c r="P791" s="5"/>
      <c r="Q791" s="5"/>
    </row>
    <row r="792">
      <c r="B792" s="5"/>
      <c r="C792" s="5"/>
      <c r="D792" s="5"/>
      <c r="E792" s="5"/>
      <c r="F792" s="5"/>
      <c r="G792" s="5"/>
      <c r="H792" s="5"/>
      <c r="I792" s="5"/>
      <c r="J792" s="5"/>
      <c r="K792" s="5"/>
      <c r="L792" s="5"/>
      <c r="M792" s="5"/>
      <c r="N792" s="5"/>
      <c r="O792" s="5"/>
      <c r="P792" s="5"/>
      <c r="Q792" s="5"/>
    </row>
    <row r="793">
      <c r="B793" s="5"/>
      <c r="C793" s="5"/>
      <c r="D793" s="5"/>
      <c r="E793" s="5"/>
      <c r="F793" s="5"/>
      <c r="G793" s="5"/>
      <c r="H793" s="5"/>
      <c r="I793" s="5"/>
      <c r="J793" s="5"/>
      <c r="K793" s="5"/>
      <c r="L793" s="5"/>
      <c r="M793" s="5"/>
      <c r="N793" s="5"/>
      <c r="O793" s="5"/>
      <c r="P793" s="5"/>
      <c r="Q793" s="5"/>
    </row>
    <row r="794">
      <c r="B794" s="5"/>
      <c r="C794" s="5"/>
      <c r="D794" s="5"/>
      <c r="E794" s="5"/>
      <c r="F794" s="5"/>
      <c r="G794" s="5"/>
      <c r="H794" s="5"/>
      <c r="I794" s="5"/>
      <c r="J794" s="5"/>
      <c r="K794" s="5"/>
      <c r="L794" s="5"/>
      <c r="M794" s="5"/>
      <c r="N794" s="5"/>
      <c r="O794" s="5"/>
      <c r="P794" s="5"/>
      <c r="Q794" s="5"/>
    </row>
    <row r="795">
      <c r="B795" s="5"/>
      <c r="C795" s="5"/>
      <c r="D795" s="5"/>
      <c r="E795" s="5"/>
      <c r="F795" s="5"/>
      <c r="G795" s="5"/>
      <c r="H795" s="5"/>
      <c r="I795" s="5"/>
      <c r="J795" s="5"/>
      <c r="K795" s="5"/>
      <c r="L795" s="5"/>
      <c r="M795" s="5"/>
      <c r="N795" s="5"/>
      <c r="O795" s="5"/>
      <c r="P795" s="5"/>
      <c r="Q795" s="5"/>
    </row>
    <row r="796">
      <c r="B796" s="5"/>
      <c r="C796" s="5"/>
      <c r="D796" s="5"/>
      <c r="E796" s="5"/>
      <c r="F796" s="5"/>
      <c r="G796" s="5"/>
      <c r="H796" s="5"/>
      <c r="I796" s="5"/>
      <c r="J796" s="5"/>
      <c r="K796" s="5"/>
      <c r="L796" s="5"/>
      <c r="M796" s="5"/>
      <c r="N796" s="5"/>
      <c r="O796" s="5"/>
      <c r="P796" s="5"/>
      <c r="Q796" s="5"/>
    </row>
    <row r="797">
      <c r="B797" s="5"/>
      <c r="C797" s="5"/>
      <c r="D797" s="5"/>
      <c r="E797" s="5"/>
      <c r="F797" s="5"/>
      <c r="G797" s="5"/>
      <c r="H797" s="5"/>
      <c r="I797" s="5"/>
      <c r="J797" s="5"/>
      <c r="K797" s="5"/>
      <c r="L797" s="5"/>
      <c r="M797" s="5"/>
      <c r="N797" s="5"/>
      <c r="O797" s="5"/>
      <c r="P797" s="5"/>
      <c r="Q797" s="5"/>
    </row>
    <row r="798">
      <c r="B798" s="5"/>
      <c r="C798" s="5"/>
      <c r="D798" s="5"/>
      <c r="E798" s="5"/>
      <c r="F798" s="5"/>
      <c r="G798" s="5"/>
      <c r="H798" s="5"/>
      <c r="I798" s="5"/>
      <c r="J798" s="5"/>
      <c r="K798" s="5"/>
      <c r="L798" s="5"/>
      <c r="M798" s="5"/>
      <c r="N798" s="5"/>
      <c r="O798" s="5"/>
      <c r="P798" s="5"/>
      <c r="Q798" s="5"/>
    </row>
    <row r="799">
      <c r="B799" s="5"/>
      <c r="C799" s="5"/>
      <c r="D799" s="5"/>
      <c r="E799" s="5"/>
      <c r="F799" s="5"/>
      <c r="G799" s="5"/>
      <c r="H799" s="5"/>
      <c r="I799" s="5"/>
      <c r="J799" s="5"/>
      <c r="K799" s="5"/>
      <c r="L799" s="5"/>
      <c r="M799" s="5"/>
      <c r="N799" s="5"/>
      <c r="O799" s="5"/>
      <c r="P799" s="5"/>
      <c r="Q799" s="5"/>
    </row>
    <row r="800">
      <c r="B800" s="5"/>
      <c r="C800" s="5"/>
      <c r="D800" s="5"/>
      <c r="E800" s="5"/>
      <c r="F800" s="5"/>
      <c r="G800" s="5"/>
      <c r="H800" s="5"/>
      <c r="I800" s="5"/>
      <c r="J800" s="5"/>
      <c r="K800" s="5"/>
      <c r="L800" s="5"/>
      <c r="M800" s="5"/>
      <c r="N800" s="5"/>
      <c r="O800" s="5"/>
      <c r="P800" s="5"/>
      <c r="Q800" s="5"/>
    </row>
    <row r="801">
      <c r="B801" s="5"/>
      <c r="C801" s="5"/>
      <c r="D801" s="5"/>
      <c r="E801" s="5"/>
      <c r="F801" s="5"/>
      <c r="G801" s="5"/>
      <c r="H801" s="5"/>
      <c r="I801" s="5"/>
      <c r="J801" s="5"/>
      <c r="K801" s="5"/>
      <c r="L801" s="5"/>
      <c r="M801" s="5"/>
      <c r="N801" s="5"/>
      <c r="O801" s="5"/>
      <c r="P801" s="5"/>
      <c r="Q801" s="5"/>
    </row>
    <row r="802">
      <c r="B802" s="5"/>
      <c r="C802" s="5"/>
      <c r="D802" s="5"/>
      <c r="E802" s="5"/>
      <c r="F802" s="5"/>
      <c r="G802" s="5"/>
      <c r="H802" s="5"/>
      <c r="I802" s="5"/>
      <c r="J802" s="5"/>
      <c r="K802" s="5"/>
      <c r="L802" s="5"/>
      <c r="M802" s="5"/>
      <c r="N802" s="5"/>
      <c r="O802" s="5"/>
      <c r="P802" s="5"/>
      <c r="Q802" s="5"/>
    </row>
    <row r="803">
      <c r="B803" s="5"/>
      <c r="C803" s="5"/>
      <c r="D803" s="5"/>
      <c r="E803" s="5"/>
      <c r="F803" s="5"/>
      <c r="G803" s="5"/>
      <c r="H803" s="5"/>
      <c r="I803" s="5"/>
      <c r="J803" s="5"/>
      <c r="K803" s="5"/>
      <c r="L803" s="5"/>
      <c r="M803" s="5"/>
      <c r="N803" s="5"/>
      <c r="O803" s="5"/>
      <c r="P803" s="5"/>
      <c r="Q803" s="5"/>
    </row>
    <row r="804">
      <c r="B804" s="5"/>
      <c r="C804" s="5"/>
      <c r="D804" s="5"/>
      <c r="E804" s="5"/>
      <c r="F804" s="5"/>
      <c r="G804" s="5"/>
      <c r="H804" s="5"/>
      <c r="I804" s="5"/>
      <c r="J804" s="5"/>
      <c r="K804" s="5"/>
      <c r="L804" s="5"/>
      <c r="M804" s="5"/>
      <c r="N804" s="5"/>
      <c r="O804" s="5"/>
      <c r="P804" s="5"/>
      <c r="Q804" s="5"/>
    </row>
    <row r="805">
      <c r="B805" s="5"/>
      <c r="C805" s="5"/>
      <c r="D805" s="5"/>
      <c r="E805" s="5"/>
      <c r="F805" s="5"/>
      <c r="G805" s="5"/>
      <c r="H805" s="5"/>
      <c r="I805" s="5"/>
      <c r="J805" s="5"/>
      <c r="K805" s="5"/>
      <c r="L805" s="5"/>
      <c r="M805" s="5"/>
      <c r="N805" s="5"/>
      <c r="O805" s="5"/>
      <c r="P805" s="5"/>
      <c r="Q805" s="5"/>
    </row>
    <row r="806">
      <c r="B806" s="5"/>
      <c r="C806" s="5"/>
      <c r="D806" s="5"/>
      <c r="E806" s="5"/>
      <c r="F806" s="5"/>
      <c r="G806" s="5"/>
      <c r="H806" s="5"/>
      <c r="I806" s="5"/>
      <c r="J806" s="5"/>
      <c r="K806" s="5"/>
      <c r="L806" s="5"/>
      <c r="M806" s="5"/>
      <c r="N806" s="5"/>
      <c r="O806" s="5"/>
      <c r="P806" s="5"/>
      <c r="Q806" s="5"/>
    </row>
    <row r="807">
      <c r="B807" s="5"/>
      <c r="C807" s="5"/>
      <c r="D807" s="5"/>
      <c r="E807" s="5"/>
      <c r="F807" s="5"/>
      <c r="G807" s="5"/>
      <c r="H807" s="5"/>
      <c r="I807" s="5"/>
      <c r="J807" s="5"/>
      <c r="K807" s="5"/>
      <c r="L807" s="5"/>
      <c r="M807" s="5"/>
      <c r="N807" s="5"/>
      <c r="O807" s="5"/>
      <c r="P807" s="5"/>
      <c r="Q807" s="5"/>
    </row>
    <row r="808">
      <c r="B808" s="5"/>
      <c r="C808" s="5"/>
      <c r="D808" s="5"/>
      <c r="E808" s="5"/>
      <c r="F808" s="5"/>
      <c r="G808" s="5"/>
      <c r="H808" s="5"/>
      <c r="I808" s="5"/>
      <c r="J808" s="5"/>
      <c r="K808" s="5"/>
      <c r="L808" s="5"/>
      <c r="M808" s="5"/>
      <c r="N808" s="5"/>
      <c r="O808" s="5"/>
      <c r="P808" s="5"/>
      <c r="Q808" s="5"/>
    </row>
    <row r="809">
      <c r="B809" s="5"/>
      <c r="C809" s="5"/>
      <c r="D809" s="5"/>
      <c r="E809" s="5"/>
      <c r="F809" s="5"/>
      <c r="G809" s="5"/>
      <c r="H809" s="5"/>
      <c r="I809" s="5"/>
      <c r="J809" s="5"/>
      <c r="K809" s="5"/>
      <c r="L809" s="5"/>
      <c r="M809" s="5"/>
      <c r="N809" s="5"/>
      <c r="O809" s="5"/>
      <c r="P809" s="5"/>
      <c r="Q809" s="5"/>
    </row>
    <row r="810">
      <c r="B810" s="5"/>
      <c r="C810" s="5"/>
      <c r="D810" s="5"/>
      <c r="E810" s="5"/>
      <c r="F810" s="5"/>
      <c r="G810" s="5"/>
      <c r="H810" s="5"/>
      <c r="I810" s="5"/>
      <c r="J810" s="5"/>
      <c r="K810" s="5"/>
      <c r="L810" s="5"/>
      <c r="M810" s="5"/>
      <c r="N810" s="5"/>
      <c r="O810" s="5"/>
      <c r="P810" s="5"/>
      <c r="Q810" s="5"/>
    </row>
    <row r="811">
      <c r="B811" s="5"/>
      <c r="C811" s="5"/>
      <c r="D811" s="5"/>
      <c r="E811" s="5"/>
      <c r="F811" s="5"/>
      <c r="G811" s="5"/>
      <c r="H811" s="5"/>
      <c r="I811" s="5"/>
      <c r="J811" s="5"/>
      <c r="K811" s="5"/>
      <c r="L811" s="5"/>
      <c r="M811" s="5"/>
      <c r="N811" s="5"/>
      <c r="O811" s="5"/>
      <c r="P811" s="5"/>
      <c r="Q811" s="5"/>
    </row>
    <row r="812">
      <c r="B812" s="5"/>
      <c r="C812" s="5"/>
      <c r="D812" s="5"/>
      <c r="E812" s="5"/>
      <c r="F812" s="5"/>
      <c r="G812" s="5"/>
      <c r="H812" s="5"/>
      <c r="I812" s="5"/>
      <c r="J812" s="5"/>
      <c r="K812" s="5"/>
      <c r="L812" s="5"/>
      <c r="M812" s="5"/>
      <c r="N812" s="5"/>
      <c r="O812" s="5"/>
      <c r="P812" s="5"/>
      <c r="Q812" s="5"/>
    </row>
    <row r="813">
      <c r="B813" s="5"/>
      <c r="C813" s="5"/>
      <c r="D813" s="5"/>
      <c r="E813" s="5"/>
      <c r="F813" s="5"/>
      <c r="G813" s="5"/>
      <c r="H813" s="5"/>
      <c r="I813" s="5"/>
      <c r="J813" s="5"/>
      <c r="K813" s="5"/>
      <c r="L813" s="5"/>
      <c r="M813" s="5"/>
      <c r="N813" s="5"/>
      <c r="O813" s="5"/>
      <c r="P813" s="5"/>
      <c r="Q813" s="5"/>
    </row>
    <row r="814">
      <c r="B814" s="5"/>
      <c r="C814" s="5"/>
      <c r="D814" s="5"/>
      <c r="E814" s="5"/>
      <c r="F814" s="5"/>
      <c r="G814" s="5"/>
      <c r="H814" s="5"/>
      <c r="I814" s="5"/>
      <c r="J814" s="5"/>
      <c r="K814" s="5"/>
      <c r="L814" s="5"/>
      <c r="M814" s="5"/>
      <c r="N814" s="5"/>
      <c r="O814" s="5"/>
      <c r="P814" s="5"/>
      <c r="Q814" s="5"/>
    </row>
    <row r="815">
      <c r="B815" s="5"/>
      <c r="C815" s="5"/>
      <c r="D815" s="5"/>
      <c r="E815" s="5"/>
      <c r="F815" s="5"/>
      <c r="G815" s="5"/>
      <c r="H815" s="5"/>
      <c r="I815" s="5"/>
      <c r="J815" s="5"/>
      <c r="K815" s="5"/>
      <c r="L815" s="5"/>
      <c r="M815" s="5"/>
      <c r="N815" s="5"/>
      <c r="O815" s="5"/>
      <c r="P815" s="5"/>
      <c r="Q815" s="5"/>
    </row>
    <row r="816">
      <c r="B816" s="5"/>
      <c r="C816" s="5"/>
      <c r="D816" s="5"/>
      <c r="E816" s="5"/>
      <c r="F816" s="5"/>
      <c r="G816" s="5"/>
      <c r="H816" s="5"/>
      <c r="I816" s="5"/>
      <c r="J816" s="5"/>
      <c r="K816" s="5"/>
      <c r="L816" s="5"/>
      <c r="M816" s="5"/>
      <c r="N816" s="5"/>
      <c r="O816" s="5"/>
      <c r="P816" s="5"/>
      <c r="Q816" s="5"/>
    </row>
    <row r="817">
      <c r="B817" s="5"/>
      <c r="C817" s="5"/>
      <c r="D817" s="5"/>
      <c r="E817" s="5"/>
      <c r="F817" s="5"/>
      <c r="G817" s="5"/>
      <c r="H817" s="5"/>
      <c r="I817" s="5"/>
      <c r="J817" s="5"/>
      <c r="K817" s="5"/>
      <c r="L817" s="5"/>
      <c r="M817" s="5"/>
      <c r="N817" s="5"/>
      <c r="O817" s="5"/>
      <c r="P817" s="5"/>
      <c r="Q817" s="5"/>
    </row>
    <row r="818">
      <c r="B818" s="5"/>
      <c r="C818" s="5"/>
      <c r="D818" s="5"/>
      <c r="E818" s="5"/>
      <c r="F818" s="5"/>
      <c r="G818" s="5"/>
      <c r="H818" s="5"/>
      <c r="I818" s="5"/>
      <c r="J818" s="5"/>
      <c r="K818" s="5"/>
      <c r="L818" s="5"/>
      <c r="M818" s="5"/>
      <c r="N818" s="5"/>
      <c r="O818" s="5"/>
      <c r="P818" s="5"/>
      <c r="Q818" s="5"/>
    </row>
    <row r="819">
      <c r="B819" s="5"/>
      <c r="C819" s="5"/>
      <c r="D819" s="5"/>
      <c r="E819" s="5"/>
      <c r="F819" s="5"/>
      <c r="G819" s="5"/>
      <c r="H819" s="5"/>
      <c r="I819" s="5"/>
      <c r="J819" s="5"/>
      <c r="K819" s="5"/>
      <c r="L819" s="5"/>
      <c r="M819" s="5"/>
      <c r="N819" s="5"/>
      <c r="O819" s="5"/>
      <c r="P819" s="5"/>
      <c r="Q819" s="5"/>
    </row>
    <row r="820">
      <c r="B820" s="5"/>
      <c r="C820" s="5"/>
      <c r="D820" s="5"/>
      <c r="E820" s="5"/>
      <c r="F820" s="5"/>
      <c r="G820" s="5"/>
      <c r="H820" s="5"/>
      <c r="I820" s="5"/>
      <c r="J820" s="5"/>
      <c r="K820" s="5"/>
      <c r="L820" s="5"/>
      <c r="M820" s="5"/>
      <c r="N820" s="5"/>
      <c r="O820" s="5"/>
      <c r="P820" s="5"/>
      <c r="Q820" s="5"/>
    </row>
    <row r="821">
      <c r="B821" s="5"/>
      <c r="C821" s="5"/>
      <c r="D821" s="5"/>
      <c r="E821" s="5"/>
      <c r="F821" s="5"/>
      <c r="G821" s="5"/>
      <c r="H821" s="5"/>
      <c r="I821" s="5"/>
      <c r="J821" s="5"/>
      <c r="K821" s="5"/>
      <c r="L821" s="5"/>
      <c r="M821" s="5"/>
      <c r="N821" s="5"/>
      <c r="O821" s="5"/>
      <c r="P821" s="5"/>
      <c r="Q821" s="5"/>
    </row>
    <row r="822">
      <c r="B822" s="5"/>
      <c r="C822" s="5"/>
      <c r="D822" s="5"/>
      <c r="E822" s="5"/>
      <c r="F822" s="5"/>
      <c r="G822" s="5"/>
      <c r="H822" s="5"/>
      <c r="I822" s="5"/>
      <c r="J822" s="5"/>
      <c r="K822" s="5"/>
      <c r="L822" s="5"/>
      <c r="M822" s="5"/>
      <c r="N822" s="5"/>
      <c r="O822" s="5"/>
      <c r="P822" s="5"/>
      <c r="Q822" s="5"/>
    </row>
    <row r="823">
      <c r="B823" s="5"/>
      <c r="C823" s="5"/>
      <c r="D823" s="5"/>
      <c r="E823" s="5"/>
      <c r="F823" s="5"/>
      <c r="G823" s="5"/>
      <c r="H823" s="5"/>
      <c r="I823" s="5"/>
      <c r="J823" s="5"/>
      <c r="K823" s="5"/>
      <c r="L823" s="5"/>
      <c r="M823" s="5"/>
      <c r="N823" s="5"/>
      <c r="O823" s="5"/>
      <c r="P823" s="5"/>
      <c r="Q823" s="5"/>
    </row>
    <row r="824">
      <c r="B824" s="5"/>
      <c r="C824" s="5"/>
      <c r="D824" s="5"/>
      <c r="E824" s="5"/>
      <c r="F824" s="5"/>
      <c r="G824" s="5"/>
      <c r="H824" s="5"/>
      <c r="I824" s="5"/>
      <c r="J824" s="5"/>
      <c r="K824" s="5"/>
      <c r="L824" s="5"/>
      <c r="M824" s="5"/>
      <c r="N824" s="5"/>
      <c r="O824" s="5"/>
      <c r="P824" s="5"/>
      <c r="Q824" s="5"/>
    </row>
    <row r="825">
      <c r="B825" s="5"/>
      <c r="C825" s="5"/>
      <c r="D825" s="5"/>
      <c r="E825" s="5"/>
      <c r="F825" s="5"/>
      <c r="G825" s="5"/>
      <c r="H825" s="5"/>
      <c r="I825" s="5"/>
      <c r="J825" s="5"/>
      <c r="K825" s="5"/>
      <c r="L825" s="5"/>
      <c r="M825" s="5"/>
      <c r="N825" s="5"/>
      <c r="O825" s="5"/>
      <c r="P825" s="5"/>
      <c r="Q825" s="5"/>
    </row>
    <row r="826">
      <c r="B826" s="5"/>
      <c r="C826" s="5"/>
      <c r="D826" s="5"/>
      <c r="E826" s="5"/>
      <c r="F826" s="5"/>
      <c r="G826" s="5"/>
      <c r="H826" s="5"/>
      <c r="I826" s="5"/>
      <c r="J826" s="5"/>
      <c r="K826" s="5"/>
      <c r="L826" s="5"/>
      <c r="M826" s="5"/>
      <c r="N826" s="5"/>
      <c r="O826" s="5"/>
      <c r="P826" s="5"/>
      <c r="Q826" s="5"/>
    </row>
    <row r="827">
      <c r="B827" s="5"/>
      <c r="C827" s="5"/>
      <c r="D827" s="5"/>
      <c r="E827" s="5"/>
      <c r="F827" s="5"/>
      <c r="G827" s="5"/>
      <c r="H827" s="5"/>
      <c r="I827" s="5"/>
      <c r="J827" s="5"/>
      <c r="K827" s="5"/>
      <c r="L827" s="5"/>
      <c r="M827" s="5"/>
      <c r="N827" s="5"/>
      <c r="O827" s="5"/>
      <c r="P827" s="5"/>
      <c r="Q827" s="5"/>
    </row>
    <row r="828">
      <c r="B828" s="5"/>
      <c r="C828" s="5"/>
      <c r="D828" s="5"/>
      <c r="E828" s="5"/>
      <c r="F828" s="5"/>
      <c r="G828" s="5"/>
      <c r="H828" s="5"/>
      <c r="I828" s="5"/>
      <c r="J828" s="5"/>
      <c r="K828" s="5"/>
      <c r="L828" s="5"/>
      <c r="M828" s="5"/>
      <c r="N828" s="5"/>
      <c r="O828" s="5"/>
      <c r="P828" s="5"/>
      <c r="Q828" s="5"/>
    </row>
    <row r="829">
      <c r="B829" s="5"/>
      <c r="C829" s="5"/>
      <c r="D829" s="5"/>
      <c r="E829" s="5"/>
      <c r="F829" s="5"/>
      <c r="G829" s="5"/>
      <c r="H829" s="5"/>
      <c r="I829" s="5"/>
      <c r="J829" s="5"/>
      <c r="K829" s="5"/>
      <c r="L829" s="5"/>
      <c r="M829" s="5"/>
      <c r="N829" s="5"/>
      <c r="O829" s="5"/>
      <c r="P829" s="5"/>
      <c r="Q829" s="5"/>
    </row>
    <row r="830">
      <c r="B830" s="5"/>
      <c r="C830" s="5"/>
      <c r="D830" s="5"/>
      <c r="E830" s="5"/>
      <c r="F830" s="5"/>
      <c r="G830" s="5"/>
      <c r="H830" s="5"/>
      <c r="I830" s="5"/>
      <c r="J830" s="5"/>
      <c r="K830" s="5"/>
      <c r="L830" s="5"/>
      <c r="M830" s="5"/>
      <c r="N830" s="5"/>
      <c r="O830" s="5"/>
      <c r="P830" s="5"/>
      <c r="Q830" s="5"/>
    </row>
    <row r="831">
      <c r="B831" s="5"/>
      <c r="C831" s="5"/>
      <c r="D831" s="5"/>
      <c r="E831" s="5"/>
      <c r="F831" s="5"/>
      <c r="G831" s="5"/>
      <c r="H831" s="5"/>
      <c r="I831" s="5"/>
      <c r="J831" s="5"/>
      <c r="K831" s="5"/>
      <c r="L831" s="5"/>
      <c r="M831" s="5"/>
      <c r="N831" s="5"/>
      <c r="O831" s="5"/>
      <c r="P831" s="5"/>
      <c r="Q831" s="5"/>
    </row>
    <row r="832">
      <c r="B832" s="5"/>
      <c r="C832" s="5"/>
      <c r="D832" s="5"/>
      <c r="E832" s="5"/>
      <c r="F832" s="5"/>
      <c r="G832" s="5"/>
      <c r="H832" s="5"/>
      <c r="I832" s="5"/>
      <c r="J832" s="5"/>
      <c r="K832" s="5"/>
      <c r="L832" s="5"/>
      <c r="M832" s="5"/>
      <c r="N832" s="5"/>
      <c r="O832" s="5"/>
      <c r="P832" s="5"/>
      <c r="Q832" s="5"/>
    </row>
    <row r="833">
      <c r="B833" s="5"/>
      <c r="C833" s="5"/>
      <c r="D833" s="5"/>
      <c r="E833" s="5"/>
      <c r="F833" s="5"/>
      <c r="G833" s="5"/>
      <c r="H833" s="5"/>
      <c r="I833" s="5"/>
      <c r="J833" s="5"/>
      <c r="K833" s="5"/>
      <c r="L833" s="5"/>
      <c r="M833" s="5"/>
      <c r="N833" s="5"/>
      <c r="O833" s="5"/>
      <c r="P833" s="5"/>
      <c r="Q833" s="5"/>
    </row>
    <row r="834">
      <c r="B834" s="5"/>
      <c r="C834" s="5"/>
      <c r="D834" s="5"/>
      <c r="E834" s="5"/>
      <c r="F834" s="5"/>
      <c r="G834" s="5"/>
      <c r="H834" s="5"/>
      <c r="I834" s="5"/>
      <c r="J834" s="5"/>
      <c r="K834" s="5"/>
      <c r="L834" s="5"/>
      <c r="M834" s="5"/>
      <c r="N834" s="5"/>
      <c r="O834" s="5"/>
      <c r="P834" s="5"/>
      <c r="Q834" s="5"/>
    </row>
    <row r="835">
      <c r="B835" s="5"/>
      <c r="C835" s="5"/>
      <c r="D835" s="5"/>
      <c r="E835" s="5"/>
      <c r="F835" s="5"/>
      <c r="G835" s="5"/>
      <c r="H835" s="5"/>
      <c r="I835" s="5"/>
      <c r="J835" s="5"/>
      <c r="K835" s="5"/>
      <c r="L835" s="5"/>
      <c r="M835" s="5"/>
      <c r="N835" s="5"/>
      <c r="O835" s="5"/>
      <c r="P835" s="5"/>
      <c r="Q835" s="5"/>
    </row>
    <row r="836">
      <c r="B836" s="5"/>
      <c r="C836" s="5"/>
      <c r="D836" s="5"/>
      <c r="E836" s="5"/>
      <c r="F836" s="5"/>
      <c r="G836" s="5"/>
      <c r="H836" s="5"/>
      <c r="I836" s="5"/>
      <c r="J836" s="5"/>
      <c r="K836" s="5"/>
      <c r="L836" s="5"/>
      <c r="M836" s="5"/>
      <c r="N836" s="5"/>
      <c r="O836" s="5"/>
      <c r="P836" s="5"/>
      <c r="Q836" s="5"/>
    </row>
    <row r="837">
      <c r="B837" s="5"/>
      <c r="C837" s="5"/>
      <c r="D837" s="5"/>
      <c r="E837" s="5"/>
      <c r="F837" s="5"/>
      <c r="G837" s="5"/>
      <c r="H837" s="5"/>
      <c r="I837" s="5"/>
      <c r="J837" s="5"/>
      <c r="K837" s="5"/>
      <c r="L837" s="5"/>
      <c r="M837" s="5"/>
      <c r="N837" s="5"/>
      <c r="O837" s="5"/>
      <c r="P837" s="5"/>
      <c r="Q837" s="5"/>
    </row>
    <row r="838">
      <c r="B838" s="5"/>
      <c r="C838" s="5"/>
      <c r="D838" s="5"/>
      <c r="E838" s="5"/>
      <c r="F838" s="5"/>
      <c r="G838" s="5"/>
      <c r="H838" s="5"/>
      <c r="I838" s="5"/>
      <c r="J838" s="5"/>
      <c r="K838" s="5"/>
      <c r="L838" s="5"/>
      <c r="M838" s="5"/>
      <c r="N838" s="5"/>
      <c r="O838" s="5"/>
      <c r="P838" s="5"/>
      <c r="Q838" s="5"/>
    </row>
    <row r="839">
      <c r="B839" s="5"/>
      <c r="C839" s="5"/>
      <c r="D839" s="5"/>
      <c r="E839" s="5"/>
      <c r="F839" s="5"/>
      <c r="G839" s="5"/>
      <c r="H839" s="5"/>
      <c r="I839" s="5"/>
      <c r="J839" s="5"/>
      <c r="K839" s="5"/>
      <c r="L839" s="5"/>
      <c r="M839" s="5"/>
      <c r="N839" s="5"/>
      <c r="O839" s="5"/>
      <c r="P839" s="5"/>
      <c r="Q839" s="5"/>
    </row>
    <row r="840">
      <c r="B840" s="5"/>
      <c r="C840" s="5"/>
      <c r="D840" s="5"/>
      <c r="E840" s="5"/>
      <c r="F840" s="5"/>
      <c r="G840" s="5"/>
      <c r="H840" s="5"/>
      <c r="I840" s="5"/>
      <c r="J840" s="5"/>
      <c r="K840" s="5"/>
      <c r="L840" s="5"/>
      <c r="M840" s="5"/>
      <c r="N840" s="5"/>
      <c r="O840" s="5"/>
      <c r="P840" s="5"/>
      <c r="Q840" s="5"/>
    </row>
    <row r="841">
      <c r="B841" s="5"/>
      <c r="C841" s="5"/>
      <c r="D841" s="5"/>
      <c r="E841" s="5"/>
      <c r="F841" s="5"/>
      <c r="G841" s="5"/>
      <c r="H841" s="5"/>
      <c r="I841" s="5"/>
      <c r="J841" s="5"/>
      <c r="K841" s="5"/>
      <c r="L841" s="5"/>
      <c r="M841" s="5"/>
      <c r="N841" s="5"/>
      <c r="O841" s="5"/>
      <c r="P841" s="5"/>
      <c r="Q841" s="5"/>
    </row>
    <row r="842">
      <c r="B842" s="5"/>
      <c r="C842" s="5"/>
      <c r="D842" s="5"/>
      <c r="E842" s="5"/>
      <c r="F842" s="5"/>
      <c r="G842" s="5"/>
      <c r="H842" s="5"/>
      <c r="I842" s="5"/>
      <c r="J842" s="5"/>
      <c r="K842" s="5"/>
      <c r="L842" s="5"/>
      <c r="M842" s="5"/>
      <c r="N842" s="5"/>
      <c r="O842" s="5"/>
      <c r="P842" s="5"/>
      <c r="Q842" s="5"/>
    </row>
    <row r="843">
      <c r="B843" s="5"/>
      <c r="C843" s="5"/>
      <c r="D843" s="5"/>
      <c r="E843" s="5"/>
      <c r="F843" s="5"/>
      <c r="G843" s="5"/>
      <c r="H843" s="5"/>
      <c r="I843" s="5"/>
      <c r="J843" s="5"/>
      <c r="K843" s="5"/>
      <c r="L843" s="5"/>
      <c r="M843" s="5"/>
      <c r="N843" s="5"/>
      <c r="O843" s="5"/>
      <c r="P843" s="5"/>
      <c r="Q843" s="5"/>
    </row>
    <row r="844">
      <c r="B844" s="5"/>
      <c r="C844" s="5"/>
      <c r="D844" s="5"/>
      <c r="E844" s="5"/>
      <c r="F844" s="5"/>
      <c r="G844" s="5"/>
      <c r="H844" s="5"/>
      <c r="I844" s="5"/>
      <c r="J844" s="5"/>
      <c r="K844" s="5"/>
      <c r="L844" s="5"/>
      <c r="M844" s="5"/>
      <c r="N844" s="5"/>
      <c r="O844" s="5"/>
      <c r="P844" s="5"/>
      <c r="Q844" s="5"/>
    </row>
    <row r="845">
      <c r="B845" s="5"/>
      <c r="C845" s="5"/>
      <c r="D845" s="5"/>
      <c r="E845" s="5"/>
      <c r="F845" s="5"/>
      <c r="G845" s="5"/>
      <c r="H845" s="5"/>
      <c r="I845" s="5"/>
      <c r="J845" s="5"/>
      <c r="K845" s="5"/>
      <c r="L845" s="5"/>
      <c r="M845" s="5"/>
      <c r="N845" s="5"/>
      <c r="O845" s="5"/>
      <c r="P845" s="5"/>
      <c r="Q845" s="5"/>
    </row>
    <row r="846">
      <c r="B846" s="5"/>
      <c r="C846" s="5"/>
      <c r="D846" s="5"/>
      <c r="E846" s="5"/>
      <c r="F846" s="5"/>
      <c r="G846" s="5"/>
      <c r="H846" s="5"/>
      <c r="I846" s="5"/>
      <c r="J846" s="5"/>
      <c r="K846" s="5"/>
      <c r="L846" s="5"/>
      <c r="M846" s="5"/>
      <c r="N846" s="5"/>
      <c r="O846" s="5"/>
      <c r="P846" s="5"/>
      <c r="Q846" s="5"/>
    </row>
    <row r="847">
      <c r="B847" s="5"/>
      <c r="C847" s="5"/>
      <c r="D847" s="5"/>
      <c r="E847" s="5"/>
      <c r="F847" s="5"/>
      <c r="G847" s="5"/>
      <c r="H847" s="5"/>
      <c r="I847" s="5"/>
      <c r="J847" s="5"/>
      <c r="K847" s="5"/>
      <c r="L847" s="5"/>
      <c r="M847" s="5"/>
      <c r="N847" s="5"/>
      <c r="O847" s="5"/>
      <c r="P847" s="5"/>
      <c r="Q847" s="5"/>
    </row>
    <row r="848">
      <c r="B848" s="5"/>
      <c r="C848" s="5"/>
      <c r="D848" s="5"/>
      <c r="E848" s="5"/>
      <c r="F848" s="5"/>
      <c r="G848" s="5"/>
      <c r="H848" s="5"/>
      <c r="I848" s="5"/>
      <c r="J848" s="5"/>
      <c r="K848" s="5"/>
      <c r="L848" s="5"/>
      <c r="M848" s="5"/>
      <c r="N848" s="5"/>
      <c r="O848" s="5"/>
      <c r="P848" s="5"/>
      <c r="Q848" s="5"/>
    </row>
    <row r="849">
      <c r="B849" s="5"/>
      <c r="C849" s="5"/>
      <c r="D849" s="5"/>
      <c r="E849" s="5"/>
      <c r="F849" s="5"/>
      <c r="G849" s="5"/>
      <c r="H849" s="5"/>
      <c r="I849" s="5"/>
      <c r="J849" s="5"/>
      <c r="K849" s="5"/>
      <c r="L849" s="5"/>
      <c r="M849" s="5"/>
      <c r="N849" s="5"/>
      <c r="O849" s="5"/>
      <c r="P849" s="5"/>
      <c r="Q849" s="5"/>
    </row>
    <row r="850">
      <c r="B850" s="5"/>
      <c r="C850" s="5"/>
      <c r="D850" s="5"/>
      <c r="E850" s="5"/>
      <c r="F850" s="5"/>
      <c r="G850" s="5"/>
      <c r="H850" s="5"/>
      <c r="I850" s="5"/>
      <c r="J850" s="5"/>
      <c r="K850" s="5"/>
      <c r="L850" s="5"/>
      <c r="M850" s="5"/>
      <c r="N850" s="5"/>
      <c r="O850" s="5"/>
      <c r="P850" s="5"/>
      <c r="Q850" s="5"/>
    </row>
    <row r="851">
      <c r="B851" s="5"/>
      <c r="C851" s="5"/>
      <c r="D851" s="5"/>
      <c r="E851" s="5"/>
      <c r="F851" s="5"/>
      <c r="G851" s="5"/>
      <c r="H851" s="5"/>
      <c r="I851" s="5"/>
      <c r="J851" s="5"/>
      <c r="K851" s="5"/>
      <c r="L851" s="5"/>
      <c r="M851" s="5"/>
      <c r="N851" s="5"/>
      <c r="O851" s="5"/>
      <c r="P851" s="5"/>
      <c r="Q851" s="5"/>
    </row>
    <row r="852">
      <c r="B852" s="5"/>
      <c r="C852" s="5"/>
      <c r="D852" s="5"/>
      <c r="E852" s="5"/>
      <c r="F852" s="5"/>
      <c r="G852" s="5"/>
      <c r="H852" s="5"/>
      <c r="I852" s="5"/>
      <c r="J852" s="5"/>
      <c r="K852" s="5"/>
      <c r="L852" s="5"/>
      <c r="M852" s="5"/>
      <c r="N852" s="5"/>
      <c r="O852" s="5"/>
      <c r="P852" s="5"/>
      <c r="Q852" s="5"/>
    </row>
    <row r="853">
      <c r="B853" s="5"/>
      <c r="C853" s="5"/>
      <c r="D853" s="5"/>
      <c r="E853" s="5"/>
      <c r="F853" s="5"/>
      <c r="G853" s="5"/>
      <c r="H853" s="5"/>
      <c r="I853" s="5"/>
      <c r="J853" s="5"/>
      <c r="K853" s="5"/>
      <c r="L853" s="5"/>
      <c r="M853" s="5"/>
      <c r="N853" s="5"/>
      <c r="O853" s="5"/>
      <c r="P853" s="5"/>
      <c r="Q853" s="5"/>
    </row>
    <row r="854">
      <c r="B854" s="5"/>
      <c r="C854" s="5"/>
      <c r="D854" s="5"/>
      <c r="E854" s="5"/>
      <c r="F854" s="5"/>
      <c r="G854" s="5"/>
      <c r="H854" s="5"/>
      <c r="I854" s="5"/>
      <c r="J854" s="5"/>
      <c r="K854" s="5"/>
      <c r="L854" s="5"/>
      <c r="M854" s="5"/>
      <c r="N854" s="5"/>
      <c r="O854" s="5"/>
      <c r="P854" s="5"/>
      <c r="Q854" s="5"/>
    </row>
    <row r="855">
      <c r="B855" s="5"/>
      <c r="C855" s="5"/>
      <c r="D855" s="5"/>
      <c r="E855" s="5"/>
      <c r="F855" s="5"/>
      <c r="G855" s="5"/>
      <c r="H855" s="5"/>
      <c r="I855" s="5"/>
      <c r="J855" s="5"/>
      <c r="K855" s="5"/>
      <c r="L855" s="5"/>
      <c r="M855" s="5"/>
      <c r="N855" s="5"/>
      <c r="O855" s="5"/>
      <c r="P855" s="5"/>
      <c r="Q855" s="5"/>
    </row>
    <row r="856">
      <c r="B856" s="5"/>
      <c r="C856" s="5"/>
      <c r="D856" s="5"/>
      <c r="E856" s="5"/>
      <c r="F856" s="5"/>
      <c r="G856" s="5"/>
      <c r="H856" s="5"/>
      <c r="I856" s="5"/>
      <c r="J856" s="5"/>
      <c r="K856" s="5"/>
      <c r="L856" s="5"/>
      <c r="M856" s="5"/>
      <c r="N856" s="5"/>
      <c r="O856" s="5"/>
      <c r="P856" s="5"/>
      <c r="Q856" s="5"/>
    </row>
    <row r="857">
      <c r="B857" s="5"/>
      <c r="C857" s="5"/>
      <c r="D857" s="5"/>
      <c r="E857" s="5"/>
      <c r="F857" s="5"/>
      <c r="G857" s="5"/>
      <c r="H857" s="5"/>
      <c r="I857" s="5"/>
      <c r="J857" s="5"/>
      <c r="K857" s="5"/>
      <c r="L857" s="5"/>
      <c r="M857" s="5"/>
      <c r="N857" s="5"/>
      <c r="O857" s="5"/>
      <c r="P857" s="5"/>
      <c r="Q857" s="5"/>
    </row>
    <row r="858">
      <c r="B858" s="5"/>
      <c r="C858" s="5"/>
      <c r="D858" s="5"/>
      <c r="E858" s="5"/>
      <c r="F858" s="5"/>
      <c r="G858" s="5"/>
      <c r="H858" s="5"/>
      <c r="I858" s="5"/>
      <c r="J858" s="5"/>
      <c r="K858" s="5"/>
      <c r="L858" s="5"/>
      <c r="M858" s="5"/>
      <c r="N858" s="5"/>
      <c r="O858" s="5"/>
      <c r="P858" s="5"/>
      <c r="Q858" s="5"/>
    </row>
    <row r="859">
      <c r="B859" s="5"/>
      <c r="C859" s="5"/>
      <c r="D859" s="5"/>
      <c r="E859" s="5"/>
      <c r="F859" s="5"/>
      <c r="G859" s="5"/>
      <c r="H859" s="5"/>
      <c r="I859" s="5"/>
      <c r="J859" s="5"/>
      <c r="K859" s="5"/>
      <c r="L859" s="5"/>
      <c r="M859" s="5"/>
      <c r="N859" s="5"/>
      <c r="O859" s="5"/>
      <c r="P859" s="5"/>
      <c r="Q859" s="5"/>
    </row>
    <row r="860">
      <c r="B860" s="5"/>
      <c r="C860" s="5"/>
      <c r="D860" s="5"/>
      <c r="E860" s="5"/>
      <c r="F860" s="5"/>
      <c r="G860" s="5"/>
      <c r="H860" s="5"/>
      <c r="I860" s="5"/>
      <c r="J860" s="5"/>
      <c r="K860" s="5"/>
      <c r="L860" s="5"/>
      <c r="M860" s="5"/>
      <c r="N860" s="5"/>
      <c r="O860" s="5"/>
      <c r="P860" s="5"/>
      <c r="Q860" s="5"/>
    </row>
    <row r="861">
      <c r="B861" s="5"/>
      <c r="C861" s="5"/>
      <c r="D861" s="5"/>
      <c r="E861" s="5"/>
      <c r="F861" s="5"/>
      <c r="G861" s="5"/>
      <c r="H861" s="5"/>
      <c r="I861" s="5"/>
      <c r="J861" s="5"/>
      <c r="K861" s="5"/>
      <c r="L861" s="5"/>
      <c r="M861" s="5"/>
      <c r="N861" s="5"/>
      <c r="O861" s="5"/>
      <c r="P861" s="5"/>
      <c r="Q861" s="5"/>
    </row>
    <row r="862">
      <c r="B862" s="5"/>
      <c r="C862" s="5"/>
      <c r="D862" s="5"/>
      <c r="E862" s="5"/>
      <c r="F862" s="5"/>
      <c r="G862" s="5"/>
      <c r="H862" s="5"/>
      <c r="I862" s="5"/>
      <c r="J862" s="5"/>
      <c r="K862" s="5"/>
      <c r="L862" s="5"/>
      <c r="M862" s="5"/>
      <c r="N862" s="5"/>
      <c r="O862" s="5"/>
      <c r="P862" s="5"/>
      <c r="Q862" s="5"/>
    </row>
    <row r="863">
      <c r="B863" s="5"/>
      <c r="C863" s="5"/>
      <c r="D863" s="5"/>
      <c r="E863" s="5"/>
      <c r="F863" s="5"/>
      <c r="G863" s="5"/>
      <c r="H863" s="5"/>
      <c r="I863" s="5"/>
      <c r="J863" s="5"/>
      <c r="K863" s="5"/>
      <c r="L863" s="5"/>
      <c r="M863" s="5"/>
      <c r="N863" s="5"/>
      <c r="O863" s="5"/>
      <c r="P863" s="5"/>
      <c r="Q863" s="5"/>
    </row>
    <row r="864">
      <c r="B864" s="5"/>
      <c r="C864" s="5"/>
      <c r="D864" s="5"/>
      <c r="E864" s="5"/>
      <c r="F864" s="5"/>
      <c r="G864" s="5"/>
      <c r="H864" s="5"/>
      <c r="I864" s="5"/>
      <c r="J864" s="5"/>
      <c r="K864" s="5"/>
      <c r="L864" s="5"/>
      <c r="M864" s="5"/>
      <c r="N864" s="5"/>
      <c r="O864" s="5"/>
      <c r="P864" s="5"/>
      <c r="Q864" s="5"/>
    </row>
    <row r="865">
      <c r="B865" s="5"/>
      <c r="C865" s="5"/>
      <c r="D865" s="5"/>
      <c r="E865" s="5"/>
      <c r="F865" s="5"/>
      <c r="G865" s="5"/>
      <c r="H865" s="5"/>
      <c r="I865" s="5"/>
      <c r="J865" s="5"/>
      <c r="K865" s="5"/>
      <c r="L865" s="5"/>
      <c r="M865" s="5"/>
      <c r="N865" s="5"/>
      <c r="O865" s="5"/>
      <c r="P865" s="5"/>
      <c r="Q865" s="5"/>
    </row>
    <row r="866">
      <c r="B866" s="5"/>
      <c r="C866" s="5"/>
      <c r="D866" s="5"/>
      <c r="E866" s="5"/>
      <c r="F866" s="5"/>
      <c r="G866" s="5"/>
      <c r="H866" s="5"/>
      <c r="I866" s="5"/>
      <c r="J866" s="5"/>
      <c r="K866" s="5"/>
      <c r="L866" s="5"/>
      <c r="M866" s="5"/>
      <c r="N866" s="5"/>
      <c r="O866" s="5"/>
      <c r="P866" s="5"/>
      <c r="Q866" s="5"/>
    </row>
    <row r="867">
      <c r="B867" s="5"/>
      <c r="C867" s="5"/>
      <c r="D867" s="5"/>
      <c r="E867" s="5"/>
      <c r="F867" s="5"/>
      <c r="G867" s="5"/>
      <c r="H867" s="5"/>
      <c r="I867" s="5"/>
      <c r="J867" s="5"/>
      <c r="K867" s="5"/>
      <c r="L867" s="5"/>
      <c r="M867" s="5"/>
      <c r="N867" s="5"/>
      <c r="O867" s="5"/>
      <c r="P867" s="5"/>
      <c r="Q867" s="5"/>
    </row>
    <row r="868">
      <c r="B868" s="5"/>
      <c r="C868" s="5"/>
      <c r="D868" s="5"/>
      <c r="E868" s="5"/>
      <c r="F868" s="5"/>
      <c r="G868" s="5"/>
      <c r="H868" s="5"/>
      <c r="I868" s="5"/>
      <c r="J868" s="5"/>
      <c r="K868" s="5"/>
      <c r="L868" s="5"/>
      <c r="M868" s="5"/>
      <c r="N868" s="5"/>
      <c r="O868" s="5"/>
      <c r="P868" s="5"/>
      <c r="Q868" s="5"/>
    </row>
    <row r="869">
      <c r="B869" s="5"/>
      <c r="C869" s="5"/>
      <c r="D869" s="5"/>
      <c r="E869" s="5"/>
      <c r="F869" s="5"/>
      <c r="G869" s="5"/>
      <c r="H869" s="5"/>
      <c r="I869" s="5"/>
      <c r="J869" s="5"/>
      <c r="K869" s="5"/>
      <c r="L869" s="5"/>
      <c r="M869" s="5"/>
      <c r="N869" s="5"/>
      <c r="O869" s="5"/>
      <c r="P869" s="5"/>
      <c r="Q869" s="5"/>
    </row>
    <row r="870">
      <c r="B870" s="5"/>
      <c r="C870" s="5"/>
      <c r="D870" s="5"/>
      <c r="E870" s="5"/>
      <c r="F870" s="5"/>
      <c r="G870" s="5"/>
      <c r="H870" s="5"/>
      <c r="I870" s="5"/>
      <c r="J870" s="5"/>
      <c r="K870" s="5"/>
      <c r="L870" s="5"/>
      <c r="M870" s="5"/>
      <c r="N870" s="5"/>
      <c r="O870" s="5"/>
      <c r="P870" s="5"/>
      <c r="Q870" s="5"/>
    </row>
    <row r="871">
      <c r="B871" s="5"/>
      <c r="C871" s="5"/>
      <c r="D871" s="5"/>
      <c r="E871" s="5"/>
      <c r="F871" s="5"/>
      <c r="G871" s="5"/>
      <c r="H871" s="5"/>
      <c r="I871" s="5"/>
      <c r="J871" s="5"/>
      <c r="K871" s="5"/>
      <c r="L871" s="5"/>
      <c r="M871" s="5"/>
      <c r="N871" s="5"/>
      <c r="O871" s="5"/>
      <c r="P871" s="5"/>
      <c r="Q871" s="5"/>
    </row>
    <row r="872">
      <c r="B872" s="5"/>
      <c r="C872" s="5"/>
      <c r="D872" s="5"/>
      <c r="E872" s="5"/>
      <c r="F872" s="5"/>
      <c r="G872" s="5"/>
      <c r="H872" s="5"/>
      <c r="I872" s="5"/>
      <c r="J872" s="5"/>
      <c r="K872" s="5"/>
      <c r="L872" s="5"/>
      <c r="M872" s="5"/>
      <c r="N872" s="5"/>
      <c r="O872" s="5"/>
      <c r="P872" s="5"/>
      <c r="Q872" s="5"/>
    </row>
    <row r="873">
      <c r="B873" s="5"/>
      <c r="C873" s="5"/>
      <c r="D873" s="5"/>
      <c r="E873" s="5"/>
      <c r="F873" s="5"/>
      <c r="G873" s="5"/>
      <c r="H873" s="5"/>
      <c r="I873" s="5"/>
      <c r="J873" s="5"/>
      <c r="K873" s="5"/>
      <c r="L873" s="5"/>
      <c r="M873" s="5"/>
      <c r="N873" s="5"/>
      <c r="O873" s="5"/>
      <c r="P873" s="5"/>
      <c r="Q873" s="5"/>
    </row>
    <row r="874">
      <c r="B874" s="5"/>
      <c r="C874" s="5"/>
      <c r="D874" s="5"/>
      <c r="E874" s="5"/>
      <c r="F874" s="5"/>
      <c r="G874" s="5"/>
      <c r="H874" s="5"/>
      <c r="I874" s="5"/>
      <c r="J874" s="5"/>
      <c r="K874" s="5"/>
      <c r="L874" s="5"/>
      <c r="M874" s="5"/>
      <c r="N874" s="5"/>
      <c r="O874" s="5"/>
      <c r="P874" s="5"/>
      <c r="Q874" s="5"/>
    </row>
    <row r="875">
      <c r="B875" s="5"/>
      <c r="C875" s="5"/>
      <c r="D875" s="5"/>
      <c r="E875" s="5"/>
      <c r="F875" s="5"/>
      <c r="G875" s="5"/>
      <c r="H875" s="5"/>
      <c r="I875" s="5"/>
      <c r="J875" s="5"/>
      <c r="K875" s="5"/>
      <c r="L875" s="5"/>
      <c r="M875" s="5"/>
      <c r="N875" s="5"/>
      <c r="O875" s="5"/>
      <c r="P875" s="5"/>
      <c r="Q875" s="5"/>
    </row>
    <row r="876">
      <c r="B876" s="5"/>
      <c r="C876" s="5"/>
      <c r="D876" s="5"/>
      <c r="E876" s="5"/>
      <c r="F876" s="5"/>
      <c r="G876" s="5"/>
      <c r="H876" s="5"/>
      <c r="I876" s="5"/>
      <c r="J876" s="5"/>
      <c r="K876" s="5"/>
      <c r="L876" s="5"/>
      <c r="M876" s="5"/>
      <c r="N876" s="5"/>
      <c r="O876" s="5"/>
      <c r="P876" s="5"/>
      <c r="Q876" s="5"/>
    </row>
    <row r="877">
      <c r="B877" s="5"/>
      <c r="C877" s="5"/>
      <c r="D877" s="5"/>
      <c r="E877" s="5"/>
      <c r="F877" s="5"/>
      <c r="G877" s="5"/>
      <c r="H877" s="5"/>
      <c r="I877" s="5"/>
      <c r="J877" s="5"/>
      <c r="K877" s="5"/>
      <c r="L877" s="5"/>
      <c r="M877" s="5"/>
      <c r="N877" s="5"/>
      <c r="O877" s="5"/>
      <c r="P877" s="5"/>
      <c r="Q877" s="5"/>
    </row>
    <row r="878">
      <c r="B878" s="5"/>
      <c r="C878" s="5"/>
      <c r="D878" s="5"/>
      <c r="E878" s="5"/>
      <c r="F878" s="5"/>
      <c r="G878" s="5"/>
      <c r="H878" s="5"/>
      <c r="I878" s="5"/>
      <c r="J878" s="5"/>
      <c r="K878" s="5"/>
      <c r="L878" s="5"/>
      <c r="M878" s="5"/>
      <c r="N878" s="5"/>
      <c r="O878" s="5"/>
      <c r="P878" s="5"/>
      <c r="Q878" s="5"/>
    </row>
    <row r="879">
      <c r="B879" s="5"/>
      <c r="C879" s="5"/>
      <c r="D879" s="5"/>
      <c r="E879" s="5"/>
      <c r="F879" s="5"/>
      <c r="G879" s="5"/>
      <c r="H879" s="5"/>
      <c r="I879" s="5"/>
      <c r="J879" s="5"/>
      <c r="K879" s="5"/>
      <c r="L879" s="5"/>
      <c r="M879" s="5"/>
      <c r="N879" s="5"/>
      <c r="O879" s="5"/>
      <c r="P879" s="5"/>
      <c r="Q879" s="5"/>
    </row>
    <row r="880">
      <c r="B880" s="5"/>
      <c r="C880" s="5"/>
      <c r="D880" s="5"/>
      <c r="E880" s="5"/>
      <c r="F880" s="5"/>
      <c r="G880" s="5"/>
      <c r="H880" s="5"/>
      <c r="I880" s="5"/>
      <c r="J880" s="5"/>
      <c r="K880" s="5"/>
      <c r="L880" s="5"/>
      <c r="M880" s="5"/>
      <c r="N880" s="5"/>
      <c r="O880" s="5"/>
      <c r="P880" s="5"/>
      <c r="Q880" s="5"/>
    </row>
    <row r="881">
      <c r="B881" s="5"/>
      <c r="C881" s="5"/>
      <c r="D881" s="5"/>
      <c r="E881" s="5"/>
      <c r="F881" s="5"/>
      <c r="G881" s="5"/>
      <c r="H881" s="5"/>
      <c r="I881" s="5"/>
      <c r="J881" s="5"/>
      <c r="K881" s="5"/>
      <c r="L881" s="5"/>
      <c r="M881" s="5"/>
      <c r="N881" s="5"/>
      <c r="O881" s="5"/>
      <c r="P881" s="5"/>
      <c r="Q881" s="5"/>
    </row>
    <row r="882">
      <c r="B882" s="5"/>
      <c r="C882" s="5"/>
      <c r="D882" s="5"/>
      <c r="E882" s="5"/>
      <c r="F882" s="5"/>
      <c r="G882" s="5"/>
      <c r="H882" s="5"/>
      <c r="I882" s="5"/>
      <c r="J882" s="5"/>
      <c r="K882" s="5"/>
      <c r="L882" s="5"/>
      <c r="M882" s="5"/>
      <c r="N882" s="5"/>
      <c r="O882" s="5"/>
      <c r="P882" s="5"/>
      <c r="Q882" s="5"/>
    </row>
    <row r="883">
      <c r="B883" s="5"/>
      <c r="C883" s="5"/>
      <c r="D883" s="5"/>
      <c r="E883" s="5"/>
      <c r="F883" s="5"/>
      <c r="G883" s="5"/>
      <c r="H883" s="5"/>
      <c r="I883" s="5"/>
      <c r="J883" s="5"/>
      <c r="K883" s="5"/>
      <c r="L883" s="5"/>
      <c r="M883" s="5"/>
      <c r="N883" s="5"/>
      <c r="O883" s="5"/>
      <c r="P883" s="5"/>
      <c r="Q883" s="5"/>
    </row>
    <row r="884">
      <c r="B884" s="5"/>
      <c r="C884" s="5"/>
      <c r="D884" s="5"/>
      <c r="E884" s="5"/>
      <c r="F884" s="5"/>
      <c r="G884" s="5"/>
      <c r="H884" s="5"/>
      <c r="I884" s="5"/>
      <c r="J884" s="5"/>
      <c r="K884" s="5"/>
      <c r="L884" s="5"/>
      <c r="M884" s="5"/>
      <c r="N884" s="5"/>
      <c r="O884" s="5"/>
      <c r="P884" s="5"/>
      <c r="Q884" s="5"/>
    </row>
    <row r="885">
      <c r="B885" s="5"/>
      <c r="C885" s="5"/>
      <c r="D885" s="5"/>
      <c r="E885" s="5"/>
      <c r="F885" s="5"/>
      <c r="G885" s="5"/>
      <c r="H885" s="5"/>
      <c r="I885" s="5"/>
      <c r="J885" s="5"/>
      <c r="K885" s="5"/>
      <c r="L885" s="5"/>
      <c r="M885" s="5"/>
      <c r="N885" s="5"/>
      <c r="O885" s="5"/>
      <c r="P885" s="5"/>
      <c r="Q885" s="5"/>
    </row>
    <row r="886">
      <c r="B886" s="5"/>
      <c r="C886" s="5"/>
      <c r="D886" s="5"/>
      <c r="E886" s="5"/>
      <c r="F886" s="5"/>
      <c r="G886" s="5"/>
      <c r="H886" s="5"/>
      <c r="I886" s="5"/>
      <c r="J886" s="5"/>
      <c r="K886" s="5"/>
      <c r="L886" s="5"/>
      <c r="M886" s="5"/>
      <c r="N886" s="5"/>
      <c r="O886" s="5"/>
      <c r="P886" s="5"/>
      <c r="Q886" s="5"/>
    </row>
    <row r="887">
      <c r="B887" s="5"/>
      <c r="C887" s="5"/>
      <c r="D887" s="5"/>
      <c r="E887" s="5"/>
      <c r="F887" s="5"/>
      <c r="G887" s="5"/>
      <c r="H887" s="5"/>
      <c r="I887" s="5"/>
      <c r="J887" s="5"/>
      <c r="K887" s="5"/>
      <c r="L887" s="5"/>
      <c r="M887" s="5"/>
      <c r="N887" s="5"/>
      <c r="O887" s="5"/>
      <c r="P887" s="5"/>
      <c r="Q887" s="5"/>
    </row>
    <row r="888">
      <c r="B888" s="5"/>
      <c r="C888" s="5"/>
      <c r="D888" s="5"/>
      <c r="E888" s="5"/>
      <c r="F888" s="5"/>
      <c r="G888" s="5"/>
      <c r="H888" s="5"/>
      <c r="I888" s="5"/>
      <c r="J888" s="5"/>
      <c r="K888" s="5"/>
      <c r="L888" s="5"/>
      <c r="M888" s="5"/>
      <c r="N888" s="5"/>
      <c r="O888" s="5"/>
      <c r="P888" s="5"/>
      <c r="Q888" s="5"/>
    </row>
    <row r="889">
      <c r="B889" s="5"/>
      <c r="C889" s="5"/>
      <c r="D889" s="5"/>
      <c r="E889" s="5"/>
      <c r="F889" s="5"/>
      <c r="G889" s="5"/>
      <c r="H889" s="5"/>
      <c r="I889" s="5"/>
      <c r="J889" s="5"/>
      <c r="K889" s="5"/>
      <c r="L889" s="5"/>
      <c r="M889" s="5"/>
      <c r="N889" s="5"/>
      <c r="O889" s="5"/>
      <c r="P889" s="5"/>
      <c r="Q889" s="5"/>
    </row>
    <row r="890">
      <c r="B890" s="5"/>
      <c r="C890" s="5"/>
      <c r="D890" s="5"/>
      <c r="E890" s="5"/>
      <c r="F890" s="5"/>
      <c r="G890" s="5"/>
      <c r="H890" s="5"/>
      <c r="I890" s="5"/>
      <c r="J890" s="5"/>
      <c r="K890" s="5"/>
      <c r="L890" s="5"/>
      <c r="M890" s="5"/>
      <c r="N890" s="5"/>
      <c r="O890" s="5"/>
      <c r="P890" s="5"/>
      <c r="Q890" s="5"/>
    </row>
    <row r="891">
      <c r="B891" s="5"/>
      <c r="C891" s="5"/>
      <c r="D891" s="5"/>
      <c r="E891" s="5"/>
      <c r="F891" s="5"/>
      <c r="G891" s="5"/>
      <c r="H891" s="5"/>
      <c r="I891" s="5"/>
      <c r="J891" s="5"/>
      <c r="K891" s="5"/>
      <c r="L891" s="5"/>
      <c r="M891" s="5"/>
      <c r="N891" s="5"/>
      <c r="O891" s="5"/>
      <c r="P891" s="5"/>
      <c r="Q891" s="5"/>
    </row>
    <row r="892">
      <c r="B892" s="5"/>
      <c r="C892" s="5"/>
      <c r="D892" s="5"/>
      <c r="E892" s="5"/>
      <c r="F892" s="5"/>
      <c r="G892" s="5"/>
      <c r="H892" s="5"/>
      <c r="I892" s="5"/>
      <c r="J892" s="5"/>
      <c r="K892" s="5"/>
      <c r="L892" s="5"/>
      <c r="M892" s="5"/>
      <c r="N892" s="5"/>
      <c r="O892" s="5"/>
      <c r="P892" s="5"/>
      <c r="Q892" s="5"/>
    </row>
    <row r="893">
      <c r="B893" s="5"/>
      <c r="C893" s="5"/>
      <c r="D893" s="5"/>
      <c r="E893" s="5"/>
      <c r="F893" s="5"/>
      <c r="G893" s="5"/>
      <c r="H893" s="5"/>
      <c r="I893" s="5"/>
      <c r="J893" s="5"/>
      <c r="K893" s="5"/>
      <c r="L893" s="5"/>
      <c r="M893" s="5"/>
      <c r="N893" s="5"/>
      <c r="O893" s="5"/>
      <c r="P893" s="5"/>
      <c r="Q893" s="5"/>
    </row>
    <row r="894">
      <c r="B894" s="5"/>
      <c r="C894" s="5"/>
      <c r="D894" s="5"/>
      <c r="E894" s="5"/>
      <c r="F894" s="5"/>
      <c r="G894" s="5"/>
      <c r="H894" s="5"/>
      <c r="I894" s="5"/>
      <c r="J894" s="5"/>
      <c r="K894" s="5"/>
      <c r="L894" s="5"/>
      <c r="M894" s="5"/>
      <c r="N894" s="5"/>
      <c r="O894" s="5"/>
      <c r="P894" s="5"/>
      <c r="Q894" s="5"/>
    </row>
    <row r="895">
      <c r="B895" s="5"/>
      <c r="C895" s="5"/>
      <c r="D895" s="5"/>
      <c r="E895" s="5"/>
      <c r="F895" s="5"/>
      <c r="G895" s="5"/>
      <c r="H895" s="5"/>
      <c r="I895" s="5"/>
      <c r="J895" s="5"/>
      <c r="K895" s="5"/>
      <c r="L895" s="5"/>
      <c r="M895" s="5"/>
      <c r="N895" s="5"/>
      <c r="O895" s="5"/>
      <c r="P895" s="5"/>
      <c r="Q895" s="5"/>
    </row>
    <row r="896">
      <c r="B896" s="5"/>
      <c r="C896" s="5"/>
      <c r="D896" s="5"/>
      <c r="E896" s="5"/>
      <c r="F896" s="5"/>
      <c r="G896" s="5"/>
      <c r="H896" s="5"/>
      <c r="I896" s="5"/>
      <c r="J896" s="5"/>
      <c r="K896" s="5"/>
      <c r="L896" s="5"/>
      <c r="M896" s="5"/>
      <c r="N896" s="5"/>
      <c r="O896" s="5"/>
      <c r="P896" s="5"/>
      <c r="Q896" s="5"/>
    </row>
    <row r="897">
      <c r="B897" s="5"/>
      <c r="C897" s="5"/>
      <c r="D897" s="5"/>
      <c r="E897" s="5"/>
      <c r="F897" s="5"/>
      <c r="G897" s="5"/>
      <c r="H897" s="5"/>
      <c r="I897" s="5"/>
      <c r="J897" s="5"/>
      <c r="K897" s="5"/>
      <c r="L897" s="5"/>
      <c r="M897" s="5"/>
      <c r="N897" s="5"/>
      <c r="O897" s="5"/>
      <c r="P897" s="5"/>
      <c r="Q897" s="5"/>
    </row>
    <row r="898">
      <c r="B898" s="5"/>
      <c r="C898" s="5"/>
      <c r="D898" s="5"/>
      <c r="E898" s="5"/>
      <c r="F898" s="5"/>
      <c r="G898" s="5"/>
      <c r="H898" s="5"/>
      <c r="I898" s="5"/>
      <c r="J898" s="5"/>
      <c r="K898" s="5"/>
      <c r="L898" s="5"/>
      <c r="M898" s="5"/>
      <c r="N898" s="5"/>
      <c r="O898" s="5"/>
      <c r="P898" s="5"/>
      <c r="Q898" s="5"/>
    </row>
    <row r="899">
      <c r="B899" s="5"/>
      <c r="C899" s="5"/>
      <c r="D899" s="5"/>
      <c r="E899" s="5"/>
      <c r="F899" s="5"/>
      <c r="G899" s="5"/>
      <c r="H899" s="5"/>
      <c r="I899" s="5"/>
      <c r="J899" s="5"/>
      <c r="K899" s="5"/>
      <c r="L899" s="5"/>
      <c r="M899" s="5"/>
      <c r="N899" s="5"/>
      <c r="O899" s="5"/>
      <c r="P899" s="5"/>
      <c r="Q899" s="5"/>
    </row>
    <row r="900">
      <c r="B900" s="5"/>
      <c r="C900" s="5"/>
      <c r="D900" s="5"/>
      <c r="E900" s="5"/>
      <c r="F900" s="5"/>
      <c r="G900" s="5"/>
      <c r="H900" s="5"/>
      <c r="I900" s="5"/>
      <c r="J900" s="5"/>
      <c r="K900" s="5"/>
      <c r="L900" s="5"/>
      <c r="M900" s="5"/>
      <c r="N900" s="5"/>
      <c r="O900" s="5"/>
      <c r="P900" s="5"/>
      <c r="Q900" s="5"/>
    </row>
    <row r="901">
      <c r="B901" s="5"/>
      <c r="C901" s="5"/>
      <c r="D901" s="5"/>
      <c r="E901" s="5"/>
      <c r="F901" s="5"/>
      <c r="G901" s="5"/>
      <c r="H901" s="5"/>
      <c r="I901" s="5"/>
      <c r="J901" s="5"/>
      <c r="K901" s="5"/>
      <c r="L901" s="5"/>
      <c r="M901" s="5"/>
      <c r="N901" s="5"/>
      <c r="O901" s="5"/>
      <c r="P901" s="5"/>
      <c r="Q901" s="5"/>
    </row>
    <row r="902">
      <c r="B902" s="5"/>
      <c r="C902" s="5"/>
      <c r="D902" s="5"/>
      <c r="E902" s="5"/>
      <c r="F902" s="5"/>
      <c r="G902" s="5"/>
      <c r="H902" s="5"/>
      <c r="I902" s="5"/>
      <c r="J902" s="5"/>
      <c r="K902" s="5"/>
      <c r="L902" s="5"/>
      <c r="M902" s="5"/>
      <c r="N902" s="5"/>
      <c r="O902" s="5"/>
      <c r="P902" s="5"/>
      <c r="Q902" s="5"/>
    </row>
    <row r="903">
      <c r="B903" s="5"/>
      <c r="C903" s="5"/>
      <c r="D903" s="5"/>
      <c r="E903" s="5"/>
      <c r="F903" s="5"/>
      <c r="G903" s="5"/>
      <c r="H903" s="5"/>
      <c r="I903" s="5"/>
      <c r="J903" s="5"/>
      <c r="K903" s="5"/>
      <c r="L903" s="5"/>
      <c r="M903" s="5"/>
      <c r="N903" s="5"/>
      <c r="O903" s="5"/>
      <c r="P903" s="5"/>
      <c r="Q903" s="5"/>
    </row>
    <row r="904">
      <c r="B904" s="5"/>
      <c r="C904" s="5"/>
      <c r="D904" s="5"/>
      <c r="E904" s="5"/>
      <c r="F904" s="5"/>
      <c r="G904" s="5"/>
      <c r="H904" s="5"/>
      <c r="I904" s="5"/>
      <c r="J904" s="5"/>
      <c r="K904" s="5"/>
      <c r="L904" s="5"/>
      <c r="M904" s="5"/>
      <c r="N904" s="5"/>
      <c r="O904" s="5"/>
      <c r="P904" s="5"/>
      <c r="Q904" s="5"/>
    </row>
    <row r="905">
      <c r="B905" s="5"/>
      <c r="C905" s="5"/>
      <c r="D905" s="5"/>
      <c r="E905" s="5"/>
      <c r="F905" s="5"/>
      <c r="G905" s="5"/>
      <c r="H905" s="5"/>
      <c r="I905" s="5"/>
      <c r="J905" s="5"/>
      <c r="K905" s="5"/>
      <c r="L905" s="5"/>
      <c r="M905" s="5"/>
      <c r="N905" s="5"/>
      <c r="O905" s="5"/>
      <c r="P905" s="5"/>
      <c r="Q905" s="5"/>
    </row>
    <row r="906">
      <c r="B906" s="5"/>
      <c r="C906" s="5"/>
      <c r="D906" s="5"/>
      <c r="E906" s="5"/>
      <c r="F906" s="5"/>
      <c r="G906" s="5"/>
      <c r="H906" s="5"/>
      <c r="I906" s="5"/>
      <c r="J906" s="5"/>
      <c r="K906" s="5"/>
      <c r="L906" s="5"/>
      <c r="M906" s="5"/>
      <c r="N906" s="5"/>
      <c r="O906" s="5"/>
      <c r="P906" s="5"/>
      <c r="Q906" s="5"/>
    </row>
    <row r="907">
      <c r="B907" s="5"/>
      <c r="C907" s="5"/>
      <c r="D907" s="5"/>
      <c r="E907" s="5"/>
      <c r="F907" s="5"/>
      <c r="G907" s="5"/>
      <c r="H907" s="5"/>
      <c r="I907" s="5"/>
      <c r="J907" s="5"/>
      <c r="K907" s="5"/>
      <c r="L907" s="5"/>
      <c r="M907" s="5"/>
      <c r="N907" s="5"/>
      <c r="O907" s="5"/>
      <c r="P907" s="5"/>
      <c r="Q907" s="5"/>
    </row>
    <row r="908">
      <c r="B908" s="5"/>
      <c r="C908" s="5"/>
      <c r="D908" s="5"/>
      <c r="E908" s="5"/>
      <c r="F908" s="5"/>
      <c r="G908" s="5"/>
      <c r="H908" s="5"/>
      <c r="I908" s="5"/>
      <c r="J908" s="5"/>
      <c r="K908" s="5"/>
      <c r="L908" s="5"/>
      <c r="M908" s="5"/>
      <c r="N908" s="5"/>
      <c r="O908" s="5"/>
      <c r="P908" s="5"/>
      <c r="Q908" s="5"/>
    </row>
    <row r="909">
      <c r="B909" s="5"/>
      <c r="C909" s="5"/>
      <c r="D909" s="5"/>
      <c r="E909" s="5"/>
      <c r="F909" s="5"/>
      <c r="G909" s="5"/>
      <c r="H909" s="5"/>
      <c r="I909" s="5"/>
      <c r="J909" s="5"/>
      <c r="K909" s="5"/>
      <c r="L909" s="5"/>
      <c r="M909" s="5"/>
      <c r="N909" s="5"/>
      <c r="O909" s="5"/>
      <c r="P909" s="5"/>
      <c r="Q909" s="5"/>
    </row>
    <row r="910">
      <c r="B910" s="5"/>
      <c r="C910" s="5"/>
      <c r="D910" s="5"/>
      <c r="E910" s="5"/>
      <c r="F910" s="5"/>
      <c r="G910" s="5"/>
      <c r="H910" s="5"/>
      <c r="I910" s="5"/>
      <c r="J910" s="5"/>
      <c r="K910" s="5"/>
      <c r="L910" s="5"/>
      <c r="M910" s="5"/>
      <c r="N910" s="5"/>
      <c r="O910" s="5"/>
      <c r="P910" s="5"/>
      <c r="Q910" s="5"/>
    </row>
    <row r="911">
      <c r="B911" s="5"/>
      <c r="C911" s="5"/>
      <c r="D911" s="5"/>
      <c r="E911" s="5"/>
      <c r="F911" s="5"/>
      <c r="G911" s="5"/>
      <c r="H911" s="5"/>
      <c r="I911" s="5"/>
      <c r="J911" s="5"/>
      <c r="K911" s="5"/>
      <c r="L911" s="5"/>
      <c r="M911" s="5"/>
      <c r="N911" s="5"/>
      <c r="O911" s="5"/>
      <c r="P911" s="5"/>
      <c r="Q911" s="5"/>
    </row>
    <row r="912">
      <c r="B912" s="5"/>
      <c r="C912" s="5"/>
      <c r="D912" s="5"/>
      <c r="E912" s="5"/>
      <c r="F912" s="5"/>
      <c r="G912" s="5"/>
      <c r="H912" s="5"/>
      <c r="I912" s="5"/>
      <c r="J912" s="5"/>
      <c r="K912" s="5"/>
      <c r="L912" s="5"/>
      <c r="M912" s="5"/>
      <c r="N912" s="5"/>
      <c r="O912" s="5"/>
      <c r="P912" s="5"/>
      <c r="Q912" s="5"/>
    </row>
    <row r="913">
      <c r="B913" s="5"/>
      <c r="C913" s="5"/>
      <c r="D913" s="5"/>
      <c r="E913" s="5"/>
      <c r="F913" s="5"/>
      <c r="G913" s="5"/>
      <c r="H913" s="5"/>
      <c r="I913" s="5"/>
      <c r="J913" s="5"/>
      <c r="K913" s="5"/>
      <c r="L913" s="5"/>
      <c r="M913" s="5"/>
      <c r="N913" s="5"/>
      <c r="O913" s="5"/>
      <c r="P913" s="5"/>
      <c r="Q913" s="5"/>
    </row>
    <row r="914">
      <c r="B914" s="5"/>
      <c r="C914" s="5"/>
      <c r="D914" s="5"/>
      <c r="E914" s="5"/>
      <c r="F914" s="5"/>
      <c r="G914" s="5"/>
      <c r="H914" s="5"/>
      <c r="I914" s="5"/>
      <c r="J914" s="5"/>
      <c r="K914" s="5"/>
      <c r="L914" s="5"/>
      <c r="M914" s="5"/>
      <c r="N914" s="5"/>
      <c r="O914" s="5"/>
      <c r="P914" s="5"/>
      <c r="Q914" s="5"/>
    </row>
    <row r="915">
      <c r="B915" s="5"/>
      <c r="C915" s="5"/>
      <c r="D915" s="5"/>
      <c r="E915" s="5"/>
      <c r="F915" s="5"/>
      <c r="G915" s="5"/>
      <c r="H915" s="5"/>
      <c r="I915" s="5"/>
      <c r="J915" s="5"/>
      <c r="K915" s="5"/>
      <c r="L915" s="5"/>
      <c r="M915" s="5"/>
      <c r="N915" s="5"/>
      <c r="O915" s="5"/>
      <c r="P915" s="5"/>
      <c r="Q915" s="5"/>
    </row>
    <row r="916">
      <c r="B916" s="5"/>
      <c r="C916" s="5"/>
      <c r="D916" s="5"/>
      <c r="E916" s="5"/>
      <c r="F916" s="5"/>
      <c r="G916" s="5"/>
      <c r="H916" s="5"/>
      <c r="I916" s="5"/>
      <c r="J916" s="5"/>
      <c r="K916" s="5"/>
      <c r="L916" s="5"/>
      <c r="M916" s="5"/>
      <c r="N916" s="5"/>
      <c r="O916" s="5"/>
      <c r="P916" s="5"/>
      <c r="Q916" s="5"/>
    </row>
    <row r="917">
      <c r="B917" s="5"/>
      <c r="C917" s="5"/>
      <c r="D917" s="5"/>
      <c r="E917" s="5"/>
      <c r="F917" s="5"/>
      <c r="G917" s="5"/>
      <c r="H917" s="5"/>
      <c r="I917" s="5"/>
      <c r="J917" s="5"/>
      <c r="K917" s="5"/>
      <c r="L917" s="5"/>
      <c r="M917" s="5"/>
      <c r="N917" s="5"/>
      <c r="O917" s="5"/>
      <c r="P917" s="5"/>
      <c r="Q917" s="5"/>
    </row>
    <row r="918">
      <c r="B918" s="5"/>
      <c r="C918" s="5"/>
      <c r="D918" s="5"/>
      <c r="E918" s="5"/>
      <c r="F918" s="5"/>
      <c r="G918" s="5"/>
      <c r="H918" s="5"/>
      <c r="I918" s="5"/>
      <c r="J918" s="5"/>
      <c r="K918" s="5"/>
      <c r="L918" s="5"/>
      <c r="M918" s="5"/>
      <c r="N918" s="5"/>
      <c r="O918" s="5"/>
      <c r="P918" s="5"/>
      <c r="Q918" s="5"/>
    </row>
    <row r="919">
      <c r="B919" s="5"/>
      <c r="C919" s="5"/>
      <c r="D919" s="5"/>
      <c r="E919" s="5"/>
      <c r="F919" s="5"/>
      <c r="G919" s="5"/>
      <c r="H919" s="5"/>
      <c r="I919" s="5"/>
      <c r="J919" s="5"/>
      <c r="K919" s="5"/>
      <c r="L919" s="5"/>
      <c r="M919" s="5"/>
      <c r="N919" s="5"/>
      <c r="O919" s="5"/>
      <c r="P919" s="5"/>
      <c r="Q919" s="5"/>
    </row>
    <row r="920">
      <c r="B920" s="5"/>
      <c r="C920" s="5"/>
      <c r="D920" s="5"/>
      <c r="E920" s="5"/>
      <c r="F920" s="5"/>
      <c r="G920" s="5"/>
      <c r="H920" s="5"/>
      <c r="I920" s="5"/>
      <c r="J920" s="5"/>
      <c r="K920" s="5"/>
      <c r="L920" s="5"/>
      <c r="M920" s="5"/>
      <c r="N920" s="5"/>
      <c r="O920" s="5"/>
      <c r="P920" s="5"/>
      <c r="Q920" s="5"/>
    </row>
    <row r="921">
      <c r="B921" s="5"/>
      <c r="C921" s="5"/>
      <c r="D921" s="5"/>
      <c r="E921" s="5"/>
      <c r="F921" s="5"/>
      <c r="G921" s="5"/>
      <c r="H921" s="5"/>
      <c r="I921" s="5"/>
      <c r="J921" s="5"/>
      <c r="K921" s="5"/>
      <c r="L921" s="5"/>
      <c r="M921" s="5"/>
      <c r="N921" s="5"/>
      <c r="O921" s="5"/>
      <c r="P921" s="5"/>
      <c r="Q921" s="5"/>
    </row>
    <row r="922">
      <c r="B922" s="5"/>
      <c r="C922" s="5"/>
      <c r="D922" s="5"/>
      <c r="E922" s="5"/>
      <c r="F922" s="5"/>
      <c r="G922" s="5"/>
      <c r="H922" s="5"/>
      <c r="I922" s="5"/>
      <c r="J922" s="5"/>
      <c r="K922" s="5"/>
      <c r="L922" s="5"/>
      <c r="M922" s="5"/>
      <c r="N922" s="5"/>
      <c r="O922" s="5"/>
      <c r="P922" s="5"/>
      <c r="Q922" s="5"/>
    </row>
    <row r="923">
      <c r="B923" s="5"/>
      <c r="C923" s="5"/>
      <c r="D923" s="5"/>
      <c r="E923" s="5"/>
      <c r="F923" s="5"/>
      <c r="G923" s="5"/>
      <c r="H923" s="5"/>
      <c r="I923" s="5"/>
      <c r="J923" s="5"/>
      <c r="K923" s="5"/>
      <c r="L923" s="5"/>
      <c r="M923" s="5"/>
      <c r="N923" s="5"/>
      <c r="O923" s="5"/>
      <c r="P923" s="5"/>
      <c r="Q923" s="5"/>
    </row>
    <row r="924">
      <c r="B924" s="5"/>
      <c r="C924" s="5"/>
      <c r="D924" s="5"/>
      <c r="E924" s="5"/>
      <c r="F924" s="5"/>
      <c r="G924" s="5"/>
      <c r="H924" s="5"/>
      <c r="I924" s="5"/>
      <c r="J924" s="5"/>
      <c r="K924" s="5"/>
      <c r="L924" s="5"/>
      <c r="M924" s="5"/>
      <c r="N924" s="5"/>
      <c r="O924" s="5"/>
      <c r="P924" s="5"/>
      <c r="Q924" s="5"/>
    </row>
    <row r="925">
      <c r="B925" s="5"/>
      <c r="C925" s="5"/>
      <c r="D925" s="5"/>
      <c r="E925" s="5"/>
      <c r="F925" s="5"/>
      <c r="G925" s="5"/>
      <c r="H925" s="5"/>
      <c r="I925" s="5"/>
      <c r="J925" s="5"/>
      <c r="K925" s="5"/>
      <c r="L925" s="5"/>
      <c r="M925" s="5"/>
      <c r="N925" s="5"/>
      <c r="O925" s="5"/>
      <c r="P925" s="5"/>
      <c r="Q925" s="5"/>
    </row>
    <row r="926">
      <c r="B926" s="5"/>
      <c r="C926" s="5"/>
      <c r="D926" s="5"/>
      <c r="E926" s="5"/>
      <c r="F926" s="5"/>
      <c r="G926" s="5"/>
      <c r="H926" s="5"/>
      <c r="I926" s="5"/>
      <c r="J926" s="5"/>
      <c r="K926" s="5"/>
      <c r="L926" s="5"/>
      <c r="M926" s="5"/>
      <c r="N926" s="5"/>
      <c r="O926" s="5"/>
      <c r="P926" s="5"/>
      <c r="Q926" s="5"/>
    </row>
    <row r="927">
      <c r="B927" s="5"/>
      <c r="C927" s="5"/>
      <c r="D927" s="5"/>
      <c r="E927" s="5"/>
      <c r="F927" s="5"/>
      <c r="G927" s="5"/>
      <c r="H927" s="5"/>
      <c r="I927" s="5"/>
      <c r="J927" s="5"/>
      <c r="K927" s="5"/>
      <c r="L927" s="5"/>
      <c r="M927" s="5"/>
      <c r="N927" s="5"/>
      <c r="O927" s="5"/>
      <c r="P927" s="5"/>
      <c r="Q927" s="5"/>
    </row>
    <row r="928">
      <c r="B928" s="5"/>
      <c r="C928" s="5"/>
      <c r="D928" s="5"/>
      <c r="E928" s="5"/>
      <c r="F928" s="5"/>
      <c r="G928" s="5"/>
      <c r="H928" s="5"/>
      <c r="I928" s="5"/>
      <c r="J928" s="5"/>
      <c r="K928" s="5"/>
      <c r="L928" s="5"/>
      <c r="M928" s="5"/>
      <c r="N928" s="5"/>
      <c r="O928" s="5"/>
      <c r="P928" s="5"/>
      <c r="Q928" s="5"/>
    </row>
    <row r="929">
      <c r="B929" s="5"/>
      <c r="C929" s="5"/>
      <c r="D929" s="5"/>
      <c r="E929" s="5"/>
      <c r="F929" s="5"/>
      <c r="G929" s="5"/>
      <c r="H929" s="5"/>
      <c r="I929" s="5"/>
      <c r="J929" s="5"/>
      <c r="K929" s="5"/>
      <c r="L929" s="5"/>
      <c r="M929" s="5"/>
      <c r="N929" s="5"/>
      <c r="O929" s="5"/>
      <c r="P929" s="5"/>
      <c r="Q929" s="5"/>
    </row>
    <row r="930">
      <c r="B930" s="5"/>
      <c r="C930" s="5"/>
      <c r="D930" s="5"/>
      <c r="E930" s="5"/>
      <c r="F930" s="5"/>
      <c r="G930" s="5"/>
      <c r="H930" s="5"/>
      <c r="I930" s="5"/>
      <c r="J930" s="5"/>
      <c r="K930" s="5"/>
      <c r="L930" s="5"/>
      <c r="M930" s="5"/>
      <c r="N930" s="5"/>
      <c r="O930" s="5"/>
      <c r="P930" s="5"/>
      <c r="Q930" s="5"/>
    </row>
    <row r="931">
      <c r="B931" s="5"/>
      <c r="C931" s="5"/>
      <c r="D931" s="5"/>
      <c r="E931" s="5"/>
      <c r="F931" s="5"/>
      <c r="G931" s="5"/>
      <c r="H931" s="5"/>
      <c r="I931" s="5"/>
      <c r="J931" s="5"/>
      <c r="K931" s="5"/>
      <c r="L931" s="5"/>
      <c r="M931" s="5"/>
      <c r="N931" s="5"/>
      <c r="O931" s="5"/>
      <c r="P931" s="5"/>
      <c r="Q931" s="5"/>
    </row>
    <row r="932">
      <c r="B932" s="5"/>
      <c r="C932" s="5"/>
      <c r="D932" s="5"/>
      <c r="E932" s="5"/>
      <c r="F932" s="5"/>
      <c r="G932" s="5"/>
      <c r="H932" s="5"/>
      <c r="I932" s="5"/>
      <c r="J932" s="5"/>
      <c r="K932" s="5"/>
      <c r="L932" s="5"/>
      <c r="M932" s="5"/>
      <c r="N932" s="5"/>
      <c r="O932" s="5"/>
      <c r="P932" s="5"/>
      <c r="Q932" s="5"/>
    </row>
    <row r="933">
      <c r="B933" s="5"/>
      <c r="C933" s="5"/>
      <c r="D933" s="5"/>
      <c r="E933" s="5"/>
      <c r="F933" s="5"/>
      <c r="G933" s="5"/>
      <c r="H933" s="5"/>
      <c r="I933" s="5"/>
      <c r="J933" s="5"/>
      <c r="K933" s="5"/>
      <c r="L933" s="5"/>
      <c r="M933" s="5"/>
      <c r="N933" s="5"/>
      <c r="O933" s="5"/>
      <c r="P933" s="5"/>
      <c r="Q933" s="5"/>
    </row>
    <row r="934">
      <c r="B934" s="5"/>
      <c r="C934" s="5"/>
      <c r="D934" s="5"/>
      <c r="E934" s="5"/>
      <c r="F934" s="5"/>
      <c r="G934" s="5"/>
      <c r="H934" s="5"/>
      <c r="I934" s="5"/>
      <c r="J934" s="5"/>
      <c r="K934" s="5"/>
      <c r="L934" s="5"/>
      <c r="M934" s="5"/>
      <c r="N934" s="5"/>
      <c r="O934" s="5"/>
      <c r="P934" s="5"/>
      <c r="Q934" s="5"/>
    </row>
    <row r="935">
      <c r="B935" s="5"/>
      <c r="C935" s="5"/>
      <c r="D935" s="5"/>
      <c r="E935" s="5"/>
      <c r="F935" s="5"/>
      <c r="G935" s="5"/>
      <c r="H935" s="5"/>
      <c r="I935" s="5"/>
      <c r="J935" s="5"/>
      <c r="K935" s="5"/>
      <c r="L935" s="5"/>
      <c r="M935" s="5"/>
      <c r="N935" s="5"/>
      <c r="O935" s="5"/>
      <c r="P935" s="5"/>
      <c r="Q935" s="5"/>
    </row>
    <row r="936">
      <c r="B936" s="5"/>
      <c r="C936" s="5"/>
      <c r="D936" s="5"/>
      <c r="E936" s="5"/>
      <c r="F936" s="5"/>
      <c r="G936" s="5"/>
      <c r="H936" s="5"/>
      <c r="I936" s="5"/>
      <c r="J936" s="5"/>
      <c r="K936" s="5"/>
      <c r="L936" s="5"/>
      <c r="M936" s="5"/>
      <c r="N936" s="5"/>
      <c r="O936" s="5"/>
      <c r="P936" s="5"/>
      <c r="Q936" s="5"/>
    </row>
    <row r="937">
      <c r="B937" s="5"/>
      <c r="C937" s="5"/>
      <c r="D937" s="5"/>
      <c r="E937" s="5"/>
      <c r="F937" s="5"/>
      <c r="G937" s="5"/>
      <c r="H937" s="5"/>
      <c r="I937" s="5"/>
      <c r="J937" s="5"/>
      <c r="K937" s="5"/>
      <c r="L937" s="5"/>
      <c r="M937" s="5"/>
      <c r="N937" s="5"/>
      <c r="O937" s="5"/>
      <c r="P937" s="5"/>
      <c r="Q937" s="5"/>
    </row>
    <row r="938">
      <c r="B938" s="5"/>
      <c r="C938" s="5"/>
      <c r="D938" s="5"/>
      <c r="E938" s="5"/>
      <c r="F938" s="5"/>
      <c r="G938" s="5"/>
      <c r="H938" s="5"/>
      <c r="I938" s="5"/>
      <c r="J938" s="5"/>
      <c r="K938" s="5"/>
      <c r="L938" s="5"/>
      <c r="M938" s="5"/>
      <c r="N938" s="5"/>
      <c r="O938" s="5"/>
      <c r="P938" s="5"/>
      <c r="Q938" s="5"/>
    </row>
    <row r="939">
      <c r="B939" s="5"/>
      <c r="C939" s="5"/>
      <c r="D939" s="5"/>
      <c r="E939" s="5"/>
      <c r="F939" s="5"/>
      <c r="G939" s="5"/>
      <c r="H939" s="5"/>
      <c r="I939" s="5"/>
      <c r="J939" s="5"/>
      <c r="K939" s="5"/>
      <c r="L939" s="5"/>
      <c r="M939" s="5"/>
      <c r="N939" s="5"/>
      <c r="O939" s="5"/>
      <c r="P939" s="5"/>
      <c r="Q939" s="5"/>
    </row>
    <row r="940">
      <c r="B940" s="5"/>
      <c r="C940" s="5"/>
      <c r="D940" s="5"/>
      <c r="E940" s="5"/>
      <c r="F940" s="5"/>
      <c r="G940" s="5"/>
      <c r="H940" s="5"/>
      <c r="I940" s="5"/>
      <c r="J940" s="5"/>
      <c r="K940" s="5"/>
      <c r="L940" s="5"/>
      <c r="M940" s="5"/>
      <c r="N940" s="5"/>
      <c r="O940" s="5"/>
      <c r="P940" s="5"/>
      <c r="Q940" s="5"/>
    </row>
    <row r="941">
      <c r="B941" s="5"/>
      <c r="C941" s="5"/>
      <c r="D941" s="5"/>
      <c r="E941" s="5"/>
      <c r="F941" s="5"/>
      <c r="G941" s="5"/>
      <c r="H941" s="5"/>
      <c r="I941" s="5"/>
      <c r="J941" s="5"/>
      <c r="K941" s="5"/>
      <c r="L941" s="5"/>
      <c r="M941" s="5"/>
      <c r="N941" s="5"/>
      <c r="O941" s="5"/>
      <c r="P941" s="5"/>
      <c r="Q941" s="5"/>
    </row>
    <row r="942">
      <c r="B942" s="5"/>
      <c r="C942" s="5"/>
      <c r="D942" s="5"/>
      <c r="E942" s="5"/>
      <c r="F942" s="5"/>
      <c r="G942" s="5"/>
      <c r="H942" s="5"/>
      <c r="I942" s="5"/>
      <c r="J942" s="5"/>
      <c r="K942" s="5"/>
      <c r="L942" s="5"/>
      <c r="M942" s="5"/>
      <c r="N942" s="5"/>
      <c r="O942" s="5"/>
      <c r="P942" s="5"/>
      <c r="Q942" s="5"/>
    </row>
    <row r="943">
      <c r="B943" s="5"/>
      <c r="C943" s="5"/>
      <c r="D943" s="5"/>
      <c r="E943" s="5"/>
      <c r="F943" s="5"/>
      <c r="G943" s="5"/>
      <c r="H943" s="5"/>
      <c r="I943" s="5"/>
      <c r="J943" s="5"/>
      <c r="K943" s="5"/>
      <c r="L943" s="5"/>
      <c r="M943" s="5"/>
      <c r="N943" s="5"/>
      <c r="O943" s="5"/>
      <c r="P943" s="5"/>
      <c r="Q943" s="5"/>
    </row>
    <row r="944">
      <c r="B944" s="5"/>
      <c r="C944" s="5"/>
      <c r="D944" s="5"/>
      <c r="E944" s="5"/>
      <c r="F944" s="5"/>
      <c r="G944" s="5"/>
      <c r="H944" s="5"/>
      <c r="I944" s="5"/>
      <c r="J944" s="5"/>
      <c r="K944" s="5"/>
      <c r="L944" s="5"/>
      <c r="M944" s="5"/>
      <c r="N944" s="5"/>
      <c r="O944" s="5"/>
      <c r="P944" s="5"/>
      <c r="Q944" s="5"/>
    </row>
    <row r="945">
      <c r="B945" s="5"/>
      <c r="C945" s="5"/>
      <c r="D945" s="5"/>
      <c r="E945" s="5"/>
      <c r="F945" s="5"/>
      <c r="G945" s="5"/>
      <c r="H945" s="5"/>
      <c r="I945" s="5"/>
      <c r="J945" s="5"/>
      <c r="K945" s="5"/>
      <c r="L945" s="5"/>
      <c r="M945" s="5"/>
      <c r="N945" s="5"/>
      <c r="O945" s="5"/>
      <c r="P945" s="5"/>
      <c r="Q945" s="5"/>
    </row>
    <row r="946">
      <c r="B946" s="5"/>
      <c r="C946" s="5"/>
      <c r="D946" s="5"/>
      <c r="E946" s="5"/>
      <c r="F946" s="5"/>
      <c r="G946" s="5"/>
      <c r="H946" s="5"/>
      <c r="I946" s="5"/>
      <c r="J946" s="5"/>
      <c r="K946" s="5"/>
      <c r="L946" s="5"/>
      <c r="M946" s="5"/>
      <c r="N946" s="5"/>
      <c r="O946" s="5"/>
      <c r="P946" s="5"/>
      <c r="Q946" s="5"/>
    </row>
    <row r="947">
      <c r="B947" s="5"/>
      <c r="C947" s="5"/>
      <c r="D947" s="5"/>
      <c r="E947" s="5"/>
      <c r="F947" s="5"/>
      <c r="G947" s="5"/>
      <c r="H947" s="5"/>
      <c r="I947" s="5"/>
      <c r="J947" s="5"/>
      <c r="K947" s="5"/>
      <c r="L947" s="5"/>
      <c r="M947" s="5"/>
      <c r="N947" s="5"/>
      <c r="O947" s="5"/>
      <c r="P947" s="5"/>
      <c r="Q947" s="5"/>
    </row>
    <row r="948">
      <c r="B948" s="5"/>
      <c r="C948" s="5"/>
      <c r="D948" s="5"/>
      <c r="E948" s="5"/>
      <c r="F948" s="5"/>
      <c r="G948" s="5"/>
      <c r="H948" s="5"/>
      <c r="I948" s="5"/>
      <c r="J948" s="5"/>
      <c r="K948" s="5"/>
      <c r="L948" s="5"/>
      <c r="M948" s="5"/>
      <c r="N948" s="5"/>
      <c r="O948" s="5"/>
      <c r="P948" s="5"/>
      <c r="Q948" s="5"/>
    </row>
    <row r="949">
      <c r="B949" s="5"/>
      <c r="C949" s="5"/>
      <c r="D949" s="5"/>
      <c r="E949" s="5"/>
      <c r="F949" s="5"/>
      <c r="G949" s="5"/>
      <c r="H949" s="5"/>
      <c r="I949" s="5"/>
      <c r="J949" s="5"/>
      <c r="K949" s="5"/>
      <c r="L949" s="5"/>
      <c r="M949" s="5"/>
      <c r="N949" s="5"/>
      <c r="O949" s="5"/>
      <c r="P949" s="5"/>
      <c r="Q949" s="5"/>
    </row>
    <row r="950">
      <c r="B950" s="5"/>
      <c r="C950" s="5"/>
      <c r="D950" s="5"/>
      <c r="E950" s="5"/>
      <c r="F950" s="5"/>
      <c r="G950" s="5"/>
      <c r="H950" s="5"/>
      <c r="I950" s="5"/>
      <c r="J950" s="5"/>
      <c r="K950" s="5"/>
      <c r="L950" s="5"/>
      <c r="M950" s="5"/>
      <c r="N950" s="5"/>
      <c r="O950" s="5"/>
      <c r="P950" s="5"/>
      <c r="Q950" s="5"/>
    </row>
    <row r="951">
      <c r="B951" s="5"/>
      <c r="C951" s="5"/>
      <c r="D951" s="5"/>
      <c r="E951" s="5"/>
      <c r="F951" s="5"/>
      <c r="G951" s="5"/>
      <c r="H951" s="5"/>
      <c r="I951" s="5"/>
      <c r="J951" s="5"/>
      <c r="K951" s="5"/>
      <c r="L951" s="5"/>
      <c r="M951" s="5"/>
      <c r="N951" s="5"/>
      <c r="O951" s="5"/>
      <c r="P951" s="5"/>
      <c r="Q951" s="5"/>
    </row>
    <row r="952">
      <c r="B952" s="5"/>
      <c r="C952" s="5"/>
      <c r="D952" s="5"/>
      <c r="E952" s="5"/>
      <c r="F952" s="5"/>
      <c r="G952" s="5"/>
      <c r="H952" s="5"/>
      <c r="I952" s="5"/>
      <c r="J952" s="5"/>
      <c r="K952" s="5"/>
      <c r="L952" s="5"/>
      <c r="M952" s="5"/>
      <c r="N952" s="5"/>
      <c r="O952" s="5"/>
      <c r="P952" s="5"/>
      <c r="Q952" s="5"/>
    </row>
    <row r="953">
      <c r="B953" s="5"/>
      <c r="C953" s="5"/>
      <c r="D953" s="5"/>
      <c r="E953" s="5"/>
      <c r="F953" s="5"/>
      <c r="G953" s="5"/>
      <c r="H953" s="5"/>
      <c r="I953" s="5"/>
      <c r="J953" s="5"/>
      <c r="K953" s="5"/>
      <c r="L953" s="5"/>
      <c r="M953" s="5"/>
      <c r="N953" s="5"/>
      <c r="O953" s="5"/>
      <c r="P953" s="5"/>
      <c r="Q953" s="5"/>
    </row>
    <row r="954">
      <c r="B954" s="5"/>
      <c r="C954" s="5"/>
      <c r="D954" s="5"/>
      <c r="E954" s="5"/>
      <c r="F954" s="5"/>
      <c r="G954" s="5"/>
      <c r="H954" s="5"/>
      <c r="I954" s="5"/>
      <c r="J954" s="5"/>
      <c r="K954" s="5"/>
      <c r="L954" s="5"/>
      <c r="M954" s="5"/>
      <c r="N954" s="5"/>
      <c r="O954" s="5"/>
      <c r="P954" s="5"/>
      <c r="Q954" s="5"/>
    </row>
    <row r="955">
      <c r="B955" s="5"/>
      <c r="C955" s="5"/>
      <c r="D955" s="5"/>
      <c r="E955" s="5"/>
      <c r="F955" s="5"/>
      <c r="G955" s="5"/>
      <c r="H955" s="5"/>
      <c r="I955" s="5"/>
      <c r="J955" s="5"/>
      <c r="K955" s="5"/>
      <c r="L955" s="5"/>
      <c r="M955" s="5"/>
      <c r="N955" s="5"/>
      <c r="O955" s="5"/>
      <c r="P955" s="5"/>
      <c r="Q955" s="5"/>
    </row>
    <row r="956">
      <c r="B956" s="5"/>
      <c r="C956" s="5"/>
      <c r="D956" s="5"/>
      <c r="E956" s="5"/>
      <c r="F956" s="5"/>
      <c r="G956" s="5"/>
      <c r="H956" s="5"/>
      <c r="I956" s="5"/>
      <c r="J956" s="5"/>
      <c r="K956" s="5"/>
      <c r="L956" s="5"/>
      <c r="M956" s="5"/>
      <c r="N956" s="5"/>
      <c r="O956" s="5"/>
      <c r="P956" s="5"/>
      <c r="Q956" s="5"/>
    </row>
    <row r="957">
      <c r="B957" s="5"/>
      <c r="C957" s="5"/>
      <c r="D957" s="5"/>
      <c r="E957" s="5"/>
      <c r="F957" s="5"/>
      <c r="G957" s="5"/>
      <c r="H957" s="5"/>
      <c r="I957" s="5"/>
      <c r="J957" s="5"/>
      <c r="K957" s="5"/>
      <c r="L957" s="5"/>
      <c r="M957" s="5"/>
      <c r="N957" s="5"/>
      <c r="O957" s="5"/>
      <c r="P957" s="5"/>
      <c r="Q957" s="5"/>
    </row>
    <row r="958">
      <c r="B958" s="5"/>
      <c r="C958" s="5"/>
      <c r="D958" s="5"/>
      <c r="E958" s="5"/>
      <c r="F958" s="5"/>
      <c r="G958" s="5"/>
      <c r="H958" s="5"/>
      <c r="I958" s="5"/>
      <c r="J958" s="5"/>
      <c r="K958" s="5"/>
      <c r="L958" s="5"/>
      <c r="M958" s="5"/>
      <c r="N958" s="5"/>
      <c r="O958" s="5"/>
      <c r="P958" s="5"/>
      <c r="Q958" s="5"/>
    </row>
    <row r="959">
      <c r="B959" s="5"/>
      <c r="C959" s="5"/>
      <c r="D959" s="5"/>
      <c r="E959" s="5"/>
      <c r="F959" s="5"/>
      <c r="G959" s="5"/>
      <c r="H959" s="5"/>
      <c r="I959" s="5"/>
      <c r="J959" s="5"/>
      <c r="K959" s="5"/>
      <c r="L959" s="5"/>
      <c r="M959" s="5"/>
      <c r="N959" s="5"/>
      <c r="O959" s="5"/>
      <c r="P959" s="5"/>
      <c r="Q959" s="5"/>
    </row>
    <row r="960">
      <c r="B960" s="5"/>
      <c r="C960" s="5"/>
      <c r="D960" s="5"/>
      <c r="E960" s="5"/>
      <c r="F960" s="5"/>
      <c r="G960" s="5"/>
      <c r="H960" s="5"/>
      <c r="I960" s="5"/>
      <c r="J960" s="5"/>
      <c r="K960" s="5"/>
      <c r="L960" s="5"/>
      <c r="M960" s="5"/>
      <c r="N960" s="5"/>
      <c r="O960" s="5"/>
      <c r="P960" s="5"/>
      <c r="Q960" s="5"/>
    </row>
    <row r="961">
      <c r="B961" s="5"/>
      <c r="C961" s="5"/>
      <c r="D961" s="5"/>
      <c r="E961" s="5"/>
      <c r="F961" s="5"/>
      <c r="G961" s="5"/>
      <c r="H961" s="5"/>
      <c r="I961" s="5"/>
      <c r="J961" s="5"/>
      <c r="K961" s="5"/>
      <c r="L961" s="5"/>
      <c r="M961" s="5"/>
      <c r="N961" s="5"/>
      <c r="O961" s="5"/>
      <c r="P961" s="5"/>
      <c r="Q961" s="5"/>
    </row>
    <row r="962">
      <c r="B962" s="5"/>
      <c r="C962" s="5"/>
      <c r="D962" s="5"/>
      <c r="E962" s="5"/>
      <c r="F962" s="5"/>
      <c r="G962" s="5"/>
      <c r="H962" s="5"/>
      <c r="I962" s="5"/>
      <c r="J962" s="5"/>
      <c r="K962" s="5"/>
      <c r="L962" s="5"/>
      <c r="M962" s="5"/>
      <c r="N962" s="5"/>
      <c r="O962" s="5"/>
      <c r="P962" s="5"/>
      <c r="Q962" s="5"/>
    </row>
    <row r="963">
      <c r="B963" s="5"/>
      <c r="C963" s="5"/>
      <c r="D963" s="5"/>
      <c r="E963" s="5"/>
      <c r="F963" s="5"/>
      <c r="G963" s="5"/>
      <c r="H963" s="5"/>
      <c r="I963" s="5"/>
      <c r="J963" s="5"/>
      <c r="K963" s="5"/>
      <c r="L963" s="5"/>
      <c r="M963" s="5"/>
      <c r="N963" s="5"/>
      <c r="O963" s="5"/>
      <c r="P963" s="5"/>
      <c r="Q963" s="5"/>
    </row>
    <row r="964">
      <c r="B964" s="5"/>
      <c r="C964" s="5"/>
      <c r="D964" s="5"/>
      <c r="E964" s="5"/>
      <c r="F964" s="5"/>
      <c r="G964" s="5"/>
      <c r="H964" s="5"/>
      <c r="I964" s="5"/>
      <c r="J964" s="5"/>
      <c r="K964" s="5"/>
      <c r="L964" s="5"/>
      <c r="M964" s="5"/>
      <c r="N964" s="5"/>
      <c r="O964" s="5"/>
      <c r="P964" s="5"/>
      <c r="Q964" s="5"/>
    </row>
    <row r="965">
      <c r="B965" s="5"/>
      <c r="C965" s="5"/>
      <c r="D965" s="5"/>
      <c r="E965" s="5"/>
      <c r="F965" s="5"/>
      <c r="G965" s="5"/>
      <c r="H965" s="5"/>
      <c r="I965" s="5"/>
      <c r="J965" s="5"/>
      <c r="K965" s="5"/>
      <c r="L965" s="5"/>
      <c r="M965" s="5"/>
      <c r="N965" s="5"/>
      <c r="O965" s="5"/>
      <c r="P965" s="5"/>
      <c r="Q965" s="5"/>
    </row>
    <row r="966">
      <c r="B966" s="5"/>
      <c r="C966" s="5"/>
      <c r="D966" s="5"/>
      <c r="E966" s="5"/>
      <c r="F966" s="5"/>
      <c r="G966" s="5"/>
      <c r="H966" s="5"/>
      <c r="I966" s="5"/>
      <c r="J966" s="5"/>
      <c r="K966" s="5"/>
      <c r="L966" s="5"/>
      <c r="M966" s="5"/>
      <c r="N966" s="5"/>
      <c r="O966" s="5"/>
      <c r="P966" s="5"/>
      <c r="Q966" s="5"/>
    </row>
    <row r="967">
      <c r="B967" s="5"/>
      <c r="C967" s="5"/>
      <c r="D967" s="5"/>
      <c r="E967" s="5"/>
      <c r="F967" s="5"/>
      <c r="G967" s="5"/>
      <c r="H967" s="5"/>
      <c r="I967" s="5"/>
      <c r="J967" s="5"/>
      <c r="K967" s="5"/>
      <c r="L967" s="5"/>
      <c r="M967" s="5"/>
      <c r="N967" s="5"/>
      <c r="O967" s="5"/>
      <c r="P967" s="5"/>
      <c r="Q967" s="5"/>
    </row>
    <row r="968">
      <c r="B968" s="5"/>
      <c r="C968" s="5"/>
      <c r="D968" s="5"/>
      <c r="E968" s="5"/>
      <c r="F968" s="5"/>
      <c r="G968" s="5"/>
      <c r="H968" s="5"/>
      <c r="I968" s="5"/>
      <c r="J968" s="5"/>
      <c r="K968" s="5"/>
      <c r="L968" s="5"/>
      <c r="M968" s="5"/>
      <c r="N968" s="5"/>
      <c r="O968" s="5"/>
      <c r="P968" s="5"/>
      <c r="Q968" s="5"/>
    </row>
    <row r="969">
      <c r="B969" s="5"/>
      <c r="C969" s="5"/>
      <c r="D969" s="5"/>
      <c r="E969" s="5"/>
      <c r="F969" s="5"/>
      <c r="G969" s="5"/>
      <c r="H969" s="5"/>
      <c r="I969" s="5"/>
      <c r="J969" s="5"/>
      <c r="K969" s="5"/>
      <c r="L969" s="5"/>
      <c r="M969" s="5"/>
      <c r="N969" s="5"/>
      <c r="O969" s="5"/>
      <c r="P969" s="5"/>
      <c r="Q969" s="5"/>
    </row>
    <row r="970">
      <c r="B970" s="5"/>
      <c r="C970" s="5"/>
      <c r="D970" s="5"/>
      <c r="E970" s="5"/>
      <c r="F970" s="5"/>
      <c r="G970" s="5"/>
      <c r="H970" s="5"/>
      <c r="I970" s="5"/>
      <c r="J970" s="5"/>
      <c r="K970" s="5"/>
      <c r="L970" s="5"/>
      <c r="M970" s="5"/>
      <c r="N970" s="5"/>
      <c r="O970" s="5"/>
      <c r="P970" s="5"/>
      <c r="Q970" s="5"/>
    </row>
    <row r="971">
      <c r="B971" s="5"/>
      <c r="C971" s="5"/>
      <c r="D971" s="5"/>
      <c r="E971" s="5"/>
      <c r="F971" s="5"/>
      <c r="G971" s="5"/>
      <c r="H971" s="5"/>
      <c r="I971" s="5"/>
      <c r="J971" s="5"/>
      <c r="K971" s="5"/>
      <c r="L971" s="5"/>
      <c r="M971" s="5"/>
      <c r="N971" s="5"/>
      <c r="O971" s="5"/>
      <c r="P971" s="5"/>
      <c r="Q971" s="5"/>
    </row>
    <row r="972">
      <c r="B972" s="5"/>
      <c r="C972" s="5"/>
      <c r="D972" s="5"/>
      <c r="E972" s="5"/>
      <c r="F972" s="5"/>
      <c r="G972" s="5"/>
      <c r="H972" s="5"/>
      <c r="I972" s="5"/>
      <c r="J972" s="5"/>
      <c r="K972" s="5"/>
      <c r="L972" s="5"/>
      <c r="M972" s="5"/>
      <c r="N972" s="5"/>
      <c r="O972" s="5"/>
      <c r="P972" s="5"/>
      <c r="Q972" s="5"/>
    </row>
    <row r="973">
      <c r="B973" s="5"/>
      <c r="C973" s="5"/>
      <c r="D973" s="5"/>
      <c r="E973" s="5"/>
      <c r="F973" s="5"/>
      <c r="G973" s="5"/>
      <c r="H973" s="5"/>
      <c r="I973" s="5"/>
      <c r="J973" s="5"/>
      <c r="K973" s="5"/>
      <c r="L973" s="5"/>
      <c r="M973" s="5"/>
      <c r="N973" s="5"/>
      <c r="O973" s="5"/>
      <c r="P973" s="5"/>
      <c r="Q973" s="5"/>
    </row>
    <row r="974">
      <c r="B974" s="5"/>
      <c r="C974" s="5"/>
      <c r="D974" s="5"/>
      <c r="E974" s="5"/>
      <c r="F974" s="5"/>
      <c r="G974" s="5"/>
      <c r="H974" s="5"/>
      <c r="I974" s="5"/>
      <c r="J974" s="5"/>
      <c r="K974" s="5"/>
      <c r="L974" s="5"/>
      <c r="M974" s="5"/>
      <c r="N974" s="5"/>
      <c r="O974" s="5"/>
      <c r="P974" s="5"/>
      <c r="Q974" s="5"/>
    </row>
    <row r="975">
      <c r="B975" s="5"/>
      <c r="C975" s="5"/>
      <c r="D975" s="5"/>
      <c r="E975" s="5"/>
      <c r="F975" s="5"/>
      <c r="G975" s="5"/>
      <c r="H975" s="5"/>
      <c r="I975" s="5"/>
      <c r="J975" s="5"/>
      <c r="K975" s="5"/>
      <c r="L975" s="5"/>
      <c r="M975" s="5"/>
      <c r="N975" s="5"/>
      <c r="O975" s="5"/>
      <c r="P975" s="5"/>
      <c r="Q975" s="5"/>
    </row>
    <row r="976">
      <c r="B976" s="5"/>
      <c r="C976" s="5"/>
      <c r="D976" s="5"/>
      <c r="E976" s="5"/>
      <c r="F976" s="5"/>
      <c r="G976" s="5"/>
      <c r="H976" s="5"/>
      <c r="I976" s="5"/>
      <c r="J976" s="5"/>
      <c r="K976" s="5"/>
      <c r="L976" s="5"/>
      <c r="M976" s="5"/>
      <c r="N976" s="5"/>
      <c r="O976" s="5"/>
      <c r="P976" s="5"/>
      <c r="Q976" s="5"/>
    </row>
    <row r="977">
      <c r="B977" s="5"/>
      <c r="C977" s="5"/>
      <c r="D977" s="5"/>
      <c r="E977" s="5"/>
      <c r="F977" s="5"/>
      <c r="G977" s="5"/>
      <c r="H977" s="5"/>
      <c r="I977" s="5"/>
      <c r="J977" s="5"/>
      <c r="K977" s="5"/>
      <c r="L977" s="5"/>
      <c r="M977" s="5"/>
      <c r="N977" s="5"/>
      <c r="O977" s="5"/>
      <c r="P977" s="5"/>
      <c r="Q977" s="5"/>
    </row>
    <row r="978">
      <c r="B978" s="5"/>
      <c r="C978" s="5"/>
      <c r="D978" s="5"/>
      <c r="E978" s="5"/>
      <c r="F978" s="5"/>
      <c r="G978" s="5"/>
      <c r="H978" s="5"/>
      <c r="I978" s="5"/>
      <c r="J978" s="5"/>
      <c r="K978" s="5"/>
      <c r="L978" s="5"/>
      <c r="M978" s="5"/>
      <c r="N978" s="5"/>
      <c r="O978" s="5"/>
      <c r="P978" s="5"/>
      <c r="Q978" s="5"/>
    </row>
    <row r="979">
      <c r="B979" s="5"/>
      <c r="C979" s="5"/>
      <c r="D979" s="5"/>
      <c r="E979" s="5"/>
      <c r="F979" s="5"/>
      <c r="G979" s="5"/>
      <c r="H979" s="5"/>
      <c r="I979" s="5"/>
      <c r="J979" s="5"/>
      <c r="K979" s="5"/>
      <c r="L979" s="5"/>
      <c r="M979" s="5"/>
      <c r="N979" s="5"/>
      <c r="O979" s="5"/>
      <c r="P979" s="5"/>
      <c r="Q979" s="5"/>
    </row>
    <row r="980">
      <c r="B980" s="5"/>
      <c r="C980" s="5"/>
      <c r="D980" s="5"/>
      <c r="E980" s="5"/>
      <c r="F980" s="5"/>
      <c r="G980" s="5"/>
      <c r="H980" s="5"/>
      <c r="I980" s="5"/>
      <c r="J980" s="5"/>
      <c r="K980" s="5"/>
      <c r="L980" s="5"/>
      <c r="M980" s="5"/>
      <c r="N980" s="5"/>
      <c r="O980" s="5"/>
      <c r="P980" s="5"/>
      <c r="Q980" s="5"/>
    </row>
    <row r="981">
      <c r="B981" s="5"/>
      <c r="C981" s="5"/>
      <c r="D981" s="5"/>
      <c r="E981" s="5"/>
      <c r="F981" s="5"/>
      <c r="G981" s="5"/>
      <c r="H981" s="5"/>
      <c r="I981" s="5"/>
      <c r="J981" s="5"/>
      <c r="K981" s="5"/>
      <c r="L981" s="5"/>
      <c r="M981" s="5"/>
      <c r="N981" s="5"/>
      <c r="O981" s="5"/>
      <c r="P981" s="5"/>
      <c r="Q981" s="5"/>
    </row>
    <row r="982">
      <c r="B982" s="5"/>
      <c r="C982" s="5"/>
      <c r="D982" s="5"/>
      <c r="E982" s="5"/>
      <c r="F982" s="5"/>
      <c r="G982" s="5"/>
      <c r="H982" s="5"/>
      <c r="I982" s="5"/>
      <c r="J982" s="5"/>
      <c r="K982" s="5"/>
      <c r="L982" s="5"/>
      <c r="M982" s="5"/>
      <c r="N982" s="5"/>
      <c r="O982" s="5"/>
      <c r="P982" s="5"/>
      <c r="Q982" s="5"/>
    </row>
    <row r="983">
      <c r="B983" s="5"/>
      <c r="C983" s="5"/>
      <c r="D983" s="5"/>
      <c r="E983" s="5"/>
      <c r="F983" s="5"/>
      <c r="G983" s="5"/>
      <c r="H983" s="5"/>
      <c r="I983" s="5"/>
      <c r="J983" s="5"/>
      <c r="K983" s="5"/>
      <c r="L983" s="5"/>
      <c r="M983" s="5"/>
      <c r="N983" s="5"/>
      <c r="O983" s="5"/>
      <c r="P983" s="5"/>
      <c r="Q983" s="5"/>
    </row>
    <row r="984">
      <c r="B984" s="5"/>
      <c r="C984" s="5"/>
      <c r="D984" s="5"/>
      <c r="E984" s="5"/>
      <c r="F984" s="5"/>
      <c r="G984" s="5"/>
      <c r="H984" s="5"/>
      <c r="I984" s="5"/>
      <c r="J984" s="5"/>
      <c r="K984" s="5"/>
      <c r="L984" s="5"/>
      <c r="M984" s="5"/>
      <c r="N984" s="5"/>
      <c r="O984" s="5"/>
      <c r="P984" s="5"/>
      <c r="Q984" s="5"/>
    </row>
    <row r="985">
      <c r="B985" s="5"/>
      <c r="C985" s="5"/>
      <c r="D985" s="5"/>
      <c r="E985" s="5"/>
      <c r="F985" s="5"/>
      <c r="G985" s="5"/>
      <c r="H985" s="5"/>
      <c r="I985" s="5"/>
      <c r="J985" s="5"/>
      <c r="K985" s="5"/>
      <c r="L985" s="5"/>
      <c r="M985" s="5"/>
      <c r="N985" s="5"/>
      <c r="O985" s="5"/>
      <c r="P985" s="5"/>
      <c r="Q985" s="5"/>
    </row>
    <row r="986">
      <c r="B986" s="5"/>
      <c r="C986" s="5"/>
      <c r="D986" s="5"/>
      <c r="E986" s="5"/>
      <c r="F986" s="5"/>
      <c r="G986" s="5"/>
      <c r="H986" s="5"/>
      <c r="I986" s="5"/>
      <c r="J986" s="5"/>
      <c r="K986" s="5"/>
      <c r="L986" s="5"/>
      <c r="M986" s="5"/>
      <c r="N986" s="5"/>
      <c r="O986" s="5"/>
      <c r="P986" s="5"/>
      <c r="Q986" s="5"/>
    </row>
    <row r="987">
      <c r="B987" s="5"/>
      <c r="C987" s="5"/>
      <c r="D987" s="5"/>
      <c r="E987" s="5"/>
      <c r="F987" s="5"/>
      <c r="G987" s="5"/>
      <c r="H987" s="5"/>
      <c r="I987" s="5"/>
      <c r="J987" s="5"/>
      <c r="K987" s="5"/>
      <c r="L987" s="5"/>
      <c r="M987" s="5"/>
      <c r="N987" s="5"/>
      <c r="O987" s="5"/>
      <c r="P987" s="5"/>
      <c r="Q987" s="5"/>
    </row>
    <row r="988">
      <c r="B988" s="5"/>
      <c r="C988" s="5"/>
      <c r="D988" s="5"/>
      <c r="E988" s="5"/>
      <c r="F988" s="5"/>
      <c r="G988" s="5"/>
      <c r="H988" s="5"/>
      <c r="I988" s="5"/>
      <c r="J988" s="5"/>
      <c r="K988" s="5"/>
      <c r="L988" s="5"/>
      <c r="M988" s="5"/>
      <c r="N988" s="5"/>
      <c r="O988" s="5"/>
      <c r="P988" s="5"/>
      <c r="Q988" s="5"/>
    </row>
    <row r="989">
      <c r="B989" s="5"/>
      <c r="C989" s="5"/>
      <c r="D989" s="5"/>
      <c r="E989" s="5"/>
      <c r="F989" s="5"/>
      <c r="G989" s="5"/>
      <c r="H989" s="5"/>
      <c r="I989" s="5"/>
      <c r="J989" s="5"/>
      <c r="K989" s="5"/>
      <c r="L989" s="5"/>
      <c r="M989" s="5"/>
      <c r="N989" s="5"/>
      <c r="O989" s="5"/>
      <c r="P989" s="5"/>
      <c r="Q989" s="5"/>
    </row>
    <row r="990">
      <c r="B990" s="5"/>
      <c r="C990" s="5"/>
      <c r="D990" s="5"/>
      <c r="E990" s="5"/>
      <c r="F990" s="5"/>
      <c r="G990" s="5"/>
      <c r="H990" s="5"/>
      <c r="I990" s="5"/>
      <c r="J990" s="5"/>
      <c r="K990" s="5"/>
      <c r="L990" s="5"/>
      <c r="M990" s="5"/>
      <c r="N990" s="5"/>
      <c r="O990" s="5"/>
      <c r="P990" s="5"/>
      <c r="Q990" s="5"/>
    </row>
    <row r="991">
      <c r="B991" s="5"/>
      <c r="C991" s="5"/>
      <c r="D991" s="5"/>
      <c r="E991" s="5"/>
      <c r="F991" s="5"/>
      <c r="G991" s="5"/>
      <c r="H991" s="5"/>
      <c r="I991" s="5"/>
      <c r="J991" s="5"/>
      <c r="K991" s="5"/>
      <c r="L991" s="5"/>
      <c r="M991" s="5"/>
      <c r="N991" s="5"/>
      <c r="O991" s="5"/>
      <c r="P991" s="5"/>
      <c r="Q991" s="5"/>
    </row>
    <row r="992">
      <c r="B992" s="5"/>
      <c r="C992" s="5"/>
      <c r="D992" s="5"/>
      <c r="E992" s="5"/>
      <c r="F992" s="5"/>
      <c r="G992" s="5"/>
      <c r="H992" s="5"/>
      <c r="I992" s="5"/>
      <c r="J992" s="5"/>
      <c r="K992" s="5"/>
      <c r="L992" s="5"/>
      <c r="M992" s="5"/>
      <c r="N992" s="5"/>
      <c r="O992" s="5"/>
      <c r="P992" s="5"/>
      <c r="Q992" s="5"/>
    </row>
    <row r="993">
      <c r="B993" s="5"/>
      <c r="C993" s="5"/>
      <c r="D993" s="5"/>
      <c r="E993" s="5"/>
      <c r="F993" s="5"/>
      <c r="G993" s="5"/>
      <c r="H993" s="5"/>
      <c r="I993" s="5"/>
      <c r="J993" s="5"/>
      <c r="K993" s="5"/>
      <c r="L993" s="5"/>
      <c r="M993" s="5"/>
      <c r="N993" s="5"/>
      <c r="O993" s="5"/>
      <c r="P993" s="5"/>
      <c r="Q993" s="5"/>
    </row>
    <row r="994">
      <c r="B994" s="5"/>
      <c r="C994" s="5"/>
      <c r="D994" s="5"/>
      <c r="E994" s="5"/>
      <c r="F994" s="5"/>
      <c r="G994" s="5"/>
      <c r="H994" s="5"/>
      <c r="I994" s="5"/>
      <c r="J994" s="5"/>
      <c r="K994" s="5"/>
      <c r="L994" s="5"/>
      <c r="M994" s="5"/>
      <c r="N994" s="5"/>
      <c r="O994" s="5"/>
      <c r="P994" s="5"/>
      <c r="Q994" s="5"/>
    </row>
    <row r="995">
      <c r="B995" s="5"/>
      <c r="C995" s="5"/>
      <c r="D995" s="5"/>
      <c r="E995" s="5"/>
      <c r="F995" s="5"/>
      <c r="G995" s="5"/>
      <c r="H995" s="5"/>
      <c r="I995" s="5"/>
      <c r="J995" s="5"/>
      <c r="K995" s="5"/>
      <c r="L995" s="5"/>
      <c r="M995" s="5"/>
      <c r="N995" s="5"/>
      <c r="O995" s="5"/>
      <c r="P995" s="5"/>
      <c r="Q995" s="5"/>
    </row>
    <row r="996">
      <c r="B996" s="5"/>
      <c r="C996" s="5"/>
      <c r="D996" s="5"/>
      <c r="E996" s="5"/>
      <c r="F996" s="5"/>
      <c r="G996" s="5"/>
      <c r="H996" s="5"/>
      <c r="I996" s="5"/>
      <c r="J996" s="5"/>
      <c r="K996" s="5"/>
      <c r="L996" s="5"/>
      <c r="M996" s="5"/>
      <c r="N996" s="5"/>
      <c r="O996" s="5"/>
      <c r="P996" s="5"/>
      <c r="Q996" s="5"/>
    </row>
    <row r="997">
      <c r="B997" s="5"/>
      <c r="C997" s="5"/>
      <c r="D997" s="5"/>
      <c r="E997" s="5"/>
      <c r="F997" s="5"/>
      <c r="G997" s="5"/>
      <c r="H997" s="5"/>
      <c r="I997" s="5"/>
      <c r="J997" s="5"/>
      <c r="K997" s="5"/>
      <c r="L997" s="5"/>
      <c r="M997" s="5"/>
      <c r="N997" s="5"/>
      <c r="O997" s="5"/>
      <c r="P997" s="5"/>
      <c r="Q997" s="5"/>
    </row>
    <row r="998">
      <c r="B998" s="5"/>
      <c r="C998" s="5"/>
      <c r="D998" s="5"/>
      <c r="E998" s="5"/>
      <c r="F998" s="5"/>
      <c r="G998" s="5"/>
      <c r="H998" s="5"/>
      <c r="I998" s="5"/>
      <c r="J998" s="5"/>
      <c r="K998" s="5"/>
      <c r="L998" s="5"/>
      <c r="M998" s="5"/>
      <c r="N998" s="5"/>
      <c r="O998" s="5"/>
      <c r="P998" s="5"/>
      <c r="Q998" s="5"/>
    </row>
    <row r="999">
      <c r="B999" s="5"/>
      <c r="C999" s="5"/>
      <c r="D999" s="5"/>
      <c r="E999" s="5"/>
      <c r="F999" s="5"/>
      <c r="G999" s="5"/>
      <c r="H999" s="5"/>
      <c r="I999" s="5"/>
      <c r="J999" s="5"/>
      <c r="K999" s="5"/>
      <c r="L999" s="5"/>
      <c r="M999" s="5"/>
      <c r="N999" s="5"/>
      <c r="O999" s="5"/>
      <c r="P999" s="5"/>
      <c r="Q999" s="5"/>
    </row>
    <row r="1000">
      <c r="B1000" s="5"/>
      <c r="C1000" s="5"/>
      <c r="D1000" s="5"/>
      <c r="E1000" s="5"/>
      <c r="F1000" s="5"/>
      <c r="G1000" s="5"/>
      <c r="H1000" s="5"/>
      <c r="I1000" s="5"/>
      <c r="J1000" s="5"/>
      <c r="K1000" s="5"/>
      <c r="L1000" s="5"/>
      <c r="M1000" s="5"/>
      <c r="N1000" s="5"/>
      <c r="O1000" s="5"/>
      <c r="P1000" s="5"/>
      <c r="Q1000" s="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t="s">
        <v>1</v>
      </c>
      <c r="B1" s="17" t="s">
        <v>1756</v>
      </c>
      <c r="C1" s="17" t="s">
        <v>1757</v>
      </c>
      <c r="D1" s="17" t="s">
        <v>1758</v>
      </c>
      <c r="E1" s="17" t="s">
        <v>1759</v>
      </c>
      <c r="F1" s="17" t="s">
        <v>1760</v>
      </c>
      <c r="G1" s="17" t="s">
        <v>1761</v>
      </c>
      <c r="H1" s="17" t="s">
        <v>1762</v>
      </c>
      <c r="I1" s="17" t="s">
        <v>1763</v>
      </c>
      <c r="J1" s="17" t="s">
        <v>1764</v>
      </c>
      <c r="K1" s="17" t="s">
        <v>1765</v>
      </c>
      <c r="L1" s="17" t="s">
        <v>1766</v>
      </c>
      <c r="M1" s="17" t="s">
        <v>1767</v>
      </c>
      <c r="N1" s="17" t="s">
        <v>1768</v>
      </c>
      <c r="O1" s="17" t="s">
        <v>1769</v>
      </c>
    </row>
    <row r="2">
      <c r="A2" s="17" t="s">
        <v>42</v>
      </c>
      <c r="B2" s="17" t="s">
        <v>42</v>
      </c>
      <c r="C2" s="18"/>
      <c r="D2" s="18"/>
      <c r="E2" s="18"/>
      <c r="F2" s="18"/>
      <c r="G2" s="18"/>
      <c r="H2" s="18"/>
      <c r="I2" s="18"/>
      <c r="J2" s="18"/>
      <c r="K2" s="18"/>
      <c r="L2" s="18"/>
      <c r="M2" s="18"/>
      <c r="N2" s="18"/>
      <c r="O2" s="18"/>
    </row>
    <row r="3">
      <c r="A3" s="17" t="s">
        <v>46</v>
      </c>
      <c r="B3" s="17" t="s">
        <v>46</v>
      </c>
      <c r="C3" s="18"/>
      <c r="D3" s="18"/>
      <c r="E3" s="18"/>
      <c r="F3" s="18"/>
      <c r="G3" s="18"/>
      <c r="H3" s="18"/>
      <c r="I3" s="18"/>
      <c r="J3" s="18"/>
      <c r="K3" s="18"/>
      <c r="L3" s="18"/>
      <c r="M3" s="18"/>
      <c r="N3" s="18"/>
      <c r="O3" s="18"/>
    </row>
    <row r="4">
      <c r="A4" s="17" t="s">
        <v>50</v>
      </c>
      <c r="B4" s="18"/>
      <c r="C4" s="17" t="s">
        <v>1770</v>
      </c>
      <c r="D4" s="17" t="s">
        <v>1771</v>
      </c>
      <c r="E4" s="18"/>
      <c r="F4" s="18"/>
      <c r="G4" s="18"/>
      <c r="H4" s="18"/>
      <c r="I4" s="18"/>
      <c r="J4" s="18"/>
      <c r="K4" s="18"/>
      <c r="L4" s="18"/>
      <c r="M4" s="18"/>
      <c r="N4" s="18"/>
      <c r="O4" s="18"/>
    </row>
    <row r="5">
      <c r="A5" s="17" t="s">
        <v>54</v>
      </c>
      <c r="B5" s="17" t="s">
        <v>1772</v>
      </c>
      <c r="C5" s="18"/>
      <c r="D5" s="18"/>
      <c r="E5" s="18"/>
      <c r="F5" s="18"/>
      <c r="G5" s="18"/>
      <c r="H5" s="18"/>
      <c r="I5" s="18"/>
      <c r="J5" s="18"/>
      <c r="K5" s="18"/>
      <c r="L5" s="18"/>
      <c r="M5" s="18"/>
      <c r="N5" s="18"/>
      <c r="O5" s="18"/>
    </row>
    <row r="6">
      <c r="A6" s="17" t="s">
        <v>58</v>
      </c>
      <c r="B6" s="17" t="s">
        <v>58</v>
      </c>
      <c r="C6" s="18"/>
      <c r="D6" s="18"/>
      <c r="E6" s="18"/>
      <c r="F6" s="18"/>
      <c r="G6" s="18"/>
      <c r="H6" s="18"/>
      <c r="I6" s="18"/>
      <c r="J6" s="18"/>
      <c r="K6" s="18"/>
      <c r="L6" s="18"/>
      <c r="M6" s="18"/>
      <c r="N6" s="18"/>
      <c r="O6" s="18"/>
    </row>
    <row r="7">
      <c r="A7" s="17" t="s">
        <v>62</v>
      </c>
      <c r="B7" s="17" t="s">
        <v>62</v>
      </c>
      <c r="C7" s="18"/>
      <c r="D7" s="18"/>
      <c r="E7" s="18"/>
      <c r="F7" s="18"/>
      <c r="G7" s="18"/>
      <c r="H7" s="18"/>
      <c r="I7" s="18"/>
      <c r="J7" s="18"/>
      <c r="K7" s="18"/>
      <c r="L7" s="18"/>
      <c r="M7" s="18"/>
      <c r="N7" s="18"/>
      <c r="O7" s="18"/>
    </row>
    <row r="8">
      <c r="A8" s="17" t="s">
        <v>66</v>
      </c>
      <c r="B8" s="17" t="s">
        <v>66</v>
      </c>
      <c r="C8" s="18"/>
      <c r="D8" s="18"/>
      <c r="E8" s="18"/>
      <c r="F8" s="18"/>
      <c r="G8" s="18"/>
      <c r="H8" s="18"/>
      <c r="I8" s="18"/>
      <c r="J8" s="18"/>
      <c r="K8" s="18"/>
      <c r="L8" s="18"/>
      <c r="M8" s="18"/>
      <c r="N8" s="18"/>
      <c r="O8" s="18"/>
    </row>
    <row r="9">
      <c r="A9" s="17" t="s">
        <v>68</v>
      </c>
      <c r="B9" s="17" t="s">
        <v>68</v>
      </c>
      <c r="C9" s="18"/>
      <c r="D9" s="18"/>
      <c r="E9" s="18"/>
      <c r="F9" s="18"/>
      <c r="G9" s="18"/>
      <c r="H9" s="18"/>
      <c r="I9" s="18"/>
      <c r="J9" s="18"/>
      <c r="K9" s="18"/>
      <c r="L9" s="18"/>
      <c r="M9" s="18"/>
      <c r="N9" s="18"/>
      <c r="O9" s="18"/>
    </row>
    <row r="10">
      <c r="A10" s="17" t="s">
        <v>71</v>
      </c>
      <c r="B10" s="18"/>
      <c r="C10" s="18"/>
      <c r="D10" s="18"/>
      <c r="E10" s="17" t="s">
        <v>1773</v>
      </c>
      <c r="F10" s="17" t="s">
        <v>1774</v>
      </c>
      <c r="G10" s="18"/>
      <c r="H10" s="18"/>
      <c r="I10" s="18"/>
      <c r="J10" s="18"/>
      <c r="K10" s="18"/>
      <c r="L10" s="18"/>
      <c r="M10" s="18"/>
      <c r="N10" s="18"/>
      <c r="O10" s="18"/>
    </row>
    <row r="11">
      <c r="A11" s="17" t="s">
        <v>75</v>
      </c>
      <c r="B11" s="17" t="s">
        <v>75</v>
      </c>
      <c r="C11" s="18"/>
      <c r="D11" s="18"/>
      <c r="E11" s="18"/>
      <c r="F11" s="18"/>
      <c r="G11" s="18"/>
      <c r="H11" s="18"/>
      <c r="I11" s="18"/>
      <c r="J11" s="18"/>
      <c r="K11" s="18"/>
      <c r="L11" s="18"/>
      <c r="M11" s="18"/>
      <c r="N11" s="18"/>
      <c r="O11" s="18"/>
    </row>
    <row r="12">
      <c r="A12" s="17" t="s">
        <v>79</v>
      </c>
      <c r="B12" s="17" t="s">
        <v>79</v>
      </c>
      <c r="C12" s="18"/>
      <c r="D12" s="18"/>
      <c r="E12" s="18"/>
      <c r="F12" s="18"/>
      <c r="G12" s="18"/>
      <c r="H12" s="18"/>
      <c r="I12" s="18"/>
      <c r="J12" s="18"/>
      <c r="K12" s="18"/>
      <c r="L12" s="18"/>
      <c r="M12" s="18"/>
      <c r="N12" s="18"/>
      <c r="O12" s="18"/>
    </row>
    <row r="13">
      <c r="A13" s="17" t="s">
        <v>83</v>
      </c>
      <c r="B13" s="17" t="s">
        <v>83</v>
      </c>
      <c r="C13" s="18"/>
      <c r="D13" s="18"/>
      <c r="E13" s="18"/>
      <c r="F13" s="18"/>
      <c r="G13" s="18"/>
      <c r="H13" s="18"/>
      <c r="I13" s="18"/>
      <c r="J13" s="18"/>
      <c r="K13" s="18"/>
      <c r="L13" s="18"/>
      <c r="M13" s="18"/>
      <c r="N13" s="18"/>
      <c r="O13" s="18"/>
    </row>
    <row r="14">
      <c r="A14" s="17" t="s">
        <v>87</v>
      </c>
      <c r="B14" s="17" t="s">
        <v>87</v>
      </c>
      <c r="C14" s="18"/>
      <c r="D14" s="18"/>
      <c r="E14" s="18"/>
      <c r="F14" s="18"/>
      <c r="G14" s="18"/>
      <c r="H14" s="18"/>
      <c r="I14" s="18"/>
      <c r="J14" s="18"/>
      <c r="K14" s="18"/>
      <c r="L14" s="18"/>
      <c r="M14" s="18"/>
      <c r="N14" s="18"/>
      <c r="O14" s="18"/>
    </row>
    <row r="15">
      <c r="A15" s="17" t="s">
        <v>91</v>
      </c>
      <c r="B15" s="17" t="s">
        <v>91</v>
      </c>
      <c r="C15" s="18"/>
      <c r="D15" s="18"/>
      <c r="E15" s="18"/>
      <c r="F15" s="18"/>
      <c r="G15" s="18"/>
      <c r="H15" s="18"/>
      <c r="I15" s="18"/>
      <c r="J15" s="18"/>
      <c r="K15" s="18"/>
      <c r="L15" s="18"/>
      <c r="M15" s="18"/>
      <c r="N15" s="18"/>
      <c r="O15" s="18"/>
    </row>
    <row r="16">
      <c r="A16" s="17" t="s">
        <v>94</v>
      </c>
      <c r="B16" s="17" t="s">
        <v>94</v>
      </c>
      <c r="C16" s="18"/>
      <c r="D16" s="18"/>
      <c r="E16" s="18"/>
      <c r="F16" s="18"/>
      <c r="G16" s="18"/>
      <c r="H16" s="18"/>
      <c r="I16" s="18"/>
      <c r="J16" s="18"/>
      <c r="K16" s="18"/>
      <c r="L16" s="18"/>
      <c r="M16" s="18"/>
      <c r="N16" s="18"/>
      <c r="O16" s="18"/>
    </row>
    <row r="17">
      <c r="A17" s="17" t="s">
        <v>98</v>
      </c>
      <c r="B17" s="17" t="s">
        <v>98</v>
      </c>
      <c r="C17" s="18"/>
      <c r="D17" s="18"/>
      <c r="E17" s="18"/>
      <c r="F17" s="18"/>
      <c r="G17" s="18"/>
      <c r="H17" s="18"/>
      <c r="I17" s="18"/>
      <c r="J17" s="18"/>
      <c r="K17" s="18"/>
      <c r="L17" s="18"/>
      <c r="M17" s="18"/>
      <c r="N17" s="18"/>
      <c r="O17" s="18"/>
    </row>
    <row r="18">
      <c r="A18" s="17" t="s">
        <v>101</v>
      </c>
      <c r="B18" s="17" t="s">
        <v>101</v>
      </c>
      <c r="C18" s="18"/>
      <c r="D18" s="18"/>
      <c r="E18" s="18"/>
      <c r="F18" s="18"/>
      <c r="G18" s="18"/>
      <c r="H18" s="18"/>
      <c r="I18" s="18"/>
      <c r="J18" s="18"/>
      <c r="K18" s="18"/>
      <c r="L18" s="18"/>
      <c r="M18" s="18"/>
      <c r="N18" s="18"/>
      <c r="O18" s="18"/>
    </row>
    <row r="19">
      <c r="A19" s="17" t="s">
        <v>105</v>
      </c>
      <c r="B19" s="18"/>
      <c r="C19" s="18"/>
      <c r="D19" s="18"/>
      <c r="E19" s="18"/>
      <c r="F19" s="18"/>
      <c r="G19" s="17" t="s">
        <v>105</v>
      </c>
      <c r="H19" s="18"/>
      <c r="I19" s="18"/>
      <c r="J19" s="18"/>
      <c r="K19" s="18"/>
      <c r="L19" s="18"/>
      <c r="M19" s="18"/>
      <c r="N19" s="18"/>
      <c r="O19" s="18"/>
    </row>
    <row r="20">
      <c r="A20" s="17" t="s">
        <v>109</v>
      </c>
      <c r="B20" s="17" t="s">
        <v>109</v>
      </c>
      <c r="C20" s="18"/>
      <c r="D20" s="18"/>
      <c r="E20" s="18"/>
      <c r="F20" s="18"/>
      <c r="G20" s="18"/>
      <c r="H20" s="18"/>
      <c r="I20" s="18"/>
      <c r="J20" s="18"/>
      <c r="K20" s="18"/>
      <c r="L20" s="18"/>
      <c r="M20" s="18"/>
      <c r="N20" s="18"/>
      <c r="O20" s="18"/>
    </row>
    <row r="21">
      <c r="A21" s="17" t="s">
        <v>113</v>
      </c>
      <c r="B21" s="17" t="s">
        <v>113</v>
      </c>
      <c r="C21" s="18"/>
      <c r="D21" s="18"/>
      <c r="E21" s="18"/>
      <c r="F21" s="18"/>
      <c r="G21" s="18"/>
      <c r="H21" s="18"/>
      <c r="I21" s="18"/>
      <c r="J21" s="18"/>
      <c r="K21" s="18"/>
      <c r="L21" s="18"/>
      <c r="M21" s="18"/>
      <c r="N21" s="18"/>
      <c r="O21" s="18"/>
    </row>
    <row r="22">
      <c r="A22" s="17" t="s">
        <v>117</v>
      </c>
      <c r="B22" s="17" t="s">
        <v>117</v>
      </c>
      <c r="C22" s="18"/>
      <c r="D22" s="18"/>
      <c r="E22" s="18"/>
      <c r="F22" s="18"/>
      <c r="G22" s="18"/>
      <c r="H22" s="18"/>
      <c r="I22" s="18"/>
      <c r="J22" s="18"/>
      <c r="K22" s="18"/>
      <c r="L22" s="18"/>
      <c r="M22" s="18"/>
      <c r="N22" s="18"/>
      <c r="O22" s="18"/>
    </row>
    <row r="23">
      <c r="A23" s="17" t="s">
        <v>121</v>
      </c>
      <c r="B23" s="17" t="s">
        <v>121</v>
      </c>
      <c r="C23" s="18"/>
      <c r="D23" s="18"/>
      <c r="E23" s="18"/>
      <c r="F23" s="18"/>
      <c r="G23" s="18"/>
      <c r="H23" s="18"/>
      <c r="I23" s="18"/>
      <c r="J23" s="18"/>
      <c r="K23" s="18"/>
      <c r="L23" s="18"/>
      <c r="M23" s="18"/>
      <c r="N23" s="18"/>
      <c r="O23" s="18"/>
    </row>
    <row r="24">
      <c r="A24" s="17" t="s">
        <v>124</v>
      </c>
      <c r="B24" s="17" t="s">
        <v>124</v>
      </c>
      <c r="C24" s="18"/>
      <c r="D24" s="18"/>
      <c r="E24" s="18"/>
      <c r="F24" s="18"/>
      <c r="G24" s="18"/>
      <c r="H24" s="18"/>
      <c r="I24" s="18"/>
      <c r="J24" s="18"/>
      <c r="K24" s="18"/>
      <c r="L24" s="18"/>
      <c r="M24" s="18"/>
      <c r="N24" s="18"/>
      <c r="O24" s="18"/>
    </row>
    <row r="25">
      <c r="A25" s="17" t="s">
        <v>126</v>
      </c>
      <c r="B25" s="17" t="s">
        <v>126</v>
      </c>
      <c r="C25" s="18"/>
      <c r="D25" s="18"/>
      <c r="E25" s="18"/>
      <c r="F25" s="18"/>
      <c r="G25" s="18"/>
      <c r="H25" s="18"/>
      <c r="I25" s="18"/>
      <c r="J25" s="18"/>
      <c r="K25" s="18"/>
      <c r="L25" s="18"/>
      <c r="M25" s="18"/>
      <c r="N25" s="18"/>
      <c r="O25" s="18"/>
    </row>
    <row r="26">
      <c r="A26" s="17" t="s">
        <v>130</v>
      </c>
      <c r="B26" s="17" t="s">
        <v>130</v>
      </c>
      <c r="C26" s="18"/>
      <c r="D26" s="18"/>
      <c r="E26" s="18"/>
      <c r="F26" s="18"/>
      <c r="G26" s="18"/>
      <c r="H26" s="18"/>
      <c r="I26" s="18"/>
      <c r="J26" s="18"/>
      <c r="K26" s="18"/>
      <c r="L26" s="18"/>
      <c r="M26" s="18"/>
      <c r="N26" s="18"/>
      <c r="O26" s="18"/>
    </row>
    <row r="27">
      <c r="A27" s="17" t="s">
        <v>134</v>
      </c>
      <c r="B27" s="17" t="s">
        <v>134</v>
      </c>
      <c r="C27" s="18"/>
      <c r="D27" s="18"/>
      <c r="E27" s="18"/>
      <c r="F27" s="18"/>
      <c r="G27" s="18"/>
      <c r="H27" s="18"/>
      <c r="I27" s="18"/>
      <c r="J27" s="18"/>
      <c r="K27" s="18"/>
      <c r="L27" s="18"/>
      <c r="M27" s="18"/>
      <c r="N27" s="18"/>
      <c r="O27" s="18"/>
    </row>
    <row r="28">
      <c r="A28" s="17" t="s">
        <v>138</v>
      </c>
      <c r="B28" s="17" t="s">
        <v>138</v>
      </c>
      <c r="C28" s="18"/>
      <c r="D28" s="18"/>
      <c r="E28" s="18"/>
      <c r="F28" s="18"/>
      <c r="G28" s="18"/>
      <c r="H28" s="18"/>
      <c r="I28" s="18"/>
      <c r="J28" s="18"/>
      <c r="K28" s="18"/>
      <c r="L28" s="18"/>
      <c r="M28" s="18"/>
      <c r="N28" s="18"/>
      <c r="O28" s="18"/>
    </row>
    <row r="29">
      <c r="A29" s="17" t="s">
        <v>142</v>
      </c>
      <c r="B29" s="17" t="s">
        <v>142</v>
      </c>
      <c r="C29" s="18"/>
      <c r="D29" s="18"/>
      <c r="E29" s="18"/>
      <c r="F29" s="18"/>
      <c r="G29" s="18"/>
      <c r="H29" s="18"/>
      <c r="I29" s="18"/>
      <c r="J29" s="18"/>
      <c r="K29" s="18"/>
      <c r="L29" s="18"/>
      <c r="M29" s="18"/>
      <c r="N29" s="18"/>
      <c r="O29" s="18"/>
    </row>
    <row r="30">
      <c r="A30" s="17" t="s">
        <v>146</v>
      </c>
      <c r="B30" s="17" t="s">
        <v>146</v>
      </c>
      <c r="C30" s="18"/>
      <c r="D30" s="18"/>
      <c r="E30" s="18"/>
      <c r="F30" s="18"/>
      <c r="G30" s="18"/>
      <c r="H30" s="18"/>
      <c r="I30" s="18"/>
      <c r="J30" s="18"/>
      <c r="K30" s="18"/>
      <c r="L30" s="18"/>
      <c r="M30" s="18"/>
      <c r="N30" s="18"/>
      <c r="O30" s="18"/>
    </row>
    <row r="31">
      <c r="A31" s="17" t="s">
        <v>148</v>
      </c>
      <c r="B31" s="17" t="s">
        <v>1775</v>
      </c>
      <c r="C31" s="18"/>
      <c r="D31" s="18"/>
      <c r="E31" s="18"/>
      <c r="F31" s="18"/>
      <c r="G31" s="18"/>
      <c r="H31" s="18"/>
      <c r="I31" s="18"/>
      <c r="J31" s="18"/>
      <c r="K31" s="18"/>
      <c r="L31" s="18"/>
      <c r="M31" s="18"/>
      <c r="N31" s="18"/>
      <c r="O31" s="18"/>
    </row>
    <row r="32">
      <c r="A32" s="17" t="s">
        <v>151</v>
      </c>
      <c r="B32" s="17" t="s">
        <v>151</v>
      </c>
      <c r="C32" s="18"/>
      <c r="D32" s="18"/>
      <c r="E32" s="18"/>
      <c r="F32" s="18"/>
      <c r="G32" s="18"/>
      <c r="H32" s="18"/>
      <c r="I32" s="18"/>
      <c r="J32" s="18"/>
      <c r="K32" s="18"/>
      <c r="L32" s="18"/>
      <c r="M32" s="18"/>
      <c r="N32" s="18"/>
      <c r="O32" s="18"/>
    </row>
    <row r="33">
      <c r="A33" s="17" t="s">
        <v>154</v>
      </c>
      <c r="B33" s="17" t="s">
        <v>154</v>
      </c>
      <c r="C33" s="18"/>
      <c r="D33" s="18"/>
      <c r="E33" s="18"/>
      <c r="F33" s="18"/>
      <c r="G33" s="18"/>
      <c r="H33" s="18"/>
      <c r="I33" s="18"/>
      <c r="J33" s="18"/>
      <c r="K33" s="18"/>
      <c r="L33" s="18"/>
      <c r="M33" s="18"/>
      <c r="N33" s="18"/>
      <c r="O33" s="18"/>
    </row>
    <row r="34">
      <c r="A34" s="17" t="s">
        <v>156</v>
      </c>
      <c r="B34" s="17" t="s">
        <v>156</v>
      </c>
      <c r="C34" s="18"/>
      <c r="D34" s="18"/>
      <c r="E34" s="18"/>
      <c r="F34" s="18"/>
      <c r="G34" s="18"/>
      <c r="H34" s="18"/>
      <c r="I34" s="18"/>
      <c r="J34" s="18"/>
      <c r="K34" s="18"/>
      <c r="L34" s="18"/>
      <c r="M34" s="18"/>
      <c r="N34" s="18"/>
      <c r="O34" s="18"/>
    </row>
    <row r="35">
      <c r="A35" s="17" t="s">
        <v>160</v>
      </c>
      <c r="B35" s="17" t="s">
        <v>160</v>
      </c>
      <c r="C35" s="18"/>
      <c r="D35" s="18"/>
      <c r="E35" s="18"/>
      <c r="F35" s="18"/>
      <c r="G35" s="18"/>
      <c r="H35" s="18"/>
      <c r="I35" s="18"/>
      <c r="J35" s="18"/>
      <c r="K35" s="18"/>
      <c r="L35" s="18"/>
      <c r="M35" s="18"/>
      <c r="N35" s="18"/>
      <c r="O35" s="18"/>
    </row>
    <row r="36">
      <c r="A36" s="17" t="s">
        <v>163</v>
      </c>
      <c r="B36" s="17" t="s">
        <v>163</v>
      </c>
      <c r="C36" s="18"/>
      <c r="D36" s="18"/>
      <c r="E36" s="18"/>
      <c r="F36" s="18"/>
      <c r="G36" s="18"/>
      <c r="H36" s="18"/>
      <c r="I36" s="18"/>
      <c r="J36" s="18"/>
      <c r="K36" s="18"/>
      <c r="L36" s="18"/>
      <c r="M36" s="18"/>
      <c r="N36" s="18"/>
      <c r="O36" s="18"/>
    </row>
    <row r="37">
      <c r="A37" s="17" t="s">
        <v>167</v>
      </c>
      <c r="B37" s="17" t="s">
        <v>167</v>
      </c>
      <c r="C37" s="18"/>
      <c r="D37" s="18"/>
      <c r="E37" s="18"/>
      <c r="F37" s="18"/>
      <c r="G37" s="18"/>
      <c r="H37" s="18"/>
      <c r="I37" s="18"/>
      <c r="J37" s="18"/>
      <c r="K37" s="18"/>
      <c r="L37" s="18"/>
      <c r="M37" s="18"/>
      <c r="N37" s="18"/>
      <c r="O37" s="18"/>
    </row>
    <row r="38">
      <c r="A38" s="17" t="s">
        <v>170</v>
      </c>
      <c r="B38" s="17" t="s">
        <v>170</v>
      </c>
      <c r="C38" s="18"/>
      <c r="D38" s="18"/>
      <c r="E38" s="18"/>
      <c r="F38" s="18"/>
      <c r="G38" s="18"/>
      <c r="H38" s="18"/>
      <c r="I38" s="18"/>
      <c r="J38" s="18"/>
      <c r="K38" s="18"/>
      <c r="L38" s="18"/>
      <c r="M38" s="18"/>
      <c r="N38" s="18"/>
      <c r="O38" s="18"/>
    </row>
    <row r="39">
      <c r="A39" s="17" t="s">
        <v>174</v>
      </c>
      <c r="B39" s="17" t="s">
        <v>174</v>
      </c>
      <c r="C39" s="18"/>
      <c r="D39" s="18"/>
      <c r="E39" s="18"/>
      <c r="F39" s="18"/>
      <c r="G39" s="18"/>
      <c r="H39" s="18"/>
      <c r="I39" s="18"/>
      <c r="J39" s="18"/>
      <c r="K39" s="18"/>
      <c r="L39" s="18"/>
      <c r="M39" s="18"/>
      <c r="N39" s="18"/>
      <c r="O39" s="18"/>
    </row>
    <row r="40">
      <c r="A40" s="17" t="s">
        <v>177</v>
      </c>
      <c r="B40" s="17" t="s">
        <v>177</v>
      </c>
      <c r="C40" s="18"/>
      <c r="D40" s="18"/>
      <c r="E40" s="18"/>
      <c r="F40" s="18"/>
      <c r="G40" s="18"/>
      <c r="H40" s="18"/>
      <c r="I40" s="18"/>
      <c r="J40" s="18"/>
      <c r="K40" s="18"/>
      <c r="L40" s="18"/>
      <c r="M40" s="18"/>
      <c r="N40" s="18"/>
      <c r="O40" s="18"/>
    </row>
    <row r="41">
      <c r="A41" s="17" t="s">
        <v>181</v>
      </c>
      <c r="B41" s="17" t="s">
        <v>181</v>
      </c>
      <c r="C41" s="18"/>
      <c r="D41" s="18"/>
      <c r="E41" s="18"/>
      <c r="F41" s="18"/>
      <c r="G41" s="18"/>
      <c r="H41" s="18"/>
      <c r="I41" s="18"/>
      <c r="J41" s="18"/>
      <c r="K41" s="18"/>
      <c r="L41" s="18"/>
      <c r="M41" s="18"/>
      <c r="N41" s="18"/>
      <c r="O41" s="18"/>
    </row>
    <row r="42">
      <c r="A42" s="17" t="s">
        <v>184</v>
      </c>
      <c r="B42" s="18"/>
      <c r="C42" s="17" t="s">
        <v>1776</v>
      </c>
      <c r="D42" s="17" t="s">
        <v>1777</v>
      </c>
      <c r="E42" s="18"/>
      <c r="F42" s="18"/>
      <c r="G42" s="18"/>
      <c r="H42" s="18"/>
      <c r="I42" s="18"/>
      <c r="J42" s="18"/>
      <c r="K42" s="18"/>
      <c r="L42" s="18"/>
      <c r="M42" s="18"/>
      <c r="N42" s="18"/>
      <c r="O42" s="18"/>
    </row>
    <row r="43">
      <c r="A43" s="17" t="s">
        <v>188</v>
      </c>
      <c r="B43" s="17" t="s">
        <v>188</v>
      </c>
      <c r="C43" s="18"/>
      <c r="D43" s="18"/>
      <c r="E43" s="18"/>
      <c r="F43" s="18"/>
      <c r="G43" s="18"/>
      <c r="H43" s="18"/>
      <c r="I43" s="18"/>
      <c r="J43" s="18"/>
      <c r="K43" s="18"/>
      <c r="L43" s="18"/>
      <c r="M43" s="18"/>
      <c r="N43" s="18"/>
      <c r="O43" s="18"/>
    </row>
    <row r="44">
      <c r="A44" s="17" t="s">
        <v>192</v>
      </c>
      <c r="B44" s="17" t="s">
        <v>192</v>
      </c>
      <c r="C44" s="18"/>
      <c r="D44" s="18"/>
      <c r="E44" s="18"/>
      <c r="F44" s="18"/>
      <c r="G44" s="18"/>
      <c r="H44" s="18"/>
      <c r="I44" s="18"/>
      <c r="J44" s="18"/>
      <c r="K44" s="18"/>
      <c r="L44" s="18"/>
      <c r="M44" s="18"/>
      <c r="N44" s="18"/>
      <c r="O44" s="18"/>
    </row>
    <row r="45">
      <c r="A45" s="17" t="s">
        <v>195</v>
      </c>
      <c r="B45" s="17" t="s">
        <v>195</v>
      </c>
      <c r="C45" s="18"/>
      <c r="D45" s="18"/>
      <c r="E45" s="18"/>
      <c r="F45" s="18"/>
      <c r="G45" s="18"/>
      <c r="H45" s="18"/>
      <c r="I45" s="18"/>
      <c r="J45" s="18"/>
      <c r="K45" s="18"/>
      <c r="L45" s="18"/>
      <c r="M45" s="18"/>
      <c r="N45" s="18"/>
      <c r="O45" s="18"/>
    </row>
    <row r="46">
      <c r="A46" s="17" t="s">
        <v>199</v>
      </c>
      <c r="B46" s="17" t="s">
        <v>199</v>
      </c>
      <c r="C46" s="18"/>
      <c r="D46" s="18"/>
      <c r="E46" s="18"/>
      <c r="F46" s="18"/>
      <c r="G46" s="18"/>
      <c r="H46" s="18"/>
      <c r="I46" s="18"/>
      <c r="J46" s="18"/>
      <c r="K46" s="18"/>
      <c r="L46" s="18"/>
      <c r="M46" s="18"/>
      <c r="N46" s="18"/>
      <c r="O46" s="18"/>
    </row>
    <row r="47">
      <c r="A47" s="17" t="s">
        <v>203</v>
      </c>
      <c r="B47" s="17" t="s">
        <v>203</v>
      </c>
      <c r="C47" s="18"/>
      <c r="D47" s="18"/>
      <c r="E47" s="18"/>
      <c r="F47" s="18"/>
      <c r="G47" s="18"/>
      <c r="H47" s="18"/>
      <c r="I47" s="18"/>
      <c r="J47" s="18"/>
      <c r="K47" s="18"/>
      <c r="L47" s="18"/>
      <c r="M47" s="18"/>
      <c r="N47" s="18"/>
      <c r="O47" s="18"/>
    </row>
    <row r="48">
      <c r="A48" s="17" t="s">
        <v>207</v>
      </c>
      <c r="B48" s="17" t="s">
        <v>207</v>
      </c>
      <c r="C48" s="18"/>
      <c r="D48" s="18"/>
      <c r="E48" s="18"/>
      <c r="F48" s="18"/>
      <c r="G48" s="18"/>
      <c r="H48" s="18"/>
      <c r="I48" s="18"/>
      <c r="J48" s="18"/>
      <c r="K48" s="18"/>
      <c r="L48" s="18"/>
      <c r="M48" s="18"/>
      <c r="N48" s="18"/>
      <c r="O48" s="18"/>
    </row>
    <row r="49">
      <c r="A49" s="17" t="s">
        <v>210</v>
      </c>
      <c r="B49" s="17" t="s">
        <v>210</v>
      </c>
      <c r="C49" s="18"/>
      <c r="D49" s="18"/>
      <c r="E49" s="18"/>
      <c r="F49" s="18"/>
      <c r="G49" s="18"/>
      <c r="H49" s="18"/>
      <c r="I49" s="18"/>
      <c r="J49" s="18"/>
      <c r="K49" s="18"/>
      <c r="L49" s="18"/>
      <c r="M49" s="18"/>
      <c r="N49" s="18"/>
      <c r="O49" s="18"/>
    </row>
    <row r="50">
      <c r="A50" s="17" t="s">
        <v>214</v>
      </c>
      <c r="B50" s="17" t="s">
        <v>214</v>
      </c>
      <c r="C50" s="18"/>
      <c r="D50" s="18"/>
      <c r="E50" s="18"/>
      <c r="F50" s="18"/>
      <c r="G50" s="18"/>
      <c r="H50" s="18"/>
      <c r="I50" s="18"/>
      <c r="J50" s="18"/>
      <c r="K50" s="18"/>
      <c r="L50" s="18"/>
      <c r="M50" s="18"/>
      <c r="N50" s="18"/>
      <c r="O50" s="18"/>
    </row>
    <row r="51">
      <c r="A51" s="17" t="s">
        <v>218</v>
      </c>
      <c r="B51" s="17" t="s">
        <v>218</v>
      </c>
      <c r="C51" s="18"/>
      <c r="D51" s="18"/>
      <c r="E51" s="18"/>
      <c r="F51" s="18"/>
      <c r="G51" s="18"/>
      <c r="H51" s="18"/>
      <c r="I51" s="18"/>
      <c r="J51" s="18"/>
      <c r="K51" s="18"/>
      <c r="L51" s="18"/>
      <c r="M51" s="18"/>
      <c r="N51" s="18"/>
      <c r="O51" s="18"/>
    </row>
    <row r="52">
      <c r="A52" s="17" t="s">
        <v>221</v>
      </c>
      <c r="B52" s="17" t="s">
        <v>221</v>
      </c>
      <c r="C52" s="18"/>
      <c r="D52" s="18"/>
      <c r="E52" s="18"/>
      <c r="F52" s="18"/>
      <c r="G52" s="18"/>
      <c r="H52" s="18"/>
      <c r="I52" s="18"/>
      <c r="J52" s="18"/>
      <c r="K52" s="18"/>
      <c r="L52" s="18"/>
      <c r="M52" s="18"/>
      <c r="N52" s="18"/>
      <c r="O52" s="18"/>
    </row>
    <row r="53">
      <c r="A53" s="17" t="s">
        <v>225</v>
      </c>
      <c r="B53" s="17" t="s">
        <v>225</v>
      </c>
      <c r="C53" s="18"/>
      <c r="D53" s="18"/>
      <c r="E53" s="18"/>
      <c r="F53" s="18"/>
      <c r="G53" s="18"/>
      <c r="H53" s="18"/>
      <c r="I53" s="18"/>
      <c r="J53" s="18"/>
      <c r="K53" s="18"/>
      <c r="L53" s="18"/>
      <c r="M53" s="18"/>
      <c r="N53" s="18"/>
      <c r="O53" s="18"/>
    </row>
    <row r="54">
      <c r="A54" s="17" t="s">
        <v>229</v>
      </c>
      <c r="B54" s="17" t="s">
        <v>229</v>
      </c>
      <c r="C54" s="18"/>
      <c r="D54" s="18"/>
      <c r="E54" s="18"/>
      <c r="F54" s="18"/>
      <c r="G54" s="18"/>
      <c r="H54" s="18"/>
      <c r="I54" s="18"/>
      <c r="J54" s="18"/>
      <c r="K54" s="18"/>
      <c r="L54" s="18"/>
      <c r="M54" s="18"/>
      <c r="N54" s="18"/>
      <c r="O54" s="18"/>
    </row>
    <row r="55">
      <c r="A55" s="17" t="s">
        <v>231</v>
      </c>
      <c r="B55" s="17" t="s">
        <v>1778</v>
      </c>
      <c r="C55" s="18"/>
      <c r="D55" s="18"/>
      <c r="E55" s="18"/>
      <c r="F55" s="18"/>
      <c r="G55" s="18"/>
      <c r="H55" s="18"/>
      <c r="I55" s="18"/>
      <c r="J55" s="18"/>
      <c r="K55" s="18"/>
      <c r="L55" s="18"/>
      <c r="M55" s="18"/>
      <c r="N55" s="18"/>
      <c r="O55" s="18"/>
    </row>
    <row r="56">
      <c r="A56" s="17" t="s">
        <v>235</v>
      </c>
      <c r="B56" s="17" t="s">
        <v>235</v>
      </c>
      <c r="C56" s="18"/>
      <c r="D56" s="18"/>
      <c r="E56" s="18"/>
      <c r="F56" s="18"/>
      <c r="G56" s="18"/>
      <c r="H56" s="18"/>
      <c r="I56" s="18"/>
      <c r="J56" s="18"/>
      <c r="K56" s="18"/>
      <c r="L56" s="18"/>
      <c r="M56" s="18"/>
      <c r="N56" s="18"/>
      <c r="O56" s="18"/>
    </row>
    <row r="57">
      <c r="A57" s="17" t="s">
        <v>239</v>
      </c>
      <c r="B57" s="18"/>
      <c r="C57" s="18"/>
      <c r="D57" s="18"/>
      <c r="E57" s="17" t="s">
        <v>1779</v>
      </c>
      <c r="F57" s="17" t="s">
        <v>1780</v>
      </c>
      <c r="G57" s="18"/>
      <c r="H57" s="18"/>
      <c r="I57" s="18"/>
      <c r="J57" s="18"/>
      <c r="K57" s="18"/>
      <c r="L57" s="18"/>
      <c r="M57" s="18"/>
      <c r="N57" s="18"/>
      <c r="O57" s="18"/>
    </row>
    <row r="58">
      <c r="A58" s="17" t="s">
        <v>243</v>
      </c>
      <c r="B58" s="17" t="s">
        <v>243</v>
      </c>
      <c r="C58" s="18"/>
      <c r="D58" s="18"/>
      <c r="E58" s="18"/>
      <c r="F58" s="18"/>
      <c r="G58" s="18"/>
      <c r="H58" s="18"/>
      <c r="I58" s="18"/>
      <c r="J58" s="18"/>
      <c r="K58" s="18"/>
      <c r="L58" s="18"/>
      <c r="M58" s="18"/>
      <c r="N58" s="18"/>
      <c r="O58" s="18"/>
    </row>
    <row r="59">
      <c r="A59" s="17" t="s">
        <v>246</v>
      </c>
      <c r="B59" s="17" t="s">
        <v>246</v>
      </c>
      <c r="C59" s="18"/>
      <c r="D59" s="18"/>
      <c r="E59" s="18"/>
      <c r="F59" s="18"/>
      <c r="G59" s="18"/>
      <c r="H59" s="18"/>
      <c r="I59" s="18"/>
      <c r="J59" s="18"/>
      <c r="K59" s="18"/>
      <c r="L59" s="18"/>
      <c r="M59" s="18"/>
      <c r="N59" s="18"/>
      <c r="O59" s="18"/>
    </row>
    <row r="60">
      <c r="A60" s="17" t="s">
        <v>250</v>
      </c>
      <c r="B60" s="17" t="s">
        <v>250</v>
      </c>
      <c r="C60" s="18"/>
      <c r="D60" s="18"/>
      <c r="E60" s="18"/>
      <c r="F60" s="18"/>
      <c r="G60" s="18"/>
      <c r="H60" s="18"/>
      <c r="I60" s="18"/>
      <c r="J60" s="18"/>
      <c r="K60" s="18"/>
      <c r="L60" s="18"/>
      <c r="M60" s="18"/>
      <c r="N60" s="18"/>
      <c r="O60" s="18"/>
    </row>
    <row r="61">
      <c r="A61" s="17" t="s">
        <v>254</v>
      </c>
      <c r="B61" s="17" t="s">
        <v>254</v>
      </c>
      <c r="C61" s="18"/>
      <c r="D61" s="18"/>
      <c r="E61" s="18"/>
      <c r="F61" s="18"/>
      <c r="G61" s="18"/>
      <c r="H61" s="18"/>
      <c r="I61" s="18"/>
      <c r="J61" s="18"/>
      <c r="K61" s="18"/>
      <c r="L61" s="18"/>
      <c r="M61" s="18"/>
      <c r="N61" s="18"/>
      <c r="O61" s="18"/>
    </row>
    <row r="62">
      <c r="A62" s="17" t="s">
        <v>257</v>
      </c>
      <c r="B62" s="17" t="s">
        <v>257</v>
      </c>
      <c r="C62" s="18"/>
      <c r="D62" s="18"/>
      <c r="E62" s="18"/>
      <c r="F62" s="18"/>
      <c r="G62" s="18"/>
      <c r="H62" s="18"/>
      <c r="I62" s="18"/>
      <c r="J62" s="18"/>
      <c r="K62" s="18"/>
      <c r="L62" s="18"/>
      <c r="M62" s="18"/>
      <c r="N62" s="18"/>
      <c r="O62" s="18"/>
    </row>
    <row r="63">
      <c r="A63" s="17" t="s">
        <v>258</v>
      </c>
      <c r="B63" s="17" t="s">
        <v>258</v>
      </c>
      <c r="C63" s="18"/>
      <c r="D63" s="18"/>
      <c r="E63" s="18"/>
      <c r="F63" s="18"/>
      <c r="G63" s="18"/>
      <c r="H63" s="18"/>
      <c r="I63" s="18"/>
      <c r="J63" s="18"/>
      <c r="K63" s="18"/>
      <c r="L63" s="18"/>
      <c r="M63" s="18"/>
      <c r="N63" s="18"/>
      <c r="O63" s="18"/>
    </row>
    <row r="64">
      <c r="A64" s="17" t="s">
        <v>262</v>
      </c>
      <c r="B64" s="17" t="s">
        <v>262</v>
      </c>
      <c r="C64" s="18"/>
      <c r="D64" s="18"/>
      <c r="E64" s="18"/>
      <c r="F64" s="18"/>
      <c r="G64" s="18"/>
      <c r="H64" s="18"/>
      <c r="I64" s="18"/>
      <c r="J64" s="18"/>
      <c r="K64" s="18"/>
      <c r="L64" s="18"/>
      <c r="M64" s="18"/>
      <c r="N64" s="18"/>
      <c r="O64" s="18"/>
    </row>
    <row r="65">
      <c r="A65" s="17" t="s">
        <v>266</v>
      </c>
      <c r="B65" s="17" t="s">
        <v>266</v>
      </c>
      <c r="C65" s="18"/>
      <c r="D65" s="18"/>
      <c r="E65" s="18"/>
      <c r="F65" s="18"/>
      <c r="G65" s="18"/>
      <c r="H65" s="18"/>
      <c r="I65" s="18"/>
      <c r="J65" s="18"/>
      <c r="K65" s="18"/>
      <c r="L65" s="18"/>
      <c r="M65" s="18"/>
      <c r="N65" s="18"/>
      <c r="O65" s="18"/>
    </row>
    <row r="66">
      <c r="A66" s="17" t="s">
        <v>270</v>
      </c>
      <c r="B66" s="17" t="s">
        <v>270</v>
      </c>
      <c r="C66" s="18"/>
      <c r="D66" s="18"/>
      <c r="E66" s="18"/>
      <c r="F66" s="18"/>
      <c r="G66" s="18"/>
      <c r="H66" s="18"/>
      <c r="I66" s="18"/>
      <c r="J66" s="18"/>
      <c r="K66" s="18"/>
      <c r="L66" s="18"/>
      <c r="M66" s="18"/>
      <c r="N66" s="18"/>
      <c r="O66" s="18"/>
    </row>
    <row r="67">
      <c r="A67" s="17" t="s">
        <v>274</v>
      </c>
      <c r="B67" s="17" t="s">
        <v>274</v>
      </c>
      <c r="C67" s="18"/>
      <c r="D67" s="18"/>
      <c r="E67" s="18"/>
      <c r="F67" s="18"/>
      <c r="G67" s="18"/>
      <c r="H67" s="18"/>
      <c r="I67" s="18"/>
      <c r="J67" s="18"/>
      <c r="K67" s="18"/>
      <c r="L67" s="18"/>
      <c r="M67" s="18"/>
      <c r="N67" s="18"/>
      <c r="O67" s="18"/>
    </row>
    <row r="68">
      <c r="A68" s="17" t="s">
        <v>278</v>
      </c>
      <c r="B68" s="17" t="s">
        <v>278</v>
      </c>
      <c r="C68" s="18"/>
      <c r="D68" s="18"/>
      <c r="E68" s="18"/>
      <c r="F68" s="18"/>
      <c r="G68" s="18"/>
      <c r="H68" s="18"/>
      <c r="I68" s="18"/>
      <c r="J68" s="18"/>
      <c r="K68" s="18"/>
      <c r="L68" s="18"/>
      <c r="M68" s="18"/>
      <c r="N68" s="18"/>
      <c r="O68" s="18"/>
    </row>
    <row r="69">
      <c r="A69" s="17" t="s">
        <v>282</v>
      </c>
      <c r="B69" s="17" t="s">
        <v>1781</v>
      </c>
      <c r="C69" s="18"/>
      <c r="D69" s="18"/>
      <c r="E69" s="18"/>
      <c r="F69" s="18"/>
      <c r="G69" s="18"/>
      <c r="H69" s="18"/>
      <c r="I69" s="18"/>
      <c r="J69" s="18"/>
      <c r="K69" s="18"/>
      <c r="L69" s="18"/>
      <c r="M69" s="18"/>
      <c r="N69" s="18"/>
      <c r="O69" s="18"/>
    </row>
    <row r="70">
      <c r="A70" s="17" t="s">
        <v>286</v>
      </c>
      <c r="B70" s="17" t="s">
        <v>286</v>
      </c>
      <c r="C70" s="18"/>
      <c r="D70" s="18"/>
      <c r="E70" s="18"/>
      <c r="F70" s="18"/>
      <c r="G70" s="18"/>
      <c r="H70" s="18"/>
      <c r="I70" s="18"/>
      <c r="J70" s="18"/>
      <c r="K70" s="18"/>
      <c r="L70" s="18"/>
      <c r="M70" s="18"/>
      <c r="N70" s="18"/>
      <c r="O70" s="18"/>
    </row>
    <row r="71">
      <c r="A71" s="17" t="s">
        <v>290</v>
      </c>
      <c r="B71" s="17" t="s">
        <v>290</v>
      </c>
      <c r="C71" s="18"/>
      <c r="D71" s="18"/>
      <c r="E71" s="18"/>
      <c r="F71" s="18"/>
      <c r="G71" s="18"/>
      <c r="H71" s="18"/>
      <c r="I71" s="18"/>
      <c r="J71" s="18"/>
      <c r="K71" s="18"/>
      <c r="L71" s="18"/>
      <c r="M71" s="18"/>
      <c r="N71" s="18"/>
      <c r="O71" s="18"/>
    </row>
    <row r="72">
      <c r="A72" s="17" t="s">
        <v>294</v>
      </c>
      <c r="B72" s="17" t="s">
        <v>294</v>
      </c>
      <c r="C72" s="18"/>
      <c r="D72" s="18"/>
      <c r="E72" s="18"/>
      <c r="F72" s="18"/>
      <c r="G72" s="18"/>
      <c r="H72" s="18"/>
      <c r="I72" s="18"/>
      <c r="J72" s="18"/>
      <c r="K72" s="18"/>
      <c r="L72" s="18"/>
      <c r="M72" s="18"/>
      <c r="N72" s="18"/>
      <c r="O72" s="18"/>
    </row>
    <row r="73">
      <c r="A73" s="17" t="s">
        <v>298</v>
      </c>
      <c r="B73" s="17" t="s">
        <v>298</v>
      </c>
      <c r="C73" s="18"/>
      <c r="D73" s="18"/>
      <c r="E73" s="18"/>
      <c r="F73" s="18"/>
      <c r="G73" s="18"/>
      <c r="H73" s="18"/>
      <c r="I73" s="18"/>
      <c r="J73" s="18"/>
      <c r="K73" s="18"/>
      <c r="L73" s="18"/>
      <c r="M73" s="18"/>
      <c r="N73" s="18"/>
      <c r="O73" s="18"/>
    </row>
    <row r="74">
      <c r="A74" s="17" t="s">
        <v>302</v>
      </c>
      <c r="B74" s="17" t="s">
        <v>302</v>
      </c>
      <c r="C74" s="18"/>
      <c r="D74" s="18"/>
      <c r="E74" s="18"/>
      <c r="F74" s="18"/>
      <c r="G74" s="18"/>
      <c r="H74" s="18"/>
      <c r="I74" s="18"/>
      <c r="J74" s="18"/>
      <c r="K74" s="18"/>
      <c r="L74" s="18"/>
      <c r="M74" s="18"/>
      <c r="N74" s="18"/>
      <c r="O74" s="18"/>
    </row>
    <row r="75">
      <c r="A75" s="17" t="s">
        <v>305</v>
      </c>
      <c r="B75" s="17" t="s">
        <v>305</v>
      </c>
      <c r="C75" s="18"/>
      <c r="D75" s="18"/>
      <c r="E75" s="18"/>
      <c r="F75" s="18"/>
      <c r="G75" s="18"/>
      <c r="H75" s="18"/>
      <c r="I75" s="18"/>
      <c r="J75" s="18"/>
      <c r="K75" s="18"/>
      <c r="L75" s="18"/>
      <c r="M75" s="18"/>
      <c r="N75" s="18"/>
      <c r="O75" s="18"/>
    </row>
    <row r="76">
      <c r="A76" s="17" t="s">
        <v>308</v>
      </c>
      <c r="B76" s="17" t="s">
        <v>308</v>
      </c>
      <c r="C76" s="18"/>
      <c r="D76" s="18"/>
      <c r="E76" s="18"/>
      <c r="F76" s="18"/>
      <c r="G76" s="18"/>
      <c r="H76" s="18"/>
      <c r="I76" s="18"/>
      <c r="J76" s="18"/>
      <c r="K76" s="18"/>
      <c r="L76" s="18"/>
      <c r="M76" s="18"/>
      <c r="N76" s="18"/>
      <c r="O76" s="18"/>
    </row>
    <row r="77">
      <c r="A77" s="17" t="s">
        <v>311</v>
      </c>
      <c r="B77" s="18"/>
      <c r="C77" s="18"/>
      <c r="D77" s="18"/>
      <c r="E77" s="17" t="s">
        <v>311</v>
      </c>
      <c r="F77" s="18"/>
      <c r="G77" s="18"/>
      <c r="H77" s="18"/>
      <c r="I77" s="18"/>
      <c r="J77" s="18"/>
      <c r="K77" s="18"/>
      <c r="L77" s="18"/>
      <c r="M77" s="18"/>
      <c r="N77" s="18"/>
      <c r="O77" s="18"/>
    </row>
    <row r="78">
      <c r="A78" s="17" t="s">
        <v>314</v>
      </c>
      <c r="B78" s="17" t="s">
        <v>314</v>
      </c>
      <c r="C78" s="18"/>
      <c r="D78" s="18"/>
      <c r="E78" s="18"/>
      <c r="F78" s="18"/>
      <c r="G78" s="18"/>
      <c r="H78" s="18"/>
      <c r="I78" s="18"/>
      <c r="J78" s="18"/>
      <c r="K78" s="18"/>
      <c r="L78" s="18"/>
      <c r="M78" s="18"/>
      <c r="N78" s="18"/>
      <c r="O78" s="18"/>
    </row>
    <row r="79">
      <c r="A79" s="17" t="s">
        <v>317</v>
      </c>
      <c r="B79" s="17" t="s">
        <v>317</v>
      </c>
      <c r="C79" s="18"/>
      <c r="D79" s="18"/>
      <c r="E79" s="18"/>
      <c r="F79" s="18"/>
      <c r="G79" s="18"/>
      <c r="H79" s="18"/>
      <c r="I79" s="18"/>
      <c r="J79" s="18"/>
      <c r="K79" s="18"/>
      <c r="L79" s="18"/>
      <c r="M79" s="18"/>
      <c r="N79" s="18"/>
      <c r="O79" s="18"/>
    </row>
    <row r="80">
      <c r="A80" s="17" t="s">
        <v>319</v>
      </c>
      <c r="B80" s="17" t="s">
        <v>319</v>
      </c>
      <c r="C80" s="18"/>
      <c r="D80" s="18"/>
      <c r="E80" s="18"/>
      <c r="F80" s="18"/>
      <c r="G80" s="18"/>
      <c r="H80" s="18"/>
      <c r="I80" s="18"/>
      <c r="J80" s="18"/>
      <c r="K80" s="18"/>
      <c r="L80" s="18"/>
      <c r="M80" s="18"/>
      <c r="N80" s="18"/>
      <c r="O80" s="18"/>
    </row>
    <row r="81">
      <c r="A81" s="17" t="s">
        <v>323</v>
      </c>
      <c r="B81" s="17" t="s">
        <v>323</v>
      </c>
      <c r="C81" s="18"/>
      <c r="D81" s="18"/>
      <c r="E81" s="18"/>
      <c r="F81" s="18"/>
      <c r="G81" s="18"/>
      <c r="H81" s="18"/>
      <c r="I81" s="18"/>
      <c r="J81" s="18"/>
      <c r="K81" s="18"/>
      <c r="L81" s="18"/>
      <c r="M81" s="18"/>
      <c r="N81" s="18"/>
      <c r="O81" s="18"/>
    </row>
    <row r="82">
      <c r="A82" s="17" t="s">
        <v>327</v>
      </c>
      <c r="B82" s="17" t="s">
        <v>327</v>
      </c>
      <c r="C82" s="18"/>
      <c r="D82" s="18"/>
      <c r="E82" s="18"/>
      <c r="F82" s="18"/>
      <c r="G82" s="18"/>
      <c r="H82" s="18"/>
      <c r="I82" s="18"/>
      <c r="J82" s="18"/>
      <c r="K82" s="18"/>
      <c r="L82" s="18"/>
      <c r="M82" s="18"/>
      <c r="N82" s="18"/>
      <c r="O82" s="18"/>
    </row>
    <row r="83">
      <c r="A83" s="17" t="s">
        <v>331</v>
      </c>
      <c r="B83" s="17" t="s">
        <v>331</v>
      </c>
      <c r="C83" s="18"/>
      <c r="D83" s="18"/>
      <c r="E83" s="18"/>
      <c r="F83" s="18"/>
      <c r="G83" s="18"/>
      <c r="H83" s="18"/>
      <c r="I83" s="18"/>
      <c r="J83" s="18"/>
      <c r="K83" s="18"/>
      <c r="L83" s="18"/>
      <c r="M83" s="18"/>
      <c r="N83" s="18"/>
      <c r="O83" s="18"/>
    </row>
    <row r="84">
      <c r="A84" s="17" t="s">
        <v>335</v>
      </c>
      <c r="B84" s="17" t="s">
        <v>335</v>
      </c>
      <c r="C84" s="18"/>
      <c r="D84" s="18"/>
      <c r="E84" s="18"/>
      <c r="F84" s="18"/>
      <c r="G84" s="18"/>
      <c r="H84" s="18"/>
      <c r="I84" s="18"/>
      <c r="J84" s="18"/>
      <c r="K84" s="18"/>
      <c r="L84" s="18"/>
      <c r="M84" s="18"/>
      <c r="N84" s="18"/>
      <c r="O84" s="18"/>
    </row>
    <row r="85">
      <c r="A85" s="17" t="s">
        <v>339</v>
      </c>
      <c r="B85" s="17" t="s">
        <v>339</v>
      </c>
      <c r="C85" s="18"/>
      <c r="D85" s="18"/>
      <c r="E85" s="18"/>
      <c r="F85" s="18"/>
      <c r="G85" s="18"/>
      <c r="H85" s="18"/>
      <c r="I85" s="18"/>
      <c r="J85" s="18"/>
      <c r="K85" s="18"/>
      <c r="L85" s="18"/>
      <c r="M85" s="18"/>
      <c r="N85" s="18"/>
      <c r="O85" s="18"/>
    </row>
    <row r="86">
      <c r="A86" s="17" t="s">
        <v>342</v>
      </c>
      <c r="B86" s="17" t="s">
        <v>342</v>
      </c>
      <c r="C86" s="18"/>
      <c r="D86" s="18"/>
      <c r="E86" s="18"/>
      <c r="F86" s="18"/>
      <c r="G86" s="18"/>
      <c r="H86" s="18"/>
      <c r="I86" s="18"/>
      <c r="J86" s="18"/>
      <c r="K86" s="18"/>
      <c r="L86" s="18"/>
      <c r="M86" s="18"/>
      <c r="N86" s="18"/>
      <c r="O86" s="18"/>
    </row>
    <row r="87">
      <c r="A87" s="17" t="s">
        <v>345</v>
      </c>
      <c r="B87" s="17" t="s">
        <v>345</v>
      </c>
      <c r="C87" s="18"/>
      <c r="D87" s="18"/>
      <c r="E87" s="18"/>
      <c r="F87" s="18"/>
      <c r="G87" s="18"/>
      <c r="H87" s="18"/>
      <c r="I87" s="18"/>
      <c r="J87" s="18"/>
      <c r="K87" s="18"/>
      <c r="L87" s="18"/>
      <c r="M87" s="18"/>
      <c r="N87" s="18"/>
      <c r="O87" s="18"/>
    </row>
    <row r="88">
      <c r="A88" s="17" t="s">
        <v>348</v>
      </c>
      <c r="B88" s="17" t="s">
        <v>348</v>
      </c>
      <c r="C88" s="18"/>
      <c r="D88" s="18"/>
      <c r="E88" s="18"/>
      <c r="F88" s="18"/>
      <c r="G88" s="18"/>
      <c r="H88" s="18"/>
      <c r="I88" s="18"/>
      <c r="J88" s="18"/>
      <c r="K88" s="18"/>
      <c r="L88" s="18"/>
      <c r="M88" s="18"/>
      <c r="N88" s="18"/>
      <c r="O88" s="18"/>
    </row>
    <row r="89">
      <c r="A89" s="17" t="s">
        <v>352</v>
      </c>
      <c r="B89" s="17" t="s">
        <v>1782</v>
      </c>
      <c r="C89" s="18"/>
      <c r="D89" s="18"/>
      <c r="E89" s="18"/>
      <c r="F89" s="18"/>
      <c r="G89" s="18"/>
      <c r="H89" s="18"/>
      <c r="I89" s="18"/>
      <c r="J89" s="18"/>
      <c r="K89" s="18"/>
      <c r="L89" s="18"/>
      <c r="M89" s="18"/>
      <c r="N89" s="18"/>
      <c r="O89" s="18"/>
    </row>
    <row r="90">
      <c r="A90" s="17" t="s">
        <v>356</v>
      </c>
      <c r="B90" s="17" t="s">
        <v>356</v>
      </c>
      <c r="C90" s="18"/>
      <c r="D90" s="18"/>
      <c r="E90" s="18"/>
      <c r="F90" s="18"/>
      <c r="G90" s="18"/>
      <c r="H90" s="18"/>
      <c r="I90" s="18"/>
      <c r="J90" s="18"/>
      <c r="K90" s="18"/>
      <c r="L90" s="18"/>
      <c r="M90" s="18"/>
      <c r="N90" s="18"/>
      <c r="O90" s="18"/>
    </row>
    <row r="91">
      <c r="A91" s="17" t="s">
        <v>360</v>
      </c>
      <c r="B91" s="17" t="s">
        <v>360</v>
      </c>
      <c r="C91" s="18"/>
      <c r="D91" s="18"/>
      <c r="E91" s="18"/>
      <c r="F91" s="18"/>
      <c r="G91" s="18"/>
      <c r="H91" s="18"/>
      <c r="I91" s="18"/>
      <c r="J91" s="18"/>
      <c r="K91" s="18"/>
      <c r="L91" s="18"/>
      <c r="M91" s="18"/>
      <c r="N91" s="18"/>
      <c r="O91" s="18"/>
    </row>
    <row r="92">
      <c r="A92" s="17" t="s">
        <v>363</v>
      </c>
      <c r="B92" s="17" t="s">
        <v>363</v>
      </c>
      <c r="C92" s="18"/>
      <c r="D92" s="18"/>
      <c r="E92" s="18"/>
      <c r="F92" s="18"/>
      <c r="G92" s="18"/>
      <c r="H92" s="18"/>
      <c r="I92" s="18"/>
      <c r="J92" s="18"/>
      <c r="K92" s="18"/>
      <c r="L92" s="18"/>
      <c r="M92" s="18"/>
      <c r="N92" s="18"/>
      <c r="O92" s="18"/>
    </row>
    <row r="93">
      <c r="A93" s="17" t="s">
        <v>367</v>
      </c>
      <c r="B93" s="17" t="s">
        <v>1783</v>
      </c>
      <c r="C93" s="18"/>
      <c r="D93" s="18"/>
      <c r="E93" s="18"/>
      <c r="F93" s="18"/>
      <c r="G93" s="18"/>
      <c r="H93" s="18"/>
      <c r="I93" s="18"/>
      <c r="J93" s="18"/>
      <c r="K93" s="18"/>
      <c r="L93" s="18"/>
      <c r="M93" s="18"/>
      <c r="N93" s="18"/>
      <c r="O93" s="18"/>
    </row>
    <row r="94">
      <c r="A94" s="17" t="s">
        <v>370</v>
      </c>
      <c r="B94" s="17" t="s">
        <v>370</v>
      </c>
      <c r="C94" s="18"/>
      <c r="D94" s="18"/>
      <c r="E94" s="18"/>
      <c r="F94" s="18"/>
      <c r="G94" s="18"/>
      <c r="H94" s="18"/>
      <c r="I94" s="18"/>
      <c r="J94" s="18"/>
      <c r="K94" s="18"/>
      <c r="L94" s="18"/>
      <c r="M94" s="18"/>
      <c r="N94" s="18"/>
      <c r="O94" s="18"/>
    </row>
    <row r="95">
      <c r="A95" s="17" t="s">
        <v>374</v>
      </c>
      <c r="B95" s="17" t="s">
        <v>374</v>
      </c>
      <c r="C95" s="18"/>
      <c r="D95" s="18"/>
      <c r="E95" s="18"/>
      <c r="F95" s="18"/>
      <c r="G95" s="18"/>
      <c r="H95" s="18"/>
      <c r="I95" s="18"/>
      <c r="J95" s="18"/>
      <c r="K95" s="18"/>
      <c r="L95" s="18"/>
      <c r="M95" s="18"/>
      <c r="N95" s="18"/>
      <c r="O95" s="18"/>
    </row>
    <row r="96">
      <c r="A96" s="17" t="s">
        <v>377</v>
      </c>
      <c r="B96" s="17" t="s">
        <v>377</v>
      </c>
      <c r="C96" s="18"/>
      <c r="D96" s="18"/>
      <c r="E96" s="18"/>
      <c r="F96" s="18"/>
      <c r="G96" s="18"/>
      <c r="H96" s="18"/>
      <c r="I96" s="18"/>
      <c r="J96" s="18"/>
      <c r="K96" s="18"/>
      <c r="L96" s="18"/>
      <c r="M96" s="18"/>
      <c r="N96" s="18"/>
      <c r="O96" s="18"/>
    </row>
    <row r="97">
      <c r="A97" s="17" t="s">
        <v>381</v>
      </c>
      <c r="B97" s="17" t="s">
        <v>381</v>
      </c>
      <c r="C97" s="18"/>
      <c r="D97" s="18"/>
      <c r="E97" s="18"/>
      <c r="F97" s="18"/>
      <c r="G97" s="18"/>
      <c r="H97" s="18"/>
      <c r="I97" s="18"/>
      <c r="J97" s="18"/>
      <c r="K97" s="18"/>
      <c r="L97" s="18"/>
      <c r="M97" s="18"/>
      <c r="N97" s="18"/>
      <c r="O97" s="18"/>
    </row>
    <row r="98">
      <c r="A98" s="17" t="s">
        <v>384</v>
      </c>
      <c r="B98" s="17" t="s">
        <v>384</v>
      </c>
      <c r="C98" s="18"/>
      <c r="D98" s="18"/>
      <c r="E98" s="18"/>
      <c r="F98" s="18"/>
      <c r="G98" s="18"/>
      <c r="H98" s="18"/>
      <c r="I98" s="18"/>
      <c r="J98" s="18"/>
      <c r="K98" s="18"/>
      <c r="L98" s="18"/>
      <c r="M98" s="18"/>
      <c r="N98" s="18"/>
      <c r="O98" s="18"/>
    </row>
    <row r="99">
      <c r="A99" s="17" t="s">
        <v>388</v>
      </c>
      <c r="B99" s="17" t="s">
        <v>388</v>
      </c>
      <c r="C99" s="18"/>
      <c r="D99" s="18"/>
      <c r="E99" s="18"/>
      <c r="F99" s="18"/>
      <c r="G99" s="18"/>
      <c r="H99" s="18"/>
      <c r="I99" s="18"/>
      <c r="J99" s="18"/>
      <c r="K99" s="18"/>
      <c r="L99" s="18"/>
      <c r="M99" s="18"/>
      <c r="N99" s="18"/>
      <c r="O99" s="18"/>
    </row>
    <row r="100">
      <c r="A100" s="17" t="s">
        <v>392</v>
      </c>
      <c r="B100" s="17" t="s">
        <v>392</v>
      </c>
      <c r="C100" s="18"/>
      <c r="D100" s="18"/>
      <c r="E100" s="18"/>
      <c r="F100" s="18"/>
      <c r="G100" s="18"/>
      <c r="H100" s="18"/>
      <c r="I100" s="18"/>
      <c r="J100" s="18"/>
      <c r="K100" s="18"/>
      <c r="L100" s="18"/>
      <c r="M100" s="18"/>
      <c r="N100" s="18"/>
      <c r="O100" s="18"/>
    </row>
    <row r="101">
      <c r="A101" s="17" t="s">
        <v>396</v>
      </c>
      <c r="B101" s="17" t="s">
        <v>396</v>
      </c>
      <c r="C101" s="18"/>
      <c r="D101" s="18"/>
      <c r="E101" s="18"/>
      <c r="F101" s="18"/>
      <c r="G101" s="18"/>
      <c r="H101" s="18"/>
      <c r="I101" s="18"/>
      <c r="J101" s="18"/>
      <c r="K101" s="18"/>
      <c r="L101" s="18"/>
      <c r="M101" s="18"/>
      <c r="N101" s="18"/>
      <c r="O101" s="18"/>
    </row>
    <row r="102">
      <c r="A102" s="17" t="s">
        <v>400</v>
      </c>
      <c r="B102" s="18"/>
      <c r="C102" s="18"/>
      <c r="D102" s="18"/>
      <c r="E102" s="18"/>
      <c r="F102" s="18"/>
      <c r="G102" s="18"/>
      <c r="H102" s="17" t="s">
        <v>400</v>
      </c>
      <c r="I102" s="18"/>
      <c r="J102" s="18"/>
      <c r="K102" s="18"/>
      <c r="L102" s="18"/>
      <c r="M102" s="18"/>
      <c r="N102" s="18"/>
      <c r="O102" s="18"/>
    </row>
    <row r="103">
      <c r="A103" s="17" t="s">
        <v>404</v>
      </c>
      <c r="B103" s="17" t="s">
        <v>1784</v>
      </c>
      <c r="C103" s="18"/>
      <c r="D103" s="18"/>
      <c r="E103" s="18"/>
      <c r="F103" s="18"/>
      <c r="G103" s="18"/>
      <c r="H103" s="18"/>
      <c r="I103" s="18"/>
      <c r="J103" s="18"/>
      <c r="K103" s="18"/>
      <c r="L103" s="18"/>
      <c r="M103" s="18"/>
      <c r="N103" s="18"/>
      <c r="O103" s="18"/>
    </row>
    <row r="104">
      <c r="A104" s="17" t="s">
        <v>408</v>
      </c>
      <c r="B104" s="17" t="s">
        <v>408</v>
      </c>
      <c r="C104" s="18"/>
      <c r="D104" s="18"/>
      <c r="E104" s="18"/>
      <c r="F104" s="18"/>
      <c r="G104" s="18"/>
      <c r="H104" s="18"/>
      <c r="I104" s="18"/>
      <c r="J104" s="18"/>
      <c r="K104" s="18"/>
      <c r="L104" s="18"/>
      <c r="M104" s="18"/>
      <c r="N104" s="18"/>
      <c r="O104" s="18"/>
    </row>
    <row r="105">
      <c r="A105" s="17" t="s">
        <v>411</v>
      </c>
      <c r="B105" s="17" t="s">
        <v>411</v>
      </c>
      <c r="C105" s="18"/>
      <c r="D105" s="18"/>
      <c r="E105" s="18"/>
      <c r="F105" s="18"/>
      <c r="G105" s="18"/>
      <c r="H105" s="18"/>
      <c r="I105" s="18"/>
      <c r="J105" s="18"/>
      <c r="K105" s="18"/>
      <c r="L105" s="18"/>
      <c r="M105" s="18"/>
      <c r="N105" s="18"/>
      <c r="O105" s="18"/>
    </row>
    <row r="106">
      <c r="A106" s="17" t="s">
        <v>414</v>
      </c>
      <c r="B106" s="17" t="s">
        <v>414</v>
      </c>
      <c r="C106" s="18"/>
      <c r="D106" s="18"/>
      <c r="E106" s="18"/>
      <c r="F106" s="18"/>
      <c r="G106" s="18"/>
      <c r="H106" s="18"/>
      <c r="I106" s="18"/>
      <c r="J106" s="18"/>
      <c r="K106" s="18"/>
      <c r="L106" s="18"/>
      <c r="M106" s="18"/>
      <c r="N106" s="18"/>
      <c r="O106" s="18"/>
    </row>
    <row r="107">
      <c r="A107" s="17" t="s">
        <v>17</v>
      </c>
      <c r="B107" s="17" t="s">
        <v>17</v>
      </c>
      <c r="C107" s="18"/>
      <c r="D107" s="18"/>
      <c r="E107" s="18"/>
      <c r="F107" s="18"/>
      <c r="G107" s="18"/>
      <c r="H107" s="18"/>
      <c r="I107" s="18"/>
      <c r="J107" s="18"/>
      <c r="K107" s="18"/>
      <c r="L107" s="18"/>
      <c r="M107" s="18"/>
      <c r="N107" s="18"/>
      <c r="O107" s="18"/>
    </row>
    <row r="108">
      <c r="A108" s="17" t="s">
        <v>421</v>
      </c>
      <c r="B108" s="17" t="s">
        <v>421</v>
      </c>
      <c r="C108" s="18"/>
      <c r="D108" s="18"/>
      <c r="E108" s="18"/>
      <c r="F108" s="18"/>
      <c r="G108" s="18"/>
      <c r="H108" s="18"/>
      <c r="I108" s="18"/>
      <c r="J108" s="18"/>
      <c r="K108" s="18"/>
      <c r="L108" s="18"/>
      <c r="M108" s="18"/>
      <c r="N108" s="18"/>
      <c r="O108" s="18"/>
    </row>
    <row r="109">
      <c r="A109" s="17" t="s">
        <v>425</v>
      </c>
      <c r="B109" s="17" t="s">
        <v>425</v>
      </c>
      <c r="C109" s="18"/>
      <c r="D109" s="18"/>
      <c r="E109" s="18"/>
      <c r="F109" s="18"/>
      <c r="G109" s="18"/>
      <c r="H109" s="18"/>
      <c r="I109" s="18"/>
      <c r="J109" s="18"/>
      <c r="K109" s="18"/>
      <c r="L109" s="18"/>
      <c r="M109" s="18"/>
      <c r="N109" s="18"/>
      <c r="O109" s="18"/>
    </row>
    <row r="110">
      <c r="A110" s="17" t="s">
        <v>429</v>
      </c>
      <c r="B110" s="17" t="s">
        <v>429</v>
      </c>
      <c r="C110" s="18"/>
      <c r="D110" s="18"/>
      <c r="E110" s="18"/>
      <c r="F110" s="18"/>
      <c r="G110" s="18"/>
      <c r="H110" s="18"/>
      <c r="I110" s="18"/>
      <c r="J110" s="18"/>
      <c r="K110" s="18"/>
      <c r="L110" s="18"/>
      <c r="M110" s="18"/>
      <c r="N110" s="18"/>
      <c r="O110" s="18"/>
    </row>
    <row r="111">
      <c r="A111" s="17" t="s">
        <v>433</v>
      </c>
      <c r="B111" s="17" t="s">
        <v>433</v>
      </c>
      <c r="C111" s="18"/>
      <c r="D111" s="18"/>
      <c r="E111" s="18"/>
      <c r="F111" s="18"/>
      <c r="G111" s="18"/>
      <c r="H111" s="18"/>
      <c r="I111" s="18"/>
      <c r="J111" s="18"/>
      <c r="K111" s="18"/>
      <c r="L111" s="18"/>
      <c r="M111" s="18"/>
      <c r="N111" s="18"/>
      <c r="O111" s="18"/>
    </row>
    <row r="112">
      <c r="A112" s="17" t="s">
        <v>437</v>
      </c>
      <c r="B112" s="17" t="s">
        <v>437</v>
      </c>
      <c r="C112" s="18"/>
      <c r="D112" s="18"/>
      <c r="E112" s="18"/>
      <c r="F112" s="18"/>
      <c r="G112" s="18"/>
      <c r="H112" s="18"/>
      <c r="I112" s="18"/>
      <c r="J112" s="18"/>
      <c r="K112" s="18"/>
      <c r="L112" s="18"/>
      <c r="M112" s="18"/>
      <c r="N112" s="18"/>
      <c r="O112" s="18"/>
    </row>
    <row r="113">
      <c r="A113" s="17" t="s">
        <v>441</v>
      </c>
      <c r="B113" s="17" t="s">
        <v>441</v>
      </c>
      <c r="C113" s="18"/>
      <c r="D113" s="18"/>
      <c r="E113" s="18"/>
      <c r="F113" s="18"/>
      <c r="G113" s="18"/>
      <c r="H113" s="18"/>
      <c r="I113" s="18"/>
      <c r="J113" s="18"/>
      <c r="K113" s="18"/>
      <c r="L113" s="18"/>
      <c r="M113" s="18"/>
      <c r="N113" s="18"/>
      <c r="O113" s="18"/>
    </row>
    <row r="114">
      <c r="A114" s="17" t="s">
        <v>445</v>
      </c>
      <c r="B114" s="17" t="s">
        <v>445</v>
      </c>
      <c r="C114" s="18"/>
      <c r="D114" s="18"/>
      <c r="E114" s="18"/>
      <c r="F114" s="18"/>
      <c r="G114" s="18"/>
      <c r="H114" s="18"/>
      <c r="I114" s="18"/>
      <c r="J114" s="18"/>
      <c r="K114" s="18"/>
      <c r="L114" s="18"/>
      <c r="M114" s="18"/>
      <c r="N114" s="18"/>
      <c r="O114" s="18"/>
    </row>
    <row r="115">
      <c r="A115" s="17" t="s">
        <v>448</v>
      </c>
      <c r="B115" s="17" t="s">
        <v>448</v>
      </c>
      <c r="C115" s="18"/>
      <c r="D115" s="18"/>
      <c r="E115" s="18"/>
      <c r="F115" s="18"/>
      <c r="G115" s="18"/>
      <c r="H115" s="18"/>
      <c r="I115" s="18"/>
      <c r="J115" s="18"/>
      <c r="K115" s="18"/>
      <c r="L115" s="18"/>
      <c r="M115" s="18"/>
      <c r="N115" s="18"/>
      <c r="O115" s="18"/>
    </row>
    <row r="116">
      <c r="A116" s="17" t="s">
        <v>452</v>
      </c>
      <c r="B116" s="17" t="s">
        <v>452</v>
      </c>
      <c r="C116" s="18"/>
      <c r="D116" s="18"/>
      <c r="E116" s="18"/>
      <c r="F116" s="18"/>
      <c r="G116" s="18"/>
      <c r="H116" s="18"/>
      <c r="I116" s="18"/>
      <c r="J116" s="18"/>
      <c r="K116" s="18"/>
      <c r="L116" s="18"/>
      <c r="M116" s="18"/>
      <c r="N116" s="18"/>
      <c r="O116" s="18"/>
    </row>
    <row r="117">
      <c r="A117" s="17" t="s">
        <v>456</v>
      </c>
      <c r="B117" s="17" t="s">
        <v>456</v>
      </c>
      <c r="C117" s="18"/>
      <c r="D117" s="18"/>
      <c r="E117" s="18"/>
      <c r="F117" s="18"/>
      <c r="G117" s="18"/>
      <c r="H117" s="18"/>
      <c r="I117" s="18"/>
      <c r="J117" s="18"/>
      <c r="K117" s="18"/>
      <c r="L117" s="18"/>
      <c r="M117" s="18"/>
      <c r="N117" s="18"/>
      <c r="O117" s="18"/>
    </row>
    <row r="118">
      <c r="A118" s="17" t="s">
        <v>460</v>
      </c>
      <c r="B118" s="17" t="s">
        <v>460</v>
      </c>
      <c r="C118" s="18"/>
      <c r="D118" s="18"/>
      <c r="E118" s="18"/>
      <c r="F118" s="18"/>
      <c r="G118" s="18"/>
      <c r="H118" s="18"/>
      <c r="I118" s="18"/>
      <c r="J118" s="18"/>
      <c r="K118" s="18"/>
      <c r="L118" s="18"/>
      <c r="M118" s="18"/>
      <c r="N118" s="18"/>
      <c r="O118" s="18"/>
    </row>
    <row r="119">
      <c r="A119" s="17" t="s">
        <v>463</v>
      </c>
      <c r="B119" s="17" t="s">
        <v>463</v>
      </c>
      <c r="C119" s="18"/>
      <c r="D119" s="18"/>
      <c r="E119" s="18"/>
      <c r="F119" s="18"/>
      <c r="G119" s="18"/>
      <c r="H119" s="18"/>
      <c r="I119" s="18"/>
      <c r="J119" s="18"/>
      <c r="K119" s="18"/>
      <c r="L119" s="18"/>
      <c r="M119" s="18"/>
      <c r="N119" s="18"/>
      <c r="O119" s="18"/>
    </row>
    <row r="120">
      <c r="A120" s="17" t="s">
        <v>467</v>
      </c>
      <c r="B120" s="17" t="s">
        <v>467</v>
      </c>
      <c r="C120" s="18"/>
      <c r="D120" s="18"/>
      <c r="E120" s="18"/>
      <c r="F120" s="18"/>
      <c r="G120" s="18"/>
      <c r="H120" s="18"/>
      <c r="I120" s="18"/>
      <c r="J120" s="18"/>
      <c r="K120" s="18"/>
      <c r="L120" s="18"/>
      <c r="M120" s="18"/>
      <c r="N120" s="18"/>
      <c r="O120" s="18"/>
    </row>
    <row r="121">
      <c r="A121" s="17" t="s">
        <v>471</v>
      </c>
      <c r="B121" s="17" t="s">
        <v>471</v>
      </c>
      <c r="C121" s="18"/>
      <c r="D121" s="18"/>
      <c r="E121" s="18"/>
      <c r="F121" s="18"/>
      <c r="G121" s="18"/>
      <c r="H121" s="18"/>
      <c r="I121" s="18"/>
      <c r="J121" s="18"/>
      <c r="K121" s="18"/>
      <c r="L121" s="18"/>
      <c r="M121" s="18"/>
      <c r="N121" s="18"/>
      <c r="O121" s="18"/>
    </row>
    <row r="122">
      <c r="A122" s="17" t="s">
        <v>475</v>
      </c>
      <c r="B122" s="17" t="s">
        <v>475</v>
      </c>
      <c r="C122" s="18"/>
      <c r="D122" s="18"/>
      <c r="E122" s="18"/>
      <c r="F122" s="18"/>
      <c r="G122" s="18"/>
      <c r="H122" s="18"/>
      <c r="I122" s="18"/>
      <c r="J122" s="18"/>
      <c r="K122" s="18"/>
      <c r="L122" s="18"/>
      <c r="M122" s="18"/>
      <c r="N122" s="18"/>
      <c r="O122" s="18"/>
    </row>
    <row r="123">
      <c r="A123" s="17" t="s">
        <v>479</v>
      </c>
      <c r="B123" s="17" t="s">
        <v>1785</v>
      </c>
      <c r="C123" s="18"/>
      <c r="D123" s="18"/>
      <c r="E123" s="18"/>
      <c r="F123" s="18"/>
      <c r="G123" s="18"/>
      <c r="H123" s="18"/>
      <c r="I123" s="18"/>
      <c r="J123" s="18"/>
      <c r="K123" s="18"/>
      <c r="L123" s="18"/>
      <c r="M123" s="18"/>
      <c r="N123" s="18"/>
      <c r="O123" s="18"/>
    </row>
    <row r="124">
      <c r="A124" s="17" t="s">
        <v>483</v>
      </c>
      <c r="B124" s="17" t="s">
        <v>483</v>
      </c>
      <c r="C124" s="18"/>
      <c r="D124" s="18"/>
      <c r="E124" s="18"/>
      <c r="F124" s="18"/>
      <c r="G124" s="18"/>
      <c r="H124" s="18"/>
      <c r="I124" s="18"/>
      <c r="J124" s="18"/>
      <c r="K124" s="18"/>
      <c r="L124" s="18"/>
      <c r="M124" s="18"/>
      <c r="N124" s="18"/>
      <c r="O124" s="18"/>
    </row>
    <row r="125">
      <c r="A125" s="17" t="s">
        <v>487</v>
      </c>
      <c r="B125" s="17" t="s">
        <v>487</v>
      </c>
      <c r="C125" s="18"/>
      <c r="D125" s="18"/>
      <c r="E125" s="18"/>
      <c r="F125" s="18"/>
      <c r="G125" s="18"/>
      <c r="H125" s="18"/>
      <c r="I125" s="18"/>
      <c r="J125" s="18"/>
      <c r="K125" s="18"/>
      <c r="L125" s="18"/>
      <c r="M125" s="18"/>
      <c r="N125" s="18"/>
      <c r="O125" s="18"/>
    </row>
    <row r="126">
      <c r="A126" s="17" t="s">
        <v>491</v>
      </c>
      <c r="B126" s="17" t="s">
        <v>491</v>
      </c>
      <c r="C126" s="18"/>
      <c r="D126" s="18"/>
      <c r="E126" s="18"/>
      <c r="F126" s="18"/>
      <c r="G126" s="18"/>
      <c r="H126" s="18"/>
      <c r="I126" s="18"/>
      <c r="J126" s="18"/>
      <c r="K126" s="18"/>
      <c r="L126" s="18"/>
      <c r="M126" s="18"/>
      <c r="N126" s="18"/>
      <c r="O126" s="18"/>
    </row>
    <row r="127">
      <c r="A127" s="17" t="s">
        <v>494</v>
      </c>
      <c r="B127" s="17" t="s">
        <v>494</v>
      </c>
      <c r="C127" s="18"/>
      <c r="D127" s="18"/>
      <c r="E127" s="18"/>
      <c r="F127" s="18"/>
      <c r="G127" s="18"/>
      <c r="H127" s="18"/>
      <c r="I127" s="18"/>
      <c r="J127" s="18"/>
      <c r="K127" s="18"/>
      <c r="L127" s="18"/>
      <c r="M127" s="18"/>
      <c r="N127" s="18"/>
      <c r="O127" s="18"/>
    </row>
    <row r="128">
      <c r="A128" s="17" t="s">
        <v>498</v>
      </c>
      <c r="B128" s="17" t="s">
        <v>498</v>
      </c>
      <c r="C128" s="18"/>
      <c r="D128" s="18"/>
      <c r="E128" s="18"/>
      <c r="F128" s="18"/>
      <c r="G128" s="18"/>
      <c r="H128" s="18"/>
      <c r="I128" s="18"/>
      <c r="J128" s="18"/>
      <c r="K128" s="18"/>
      <c r="L128" s="18"/>
      <c r="M128" s="18"/>
      <c r="N128" s="18"/>
      <c r="O128" s="18"/>
    </row>
    <row r="129">
      <c r="A129" s="17" t="s">
        <v>501</v>
      </c>
      <c r="B129" s="17" t="s">
        <v>501</v>
      </c>
      <c r="C129" s="18"/>
      <c r="D129" s="18"/>
      <c r="E129" s="18"/>
      <c r="F129" s="18"/>
      <c r="G129" s="18"/>
      <c r="H129" s="18"/>
      <c r="I129" s="18"/>
      <c r="J129" s="18"/>
      <c r="K129" s="18"/>
      <c r="L129" s="18"/>
      <c r="M129" s="18"/>
      <c r="N129" s="18"/>
      <c r="O129" s="18"/>
    </row>
    <row r="130">
      <c r="A130" s="17" t="s">
        <v>505</v>
      </c>
      <c r="B130" s="18"/>
      <c r="C130" s="18"/>
      <c r="D130" s="18"/>
      <c r="E130" s="18"/>
      <c r="F130" s="18"/>
      <c r="G130" s="18"/>
      <c r="H130" s="18"/>
      <c r="I130" s="17" t="s">
        <v>1786</v>
      </c>
      <c r="J130" s="17" t="s">
        <v>1787</v>
      </c>
      <c r="K130" s="18"/>
      <c r="L130" s="18"/>
      <c r="M130" s="18"/>
      <c r="N130" s="18"/>
      <c r="O130" s="18"/>
    </row>
    <row r="131">
      <c r="A131" s="17" t="s">
        <v>509</v>
      </c>
      <c r="B131" s="17" t="s">
        <v>509</v>
      </c>
      <c r="C131" s="18"/>
      <c r="D131" s="18"/>
      <c r="E131" s="18"/>
      <c r="F131" s="18"/>
      <c r="G131" s="18"/>
      <c r="H131" s="18"/>
      <c r="I131" s="18"/>
      <c r="J131" s="18"/>
      <c r="K131" s="18"/>
      <c r="L131" s="18"/>
      <c r="M131" s="18"/>
      <c r="N131" s="18"/>
      <c r="O131" s="18"/>
    </row>
    <row r="132">
      <c r="A132" s="17" t="s">
        <v>513</v>
      </c>
      <c r="B132" s="17" t="s">
        <v>513</v>
      </c>
      <c r="C132" s="18"/>
      <c r="D132" s="18"/>
      <c r="E132" s="18"/>
      <c r="F132" s="18"/>
      <c r="G132" s="18"/>
      <c r="H132" s="18"/>
      <c r="I132" s="18"/>
      <c r="J132" s="18"/>
      <c r="K132" s="18"/>
      <c r="L132" s="18"/>
      <c r="M132" s="18"/>
      <c r="N132" s="18"/>
      <c r="O132" s="18"/>
    </row>
    <row r="133">
      <c r="A133" s="17" t="s">
        <v>517</v>
      </c>
      <c r="B133" s="17" t="s">
        <v>517</v>
      </c>
      <c r="C133" s="18"/>
      <c r="D133" s="18"/>
      <c r="E133" s="18"/>
      <c r="F133" s="18"/>
      <c r="G133" s="18"/>
      <c r="H133" s="18"/>
      <c r="I133" s="18"/>
      <c r="J133" s="18"/>
      <c r="K133" s="18"/>
      <c r="L133" s="18"/>
      <c r="M133" s="18"/>
      <c r="N133" s="18"/>
      <c r="O133" s="18"/>
    </row>
    <row r="134">
      <c r="A134" s="17" t="s">
        <v>521</v>
      </c>
      <c r="B134" s="17" t="s">
        <v>521</v>
      </c>
      <c r="C134" s="18"/>
      <c r="D134" s="18"/>
      <c r="E134" s="18"/>
      <c r="F134" s="18"/>
      <c r="G134" s="18"/>
      <c r="H134" s="18"/>
      <c r="I134" s="18"/>
      <c r="J134" s="18"/>
      <c r="K134" s="18"/>
      <c r="L134" s="18"/>
      <c r="M134" s="18"/>
      <c r="N134" s="18"/>
      <c r="O134" s="18"/>
    </row>
    <row r="135">
      <c r="A135" s="17" t="s">
        <v>525</v>
      </c>
      <c r="B135" s="17" t="s">
        <v>525</v>
      </c>
      <c r="C135" s="18"/>
      <c r="D135" s="18"/>
      <c r="E135" s="18"/>
      <c r="F135" s="18"/>
      <c r="G135" s="18"/>
      <c r="H135" s="18"/>
      <c r="I135" s="18"/>
      <c r="J135" s="18"/>
      <c r="K135" s="18"/>
      <c r="L135" s="18"/>
      <c r="M135" s="18"/>
      <c r="N135" s="18"/>
      <c r="O135" s="18"/>
    </row>
    <row r="136">
      <c r="A136" s="17" t="s">
        <v>529</v>
      </c>
      <c r="B136" s="17" t="s">
        <v>529</v>
      </c>
      <c r="C136" s="18"/>
      <c r="D136" s="18"/>
      <c r="E136" s="18"/>
      <c r="F136" s="18"/>
      <c r="G136" s="18"/>
      <c r="H136" s="18"/>
      <c r="I136" s="18"/>
      <c r="J136" s="18"/>
      <c r="K136" s="18"/>
      <c r="L136" s="18"/>
      <c r="M136" s="18"/>
      <c r="N136" s="18"/>
      <c r="O136" s="18"/>
    </row>
    <row r="137">
      <c r="A137" s="17" t="s">
        <v>532</v>
      </c>
      <c r="B137" s="17" t="s">
        <v>532</v>
      </c>
      <c r="C137" s="18"/>
      <c r="D137" s="18"/>
      <c r="E137" s="18"/>
      <c r="F137" s="18"/>
      <c r="G137" s="18"/>
      <c r="H137" s="18"/>
      <c r="I137" s="18"/>
      <c r="J137" s="18"/>
      <c r="K137" s="18"/>
      <c r="L137" s="18"/>
      <c r="M137" s="18"/>
      <c r="N137" s="18"/>
      <c r="O137" s="18"/>
    </row>
    <row r="138">
      <c r="A138" s="17" t="s">
        <v>536</v>
      </c>
      <c r="B138" s="17" t="s">
        <v>536</v>
      </c>
      <c r="C138" s="18"/>
      <c r="D138" s="18"/>
      <c r="E138" s="18"/>
      <c r="F138" s="18"/>
      <c r="G138" s="18"/>
      <c r="H138" s="18"/>
      <c r="I138" s="18"/>
      <c r="J138" s="18"/>
      <c r="K138" s="18"/>
      <c r="L138" s="18"/>
      <c r="M138" s="18"/>
      <c r="N138" s="18"/>
      <c r="O138" s="18"/>
    </row>
    <row r="139">
      <c r="A139" s="17" t="s">
        <v>540</v>
      </c>
      <c r="B139" s="17" t="s">
        <v>540</v>
      </c>
      <c r="C139" s="18"/>
      <c r="D139" s="18"/>
      <c r="E139" s="18"/>
      <c r="F139" s="18"/>
      <c r="G139" s="18"/>
      <c r="H139" s="18"/>
      <c r="I139" s="18"/>
      <c r="J139" s="18"/>
      <c r="K139" s="18"/>
      <c r="L139" s="18"/>
      <c r="M139" s="18"/>
      <c r="N139" s="18"/>
      <c r="O139" s="18"/>
    </row>
    <row r="140">
      <c r="A140" s="17" t="s">
        <v>544</v>
      </c>
      <c r="B140" s="17" t="s">
        <v>544</v>
      </c>
      <c r="C140" s="18"/>
      <c r="D140" s="18"/>
      <c r="E140" s="18"/>
      <c r="F140" s="18"/>
      <c r="G140" s="18"/>
      <c r="H140" s="18"/>
      <c r="I140" s="18"/>
      <c r="J140" s="18"/>
      <c r="K140" s="18"/>
      <c r="L140" s="18"/>
      <c r="M140" s="18"/>
      <c r="N140" s="18"/>
      <c r="O140" s="18"/>
    </row>
    <row r="141">
      <c r="A141" s="17" t="s">
        <v>548</v>
      </c>
      <c r="B141" s="17" t="s">
        <v>548</v>
      </c>
      <c r="C141" s="18"/>
      <c r="D141" s="18"/>
      <c r="E141" s="18"/>
      <c r="F141" s="18"/>
      <c r="G141" s="18"/>
      <c r="H141" s="18"/>
      <c r="I141" s="18"/>
      <c r="J141" s="18"/>
      <c r="K141" s="18"/>
      <c r="L141" s="18"/>
      <c r="M141" s="18"/>
      <c r="N141" s="18"/>
      <c r="O141" s="18"/>
    </row>
    <row r="142">
      <c r="A142" s="17" t="s">
        <v>550</v>
      </c>
      <c r="B142" s="17" t="s">
        <v>550</v>
      </c>
      <c r="C142" s="18"/>
      <c r="D142" s="18"/>
      <c r="E142" s="18"/>
      <c r="F142" s="18"/>
      <c r="G142" s="18"/>
      <c r="H142" s="18"/>
      <c r="I142" s="18"/>
      <c r="J142" s="18"/>
      <c r="K142" s="18"/>
      <c r="L142" s="18"/>
      <c r="M142" s="18"/>
      <c r="N142" s="18"/>
      <c r="O142" s="18"/>
    </row>
    <row r="143">
      <c r="A143" s="17" t="s">
        <v>553</v>
      </c>
      <c r="B143" s="17" t="s">
        <v>553</v>
      </c>
      <c r="C143" s="18"/>
      <c r="D143" s="18"/>
      <c r="E143" s="18"/>
      <c r="F143" s="18"/>
      <c r="G143" s="18"/>
      <c r="H143" s="18"/>
      <c r="I143" s="18"/>
      <c r="J143" s="18"/>
      <c r="K143" s="18"/>
      <c r="L143" s="18"/>
      <c r="M143" s="18"/>
      <c r="N143" s="18"/>
      <c r="O143" s="18"/>
    </row>
    <row r="144">
      <c r="A144" s="17" t="s">
        <v>557</v>
      </c>
      <c r="B144" s="17" t="s">
        <v>557</v>
      </c>
      <c r="C144" s="18"/>
      <c r="D144" s="18"/>
      <c r="E144" s="18"/>
      <c r="F144" s="18"/>
      <c r="G144" s="18"/>
      <c r="H144" s="18"/>
      <c r="I144" s="18"/>
      <c r="J144" s="18"/>
      <c r="K144" s="18"/>
      <c r="L144" s="18"/>
      <c r="M144" s="18"/>
      <c r="N144" s="18"/>
      <c r="O144" s="18"/>
    </row>
    <row r="145">
      <c r="A145" s="17" t="s">
        <v>560</v>
      </c>
      <c r="B145" s="17" t="s">
        <v>560</v>
      </c>
      <c r="C145" s="18"/>
      <c r="D145" s="18"/>
      <c r="E145" s="18"/>
      <c r="F145" s="18"/>
      <c r="G145" s="18"/>
      <c r="H145" s="18"/>
      <c r="I145" s="18"/>
      <c r="J145" s="18"/>
      <c r="K145" s="18"/>
      <c r="L145" s="18"/>
      <c r="M145" s="18"/>
      <c r="N145" s="18"/>
      <c r="O145" s="18"/>
    </row>
    <row r="146">
      <c r="A146" s="17" t="s">
        <v>564</v>
      </c>
      <c r="B146" s="17" t="s">
        <v>564</v>
      </c>
      <c r="C146" s="18"/>
      <c r="D146" s="18"/>
      <c r="E146" s="18"/>
      <c r="F146" s="18"/>
      <c r="G146" s="18"/>
      <c r="H146" s="18"/>
      <c r="I146" s="18"/>
      <c r="J146" s="18"/>
      <c r="K146" s="18"/>
      <c r="L146" s="18"/>
      <c r="M146" s="18"/>
      <c r="N146" s="18"/>
      <c r="O146" s="18"/>
    </row>
    <row r="147">
      <c r="A147" s="17" t="s">
        <v>567</v>
      </c>
      <c r="B147" s="17" t="s">
        <v>567</v>
      </c>
      <c r="C147" s="18"/>
      <c r="D147" s="18"/>
      <c r="E147" s="18"/>
      <c r="F147" s="18"/>
      <c r="G147" s="18"/>
      <c r="H147" s="18"/>
      <c r="I147" s="18"/>
      <c r="J147" s="18"/>
      <c r="K147" s="18"/>
      <c r="L147" s="18"/>
      <c r="M147" s="18"/>
      <c r="N147" s="18"/>
      <c r="O147" s="18"/>
    </row>
    <row r="148">
      <c r="A148" s="17" t="s">
        <v>569</v>
      </c>
      <c r="B148" s="17" t="s">
        <v>569</v>
      </c>
      <c r="C148" s="18"/>
      <c r="D148" s="18"/>
      <c r="E148" s="18"/>
      <c r="F148" s="18"/>
      <c r="G148" s="18"/>
      <c r="H148" s="18"/>
      <c r="I148" s="18"/>
      <c r="J148" s="18"/>
      <c r="K148" s="18"/>
      <c r="L148" s="18"/>
      <c r="M148" s="18"/>
      <c r="N148" s="18"/>
      <c r="O148" s="18"/>
    </row>
    <row r="149">
      <c r="A149" s="17" t="s">
        <v>572</v>
      </c>
      <c r="B149" s="17" t="s">
        <v>572</v>
      </c>
      <c r="C149" s="18"/>
      <c r="D149" s="18"/>
      <c r="E149" s="18"/>
      <c r="F149" s="18"/>
      <c r="G149" s="18"/>
      <c r="H149" s="18"/>
      <c r="I149" s="18"/>
      <c r="J149" s="18"/>
      <c r="K149" s="18"/>
      <c r="L149" s="18"/>
      <c r="M149" s="18"/>
      <c r="N149" s="18"/>
      <c r="O149" s="18"/>
    </row>
    <row r="150">
      <c r="A150" s="17" t="s">
        <v>576</v>
      </c>
      <c r="B150" s="17" t="s">
        <v>576</v>
      </c>
      <c r="C150" s="18"/>
      <c r="D150" s="18"/>
      <c r="E150" s="18"/>
      <c r="F150" s="18"/>
      <c r="G150" s="18"/>
      <c r="H150" s="18"/>
      <c r="I150" s="18"/>
      <c r="J150" s="18"/>
      <c r="K150" s="18"/>
      <c r="L150" s="18"/>
      <c r="M150" s="18"/>
      <c r="N150" s="18"/>
      <c r="O150" s="18"/>
    </row>
    <row r="151">
      <c r="A151" s="17" t="s">
        <v>580</v>
      </c>
      <c r="B151" s="17" t="s">
        <v>580</v>
      </c>
      <c r="C151" s="18"/>
      <c r="D151" s="18"/>
      <c r="E151" s="18"/>
      <c r="F151" s="18"/>
      <c r="G151" s="18"/>
      <c r="H151" s="18"/>
      <c r="I151" s="18"/>
      <c r="J151" s="18"/>
      <c r="K151" s="18"/>
      <c r="L151" s="18"/>
      <c r="M151" s="18"/>
      <c r="N151" s="18"/>
      <c r="O151" s="18"/>
    </row>
    <row r="152">
      <c r="A152" s="17" t="s">
        <v>584</v>
      </c>
      <c r="B152" s="17" t="s">
        <v>584</v>
      </c>
      <c r="C152" s="18"/>
      <c r="D152" s="18"/>
      <c r="E152" s="18"/>
      <c r="F152" s="18"/>
      <c r="G152" s="18"/>
      <c r="H152" s="18"/>
      <c r="I152" s="18"/>
      <c r="J152" s="18"/>
      <c r="K152" s="18"/>
      <c r="L152" s="18"/>
      <c r="M152" s="18"/>
      <c r="N152" s="18"/>
      <c r="O152" s="18"/>
    </row>
    <row r="153">
      <c r="A153" s="17" t="s">
        <v>588</v>
      </c>
      <c r="B153" s="17" t="s">
        <v>588</v>
      </c>
      <c r="C153" s="18"/>
      <c r="D153" s="18"/>
      <c r="E153" s="18"/>
      <c r="F153" s="18"/>
      <c r="G153" s="18"/>
      <c r="H153" s="18"/>
      <c r="I153" s="18"/>
      <c r="J153" s="18"/>
      <c r="K153" s="18"/>
      <c r="L153" s="18"/>
      <c r="M153" s="18"/>
      <c r="N153" s="18"/>
      <c r="O153" s="18"/>
    </row>
    <row r="154">
      <c r="A154" s="17" t="s">
        <v>591</v>
      </c>
      <c r="B154" s="17" t="s">
        <v>591</v>
      </c>
      <c r="C154" s="18"/>
      <c r="D154" s="18"/>
      <c r="E154" s="18"/>
      <c r="F154" s="18"/>
      <c r="G154" s="18"/>
      <c r="H154" s="18"/>
      <c r="I154" s="18"/>
      <c r="J154" s="18"/>
      <c r="K154" s="18"/>
      <c r="L154" s="18"/>
      <c r="M154" s="18"/>
      <c r="N154" s="18"/>
      <c r="O154" s="18"/>
    </row>
    <row r="155">
      <c r="A155" s="17" t="s">
        <v>595</v>
      </c>
      <c r="B155" s="17" t="s">
        <v>1788</v>
      </c>
      <c r="C155" s="18"/>
      <c r="D155" s="18"/>
      <c r="E155" s="18"/>
      <c r="F155" s="18"/>
      <c r="G155" s="18"/>
      <c r="H155" s="18"/>
      <c r="I155" s="18"/>
      <c r="J155" s="18"/>
      <c r="K155" s="18"/>
      <c r="L155" s="18"/>
      <c r="M155" s="18"/>
      <c r="N155" s="18"/>
      <c r="O155" s="18"/>
    </row>
    <row r="156">
      <c r="A156" s="17" t="s">
        <v>599</v>
      </c>
      <c r="B156" s="17" t="s">
        <v>599</v>
      </c>
      <c r="C156" s="18"/>
      <c r="D156" s="18"/>
      <c r="E156" s="18"/>
      <c r="F156" s="18"/>
      <c r="G156" s="18"/>
      <c r="H156" s="18"/>
      <c r="I156" s="18"/>
      <c r="J156" s="18"/>
      <c r="K156" s="18"/>
      <c r="L156" s="18"/>
      <c r="M156" s="18"/>
      <c r="N156" s="18"/>
      <c r="O156" s="18"/>
    </row>
    <row r="157">
      <c r="A157" s="17" t="s">
        <v>601</v>
      </c>
      <c r="B157" s="17" t="s">
        <v>601</v>
      </c>
      <c r="C157" s="18"/>
      <c r="D157" s="18"/>
      <c r="E157" s="18"/>
      <c r="F157" s="18"/>
      <c r="G157" s="18"/>
      <c r="H157" s="18"/>
      <c r="I157" s="18"/>
      <c r="J157" s="18"/>
      <c r="K157" s="18"/>
      <c r="L157" s="18"/>
      <c r="M157" s="18"/>
      <c r="N157" s="18"/>
      <c r="O157" s="18"/>
    </row>
    <row r="158">
      <c r="A158" s="17" t="s">
        <v>605</v>
      </c>
      <c r="B158" s="17" t="s">
        <v>605</v>
      </c>
      <c r="C158" s="18"/>
      <c r="D158" s="18"/>
      <c r="E158" s="18"/>
      <c r="F158" s="18"/>
      <c r="G158" s="18"/>
      <c r="H158" s="18"/>
      <c r="I158" s="18"/>
      <c r="J158" s="18"/>
      <c r="K158" s="18"/>
      <c r="L158" s="18"/>
      <c r="M158" s="18"/>
      <c r="N158" s="18"/>
      <c r="O158" s="18"/>
    </row>
    <row r="159">
      <c r="A159" s="17" t="s">
        <v>609</v>
      </c>
      <c r="B159" s="17" t="s">
        <v>609</v>
      </c>
      <c r="C159" s="18"/>
      <c r="D159" s="18"/>
      <c r="E159" s="18"/>
      <c r="F159" s="18"/>
      <c r="G159" s="18"/>
      <c r="H159" s="18"/>
      <c r="I159" s="18"/>
      <c r="J159" s="18"/>
      <c r="K159" s="18"/>
      <c r="L159" s="18"/>
      <c r="M159" s="18"/>
      <c r="N159" s="18"/>
      <c r="O159" s="18"/>
    </row>
    <row r="160">
      <c r="A160" s="17" t="s">
        <v>613</v>
      </c>
      <c r="B160" s="17" t="s">
        <v>613</v>
      </c>
      <c r="C160" s="18"/>
      <c r="D160" s="18"/>
      <c r="E160" s="18"/>
      <c r="F160" s="18"/>
      <c r="G160" s="18"/>
      <c r="H160" s="18"/>
      <c r="I160" s="18"/>
      <c r="J160" s="18"/>
      <c r="K160" s="18"/>
      <c r="L160" s="18"/>
      <c r="M160" s="18"/>
      <c r="N160" s="18"/>
      <c r="O160" s="18"/>
    </row>
    <row r="161">
      <c r="A161" s="17" t="s">
        <v>617</v>
      </c>
      <c r="B161" s="17" t="s">
        <v>617</v>
      </c>
      <c r="C161" s="18"/>
      <c r="D161" s="18"/>
      <c r="E161" s="18"/>
      <c r="F161" s="18"/>
      <c r="G161" s="18"/>
      <c r="H161" s="18"/>
      <c r="I161" s="18"/>
      <c r="J161" s="18"/>
      <c r="K161" s="18"/>
      <c r="L161" s="18"/>
      <c r="M161" s="18"/>
      <c r="N161" s="18"/>
      <c r="O161" s="18"/>
    </row>
    <row r="162">
      <c r="A162" s="17" t="s">
        <v>621</v>
      </c>
      <c r="B162" s="17" t="s">
        <v>621</v>
      </c>
      <c r="C162" s="18"/>
      <c r="D162" s="18"/>
      <c r="E162" s="18"/>
      <c r="F162" s="18"/>
      <c r="G162" s="18"/>
      <c r="H162" s="18"/>
      <c r="I162" s="18"/>
      <c r="J162" s="18"/>
      <c r="K162" s="18"/>
      <c r="L162" s="18"/>
      <c r="M162" s="18"/>
      <c r="N162" s="18"/>
      <c r="O162" s="18"/>
    </row>
    <row r="163">
      <c r="A163" s="17" t="s">
        <v>624</v>
      </c>
      <c r="B163" s="17" t="s">
        <v>621</v>
      </c>
      <c r="C163" s="18"/>
      <c r="D163" s="18"/>
      <c r="E163" s="18"/>
      <c r="F163" s="18"/>
      <c r="G163" s="18"/>
      <c r="H163" s="18"/>
      <c r="I163" s="18"/>
      <c r="J163" s="18"/>
      <c r="K163" s="18"/>
      <c r="L163" s="18"/>
      <c r="M163" s="18"/>
      <c r="N163" s="18"/>
      <c r="O163" s="18"/>
    </row>
    <row r="164">
      <c r="A164" s="17" t="s">
        <v>626</v>
      </c>
      <c r="B164" s="17" t="s">
        <v>626</v>
      </c>
      <c r="C164" s="18"/>
      <c r="D164" s="18"/>
      <c r="E164" s="18"/>
      <c r="F164" s="18"/>
      <c r="G164" s="18"/>
      <c r="H164" s="18"/>
      <c r="I164" s="18"/>
      <c r="J164" s="18"/>
      <c r="K164" s="18"/>
      <c r="L164" s="18"/>
      <c r="M164" s="18"/>
      <c r="N164" s="18"/>
      <c r="O164" s="18"/>
    </row>
    <row r="165">
      <c r="A165" s="17" t="s">
        <v>629</v>
      </c>
      <c r="B165" s="17" t="s">
        <v>629</v>
      </c>
      <c r="C165" s="18"/>
      <c r="D165" s="18"/>
      <c r="E165" s="18"/>
      <c r="F165" s="18"/>
      <c r="G165" s="18"/>
      <c r="H165" s="18"/>
      <c r="I165" s="18"/>
      <c r="J165" s="18"/>
      <c r="K165" s="18"/>
      <c r="L165" s="18"/>
      <c r="M165" s="18"/>
      <c r="N165" s="18"/>
      <c r="O165" s="18"/>
    </row>
    <row r="166">
      <c r="A166" s="17" t="s">
        <v>633</v>
      </c>
      <c r="B166" s="17" t="s">
        <v>633</v>
      </c>
      <c r="C166" s="18"/>
      <c r="D166" s="18"/>
      <c r="E166" s="18"/>
      <c r="F166" s="18"/>
      <c r="G166" s="18"/>
      <c r="H166" s="18"/>
      <c r="I166" s="18"/>
      <c r="J166" s="18"/>
      <c r="K166" s="18"/>
      <c r="L166" s="18"/>
      <c r="M166" s="18"/>
      <c r="N166" s="18"/>
      <c r="O166" s="18"/>
    </row>
    <row r="167">
      <c r="A167" s="17" t="s">
        <v>637</v>
      </c>
      <c r="B167" s="17" t="s">
        <v>637</v>
      </c>
      <c r="C167" s="18"/>
      <c r="D167" s="18"/>
      <c r="E167" s="18"/>
      <c r="F167" s="18"/>
      <c r="G167" s="18"/>
      <c r="H167" s="18"/>
      <c r="I167" s="18"/>
      <c r="J167" s="18"/>
      <c r="K167" s="18"/>
      <c r="L167" s="18"/>
      <c r="M167" s="18"/>
      <c r="N167" s="18"/>
      <c r="O167" s="18"/>
    </row>
    <row r="168">
      <c r="A168" s="17" t="s">
        <v>641</v>
      </c>
      <c r="B168" s="17" t="s">
        <v>641</v>
      </c>
      <c r="C168" s="18"/>
      <c r="D168" s="18"/>
      <c r="E168" s="18"/>
      <c r="F168" s="18"/>
      <c r="G168" s="18"/>
      <c r="H168" s="18"/>
      <c r="I168" s="18"/>
      <c r="J168" s="18"/>
      <c r="K168" s="18"/>
      <c r="L168" s="18"/>
      <c r="M168" s="18"/>
      <c r="N168" s="18"/>
      <c r="O168" s="18"/>
    </row>
    <row r="169">
      <c r="A169" s="17" t="s">
        <v>644</v>
      </c>
      <c r="B169" s="17" t="s">
        <v>644</v>
      </c>
      <c r="C169" s="18"/>
      <c r="D169" s="18"/>
      <c r="E169" s="18"/>
      <c r="F169" s="18"/>
      <c r="G169" s="18"/>
      <c r="H169" s="18"/>
      <c r="I169" s="18"/>
      <c r="J169" s="18"/>
      <c r="K169" s="18"/>
      <c r="L169" s="18"/>
      <c r="M169" s="18"/>
      <c r="N169" s="18"/>
      <c r="O169" s="18"/>
    </row>
    <row r="170">
      <c r="A170" s="17" t="s">
        <v>647</v>
      </c>
      <c r="B170" s="17" t="s">
        <v>647</v>
      </c>
      <c r="C170" s="18"/>
      <c r="D170" s="18"/>
      <c r="E170" s="18"/>
      <c r="F170" s="18"/>
      <c r="G170" s="18"/>
      <c r="H170" s="18"/>
      <c r="I170" s="18"/>
      <c r="J170" s="18"/>
      <c r="K170" s="18"/>
      <c r="L170" s="18"/>
      <c r="M170" s="18"/>
      <c r="N170" s="18"/>
      <c r="O170" s="18"/>
    </row>
    <row r="171">
      <c r="A171" s="17" t="s">
        <v>651</v>
      </c>
      <c r="B171" s="17" t="s">
        <v>651</v>
      </c>
      <c r="C171" s="18"/>
      <c r="D171" s="18"/>
      <c r="E171" s="18"/>
      <c r="F171" s="18"/>
      <c r="G171" s="18"/>
      <c r="H171" s="18"/>
      <c r="I171" s="18"/>
      <c r="J171" s="18"/>
      <c r="K171" s="18"/>
      <c r="L171" s="18"/>
      <c r="M171" s="18"/>
      <c r="N171" s="18"/>
      <c r="O171" s="18"/>
    </row>
    <row r="172">
      <c r="A172" s="17" t="s">
        <v>655</v>
      </c>
      <c r="B172" s="18"/>
      <c r="C172" s="18"/>
      <c r="D172" s="18"/>
      <c r="E172" s="18"/>
      <c r="F172" s="18"/>
      <c r="G172" s="17" t="s">
        <v>655</v>
      </c>
      <c r="H172" s="18"/>
      <c r="I172" s="18"/>
      <c r="J172" s="18"/>
      <c r="K172" s="18"/>
      <c r="L172" s="18"/>
      <c r="M172" s="18"/>
      <c r="N172" s="18"/>
      <c r="O172" s="18"/>
    </row>
    <row r="173">
      <c r="A173" s="17" t="s">
        <v>658</v>
      </c>
      <c r="B173" s="18"/>
      <c r="C173" s="18"/>
      <c r="D173" s="18"/>
      <c r="E173" s="17" t="s">
        <v>658</v>
      </c>
      <c r="F173" s="18"/>
      <c r="G173" s="18"/>
      <c r="H173" s="18"/>
      <c r="I173" s="18"/>
      <c r="J173" s="18"/>
      <c r="K173" s="18"/>
      <c r="L173" s="18"/>
      <c r="M173" s="18"/>
      <c r="N173" s="18"/>
      <c r="O173" s="18"/>
    </row>
    <row r="174">
      <c r="A174" s="17" t="s">
        <v>661</v>
      </c>
      <c r="B174" s="17" t="s">
        <v>661</v>
      </c>
      <c r="C174" s="18"/>
      <c r="D174" s="18"/>
      <c r="E174" s="18"/>
      <c r="F174" s="18"/>
      <c r="G174" s="18"/>
      <c r="H174" s="18"/>
      <c r="I174" s="18"/>
      <c r="J174" s="18"/>
      <c r="K174" s="18"/>
      <c r="L174" s="18"/>
      <c r="M174" s="18"/>
      <c r="N174" s="18"/>
      <c r="O174" s="18"/>
    </row>
    <row r="175">
      <c r="A175" s="17" t="s">
        <v>665</v>
      </c>
      <c r="B175" s="17" t="s">
        <v>665</v>
      </c>
      <c r="C175" s="18"/>
      <c r="D175" s="18"/>
      <c r="E175" s="18"/>
      <c r="F175" s="18"/>
      <c r="G175" s="18"/>
      <c r="H175" s="18"/>
      <c r="I175" s="18"/>
      <c r="J175" s="18"/>
      <c r="K175" s="18"/>
      <c r="L175" s="18"/>
      <c r="M175" s="18"/>
      <c r="N175" s="18"/>
      <c r="O175" s="18"/>
    </row>
    <row r="176">
      <c r="A176" s="17" t="s">
        <v>669</v>
      </c>
      <c r="B176" s="17" t="s">
        <v>669</v>
      </c>
      <c r="C176" s="18"/>
      <c r="D176" s="18"/>
      <c r="E176" s="18"/>
      <c r="F176" s="18"/>
      <c r="G176" s="18"/>
      <c r="H176" s="18"/>
      <c r="I176" s="18"/>
      <c r="J176" s="18"/>
      <c r="K176" s="18"/>
      <c r="L176" s="18"/>
      <c r="M176" s="18"/>
      <c r="N176" s="18"/>
      <c r="O176" s="18"/>
    </row>
    <row r="177">
      <c r="A177" s="17" t="s">
        <v>673</v>
      </c>
      <c r="B177" s="17" t="s">
        <v>673</v>
      </c>
      <c r="C177" s="18"/>
      <c r="D177" s="18"/>
      <c r="E177" s="18"/>
      <c r="F177" s="18"/>
      <c r="G177" s="18"/>
      <c r="H177" s="18"/>
      <c r="I177" s="18"/>
      <c r="J177" s="18"/>
      <c r="K177" s="18"/>
      <c r="L177" s="18"/>
      <c r="M177" s="18"/>
      <c r="N177" s="18"/>
      <c r="O177" s="18"/>
    </row>
    <row r="178">
      <c r="A178" s="17" t="s">
        <v>677</v>
      </c>
      <c r="B178" s="17" t="s">
        <v>677</v>
      </c>
      <c r="C178" s="18"/>
      <c r="D178" s="18"/>
      <c r="E178" s="18"/>
      <c r="F178" s="18"/>
      <c r="G178" s="18"/>
      <c r="H178" s="18"/>
      <c r="I178" s="18"/>
      <c r="J178" s="18"/>
      <c r="K178" s="18"/>
      <c r="L178" s="18"/>
      <c r="M178" s="18"/>
      <c r="N178" s="18"/>
      <c r="O178" s="18"/>
    </row>
    <row r="179">
      <c r="A179" s="17" t="s">
        <v>681</v>
      </c>
      <c r="B179" s="17" t="s">
        <v>1789</v>
      </c>
      <c r="C179" s="18"/>
      <c r="D179" s="18"/>
      <c r="E179" s="18"/>
      <c r="F179" s="18"/>
      <c r="G179" s="18"/>
      <c r="H179" s="18"/>
      <c r="I179" s="18"/>
      <c r="J179" s="18"/>
      <c r="K179" s="18"/>
      <c r="L179" s="18"/>
      <c r="M179" s="18"/>
      <c r="N179" s="18"/>
      <c r="O179" s="18"/>
    </row>
    <row r="180">
      <c r="A180" s="17" t="s">
        <v>683</v>
      </c>
      <c r="B180" s="17" t="s">
        <v>683</v>
      </c>
      <c r="C180" s="18"/>
      <c r="D180" s="18"/>
      <c r="E180" s="18"/>
      <c r="F180" s="18"/>
      <c r="G180" s="18"/>
      <c r="H180" s="18"/>
      <c r="I180" s="18"/>
      <c r="J180" s="18"/>
      <c r="K180" s="18"/>
      <c r="L180" s="18"/>
      <c r="M180" s="18"/>
      <c r="N180" s="18"/>
      <c r="O180" s="18"/>
    </row>
    <row r="181">
      <c r="A181" s="17" t="s">
        <v>687</v>
      </c>
      <c r="B181" s="17" t="s">
        <v>687</v>
      </c>
      <c r="C181" s="18"/>
      <c r="D181" s="18"/>
      <c r="E181" s="18"/>
      <c r="F181" s="18"/>
      <c r="G181" s="18"/>
      <c r="H181" s="18"/>
      <c r="I181" s="18"/>
      <c r="J181" s="18"/>
      <c r="K181" s="18"/>
      <c r="L181" s="18"/>
      <c r="M181" s="18"/>
      <c r="N181" s="18"/>
      <c r="O181" s="18"/>
    </row>
    <row r="182">
      <c r="A182" s="17" t="s">
        <v>691</v>
      </c>
      <c r="B182" s="17" t="s">
        <v>691</v>
      </c>
      <c r="C182" s="18"/>
      <c r="D182" s="18"/>
      <c r="E182" s="18"/>
      <c r="F182" s="18"/>
      <c r="G182" s="18"/>
      <c r="H182" s="18"/>
      <c r="I182" s="18"/>
      <c r="J182" s="18"/>
      <c r="K182" s="18"/>
      <c r="L182" s="18"/>
      <c r="M182" s="18"/>
      <c r="N182" s="18"/>
      <c r="O182" s="18"/>
    </row>
    <row r="183">
      <c r="A183" s="17" t="s">
        <v>695</v>
      </c>
      <c r="B183" s="17" t="s">
        <v>695</v>
      </c>
      <c r="C183" s="18"/>
      <c r="D183" s="18"/>
      <c r="E183" s="18"/>
      <c r="F183" s="18"/>
      <c r="G183" s="18"/>
      <c r="H183" s="18"/>
      <c r="I183" s="18"/>
      <c r="J183" s="18"/>
      <c r="K183" s="18"/>
      <c r="L183" s="18"/>
      <c r="M183" s="18"/>
      <c r="N183" s="18"/>
      <c r="O183" s="18"/>
    </row>
    <row r="184">
      <c r="A184" s="17" t="s">
        <v>699</v>
      </c>
      <c r="B184" s="17" t="s">
        <v>699</v>
      </c>
      <c r="C184" s="18"/>
      <c r="D184" s="18"/>
      <c r="E184" s="18"/>
      <c r="F184" s="18"/>
      <c r="G184" s="18"/>
      <c r="H184" s="18"/>
      <c r="I184" s="18"/>
      <c r="J184" s="18"/>
      <c r="K184" s="18"/>
      <c r="L184" s="18"/>
      <c r="M184" s="18"/>
      <c r="N184" s="18"/>
      <c r="O184" s="18"/>
    </row>
    <row r="185">
      <c r="A185" s="17" t="s">
        <v>703</v>
      </c>
      <c r="B185" s="17" t="s">
        <v>703</v>
      </c>
      <c r="C185" s="18"/>
      <c r="D185" s="18"/>
      <c r="E185" s="18"/>
      <c r="F185" s="18"/>
      <c r="G185" s="18"/>
      <c r="H185" s="18"/>
      <c r="I185" s="18"/>
      <c r="J185" s="18"/>
      <c r="K185" s="18"/>
      <c r="L185" s="18"/>
      <c r="M185" s="18"/>
      <c r="N185" s="18"/>
      <c r="O185" s="18"/>
    </row>
    <row r="186">
      <c r="A186" s="17" t="s">
        <v>706</v>
      </c>
      <c r="B186" s="17" t="s">
        <v>706</v>
      </c>
      <c r="C186" s="18"/>
      <c r="D186" s="18"/>
      <c r="E186" s="18"/>
      <c r="F186" s="18"/>
      <c r="G186" s="18"/>
      <c r="H186" s="18"/>
      <c r="I186" s="18"/>
      <c r="J186" s="18"/>
      <c r="K186" s="18"/>
      <c r="L186" s="18"/>
      <c r="M186" s="18"/>
      <c r="N186" s="18"/>
      <c r="O186" s="18"/>
    </row>
    <row r="187">
      <c r="A187" s="17" t="s">
        <v>710</v>
      </c>
      <c r="B187" s="17" t="s">
        <v>710</v>
      </c>
      <c r="C187" s="18"/>
      <c r="D187" s="18"/>
      <c r="E187" s="18"/>
      <c r="F187" s="18"/>
      <c r="G187" s="18"/>
      <c r="H187" s="18"/>
      <c r="I187" s="18"/>
      <c r="J187" s="18"/>
      <c r="K187" s="18"/>
      <c r="L187" s="18"/>
      <c r="M187" s="18"/>
      <c r="N187" s="18"/>
      <c r="O187" s="18"/>
    </row>
    <row r="188">
      <c r="A188" s="17" t="s">
        <v>714</v>
      </c>
      <c r="B188" s="17" t="s">
        <v>714</v>
      </c>
      <c r="C188" s="18"/>
      <c r="D188" s="18"/>
      <c r="E188" s="18"/>
      <c r="F188" s="18"/>
      <c r="G188" s="18"/>
      <c r="H188" s="18"/>
      <c r="I188" s="18"/>
      <c r="J188" s="18"/>
      <c r="K188" s="18"/>
      <c r="L188" s="18"/>
      <c r="M188" s="18"/>
      <c r="N188" s="18"/>
      <c r="O188" s="18"/>
    </row>
    <row r="189">
      <c r="A189" s="17" t="s">
        <v>718</v>
      </c>
      <c r="B189" s="17" t="s">
        <v>718</v>
      </c>
      <c r="C189" s="18"/>
      <c r="D189" s="18"/>
      <c r="E189" s="18"/>
      <c r="F189" s="18"/>
      <c r="G189" s="18"/>
      <c r="H189" s="18"/>
      <c r="I189" s="18"/>
      <c r="J189" s="18"/>
      <c r="K189" s="18"/>
      <c r="L189" s="18"/>
      <c r="M189" s="18"/>
      <c r="N189" s="18"/>
      <c r="O189" s="18"/>
    </row>
    <row r="190">
      <c r="A190" s="17" t="s">
        <v>722</v>
      </c>
      <c r="B190" s="17" t="s">
        <v>1790</v>
      </c>
      <c r="C190" s="18"/>
      <c r="D190" s="18"/>
      <c r="E190" s="18"/>
      <c r="F190" s="18"/>
      <c r="G190" s="18"/>
      <c r="H190" s="18"/>
      <c r="I190" s="18"/>
      <c r="J190" s="18"/>
      <c r="K190" s="18"/>
      <c r="L190" s="18"/>
      <c r="M190" s="18"/>
      <c r="N190" s="18"/>
      <c r="O190" s="18"/>
    </row>
    <row r="191">
      <c r="A191" s="17" t="s">
        <v>726</v>
      </c>
      <c r="B191" s="17" t="s">
        <v>1791</v>
      </c>
      <c r="C191" s="18"/>
      <c r="D191" s="18"/>
      <c r="E191" s="18"/>
      <c r="F191" s="18"/>
      <c r="G191" s="18"/>
      <c r="H191" s="18"/>
      <c r="I191" s="18"/>
      <c r="J191" s="18"/>
      <c r="K191" s="18"/>
      <c r="L191" s="18"/>
      <c r="M191" s="18"/>
      <c r="N191" s="18"/>
      <c r="O191" s="18"/>
    </row>
    <row r="192">
      <c r="A192" s="17" t="s">
        <v>730</v>
      </c>
      <c r="B192" s="17" t="s">
        <v>730</v>
      </c>
      <c r="C192" s="18"/>
      <c r="D192" s="18"/>
      <c r="E192" s="18"/>
      <c r="F192" s="18"/>
      <c r="G192" s="18"/>
      <c r="H192" s="18"/>
      <c r="I192" s="18"/>
      <c r="J192" s="18"/>
      <c r="K192" s="18"/>
      <c r="L192" s="18"/>
      <c r="M192" s="18"/>
      <c r="N192" s="18"/>
      <c r="O192" s="18"/>
    </row>
    <row r="193">
      <c r="A193" s="17" t="s">
        <v>734</v>
      </c>
      <c r="B193" s="17" t="s">
        <v>734</v>
      </c>
      <c r="C193" s="18"/>
      <c r="D193" s="18"/>
      <c r="E193" s="18"/>
      <c r="F193" s="18"/>
      <c r="G193" s="18"/>
      <c r="H193" s="18"/>
      <c r="I193" s="18"/>
      <c r="J193" s="18"/>
      <c r="K193" s="18"/>
      <c r="L193" s="18"/>
      <c r="M193" s="18"/>
      <c r="N193" s="18"/>
      <c r="O193" s="18"/>
    </row>
    <row r="194">
      <c r="A194" s="17" t="s">
        <v>738</v>
      </c>
      <c r="B194" s="17" t="s">
        <v>738</v>
      </c>
      <c r="C194" s="18"/>
      <c r="D194" s="18"/>
      <c r="E194" s="18"/>
      <c r="F194" s="18"/>
      <c r="G194" s="18"/>
      <c r="H194" s="18"/>
      <c r="I194" s="18"/>
      <c r="J194" s="18"/>
      <c r="K194" s="18"/>
      <c r="L194" s="18"/>
      <c r="M194" s="18"/>
      <c r="N194" s="18"/>
      <c r="O194" s="18"/>
    </row>
    <row r="195">
      <c r="A195" s="17" t="s">
        <v>742</v>
      </c>
      <c r="B195" s="17" t="s">
        <v>1792</v>
      </c>
      <c r="C195" s="18"/>
      <c r="D195" s="18"/>
      <c r="E195" s="18"/>
      <c r="F195" s="18"/>
      <c r="G195" s="18"/>
      <c r="H195" s="18"/>
      <c r="I195" s="18"/>
      <c r="J195" s="18"/>
      <c r="K195" s="18"/>
      <c r="L195" s="18"/>
      <c r="M195" s="18"/>
      <c r="N195" s="18"/>
      <c r="O195" s="18"/>
    </row>
    <row r="196">
      <c r="A196" s="17" t="s">
        <v>746</v>
      </c>
      <c r="B196" s="17" t="s">
        <v>746</v>
      </c>
      <c r="C196" s="18"/>
      <c r="D196" s="18"/>
      <c r="E196" s="18"/>
      <c r="F196" s="18"/>
      <c r="G196" s="18"/>
      <c r="H196" s="18"/>
      <c r="I196" s="18"/>
      <c r="J196" s="18"/>
      <c r="K196" s="18"/>
      <c r="L196" s="18"/>
      <c r="M196" s="18"/>
      <c r="N196" s="18"/>
      <c r="O196" s="18"/>
    </row>
    <row r="197">
      <c r="A197" s="17" t="s">
        <v>749</v>
      </c>
      <c r="B197" s="17" t="s">
        <v>749</v>
      </c>
      <c r="C197" s="18"/>
      <c r="D197" s="18"/>
      <c r="E197" s="18"/>
      <c r="F197" s="18"/>
      <c r="G197" s="18"/>
      <c r="H197" s="18"/>
      <c r="I197" s="18"/>
      <c r="J197" s="18"/>
      <c r="K197" s="18"/>
      <c r="L197" s="18"/>
      <c r="M197" s="18"/>
      <c r="N197" s="18"/>
      <c r="O197" s="18"/>
    </row>
    <row r="198">
      <c r="A198" s="17" t="s">
        <v>753</v>
      </c>
      <c r="B198" s="17" t="s">
        <v>753</v>
      </c>
      <c r="C198" s="18"/>
      <c r="D198" s="18"/>
      <c r="E198" s="18"/>
      <c r="F198" s="18"/>
      <c r="G198" s="18"/>
      <c r="H198" s="18"/>
      <c r="I198" s="18"/>
      <c r="J198" s="18"/>
      <c r="K198" s="18"/>
      <c r="L198" s="18"/>
      <c r="M198" s="18"/>
      <c r="N198" s="18"/>
      <c r="O198" s="18"/>
    </row>
    <row r="199">
      <c r="A199" s="17" t="s">
        <v>757</v>
      </c>
      <c r="B199" s="17" t="s">
        <v>757</v>
      </c>
      <c r="C199" s="18"/>
      <c r="D199" s="18"/>
      <c r="E199" s="18"/>
      <c r="F199" s="18"/>
      <c r="G199" s="18"/>
      <c r="H199" s="18"/>
      <c r="I199" s="18"/>
      <c r="J199" s="18"/>
      <c r="K199" s="18"/>
      <c r="L199" s="18"/>
      <c r="M199" s="18"/>
      <c r="N199" s="18"/>
      <c r="O199" s="18"/>
    </row>
    <row r="200">
      <c r="A200" s="17" t="s">
        <v>761</v>
      </c>
      <c r="B200" s="17" t="s">
        <v>761</v>
      </c>
      <c r="C200" s="18"/>
      <c r="D200" s="18"/>
      <c r="E200" s="18"/>
      <c r="F200" s="18"/>
      <c r="G200" s="18"/>
      <c r="H200" s="18"/>
      <c r="I200" s="18"/>
      <c r="J200" s="18"/>
      <c r="K200" s="18"/>
      <c r="L200" s="18"/>
      <c r="M200" s="18"/>
      <c r="N200" s="18"/>
      <c r="O200" s="18"/>
    </row>
    <row r="201">
      <c r="A201" s="17" t="s">
        <v>765</v>
      </c>
      <c r="B201" s="17" t="s">
        <v>765</v>
      </c>
      <c r="C201" s="18"/>
      <c r="D201" s="18"/>
      <c r="E201" s="18"/>
      <c r="F201" s="18"/>
      <c r="G201" s="18"/>
      <c r="H201" s="18"/>
      <c r="I201" s="18"/>
      <c r="J201" s="18"/>
      <c r="K201" s="18"/>
      <c r="L201" s="18"/>
      <c r="M201" s="18"/>
      <c r="N201" s="18"/>
      <c r="O201" s="18"/>
    </row>
    <row r="202">
      <c r="A202" s="17" t="s">
        <v>768</v>
      </c>
      <c r="B202" s="17" t="s">
        <v>768</v>
      </c>
      <c r="C202" s="18"/>
      <c r="D202" s="18"/>
      <c r="E202" s="18"/>
      <c r="F202" s="18"/>
      <c r="G202" s="18"/>
      <c r="H202" s="18"/>
      <c r="I202" s="18"/>
      <c r="J202" s="18"/>
      <c r="K202" s="18"/>
      <c r="L202" s="18"/>
      <c r="M202" s="18"/>
      <c r="N202" s="18"/>
      <c r="O202" s="18"/>
    </row>
    <row r="203">
      <c r="A203" s="17" t="s">
        <v>771</v>
      </c>
      <c r="B203" s="17" t="s">
        <v>771</v>
      </c>
      <c r="C203" s="18"/>
      <c r="D203" s="18"/>
      <c r="E203" s="18"/>
      <c r="F203" s="18"/>
      <c r="G203" s="18"/>
      <c r="H203" s="18"/>
      <c r="I203" s="18"/>
      <c r="J203" s="18"/>
      <c r="K203" s="18"/>
      <c r="L203" s="18"/>
      <c r="M203" s="18"/>
      <c r="N203" s="18"/>
      <c r="O203" s="18"/>
    </row>
    <row r="204">
      <c r="A204" s="17" t="s">
        <v>775</v>
      </c>
      <c r="B204" s="17" t="s">
        <v>775</v>
      </c>
      <c r="C204" s="18"/>
      <c r="D204" s="18"/>
      <c r="E204" s="18"/>
      <c r="F204" s="18"/>
      <c r="G204" s="18"/>
      <c r="H204" s="18"/>
      <c r="I204" s="18"/>
      <c r="J204" s="18"/>
      <c r="K204" s="18"/>
      <c r="L204" s="18"/>
      <c r="M204" s="18"/>
      <c r="N204" s="18"/>
      <c r="O204" s="18"/>
    </row>
    <row r="205">
      <c r="A205" s="17" t="s">
        <v>778</v>
      </c>
      <c r="B205" s="17" t="s">
        <v>778</v>
      </c>
      <c r="C205" s="18"/>
      <c r="D205" s="18"/>
      <c r="E205" s="18"/>
      <c r="F205" s="18"/>
      <c r="G205" s="18"/>
      <c r="H205" s="18"/>
      <c r="I205" s="18"/>
      <c r="J205" s="18"/>
      <c r="K205" s="18"/>
      <c r="L205" s="18"/>
      <c r="M205" s="18"/>
      <c r="N205" s="18"/>
      <c r="O205" s="18"/>
    </row>
    <row r="206">
      <c r="A206" s="17" t="s">
        <v>781</v>
      </c>
      <c r="B206" s="17" t="s">
        <v>781</v>
      </c>
      <c r="C206" s="18"/>
      <c r="D206" s="18"/>
      <c r="E206" s="18"/>
      <c r="F206" s="18"/>
      <c r="G206" s="18"/>
      <c r="H206" s="18"/>
      <c r="I206" s="18"/>
      <c r="J206" s="18"/>
      <c r="K206" s="18"/>
      <c r="L206" s="18"/>
      <c r="M206" s="18"/>
      <c r="N206" s="18"/>
      <c r="O206" s="18"/>
    </row>
    <row r="207">
      <c r="A207" s="17" t="s">
        <v>784</v>
      </c>
      <c r="B207" s="17" t="s">
        <v>784</v>
      </c>
      <c r="C207" s="18"/>
      <c r="D207" s="18"/>
      <c r="E207" s="18"/>
      <c r="F207" s="18"/>
      <c r="G207" s="18"/>
      <c r="H207" s="18"/>
      <c r="I207" s="18"/>
      <c r="J207" s="18"/>
      <c r="K207" s="18"/>
      <c r="L207" s="18"/>
      <c r="M207" s="18"/>
      <c r="N207" s="18"/>
      <c r="O207" s="18"/>
    </row>
    <row r="208">
      <c r="A208" s="17" t="s">
        <v>788</v>
      </c>
      <c r="B208" s="17" t="s">
        <v>788</v>
      </c>
      <c r="C208" s="18"/>
      <c r="D208" s="18"/>
      <c r="E208" s="18"/>
      <c r="F208" s="18"/>
      <c r="G208" s="18"/>
      <c r="H208" s="18"/>
      <c r="I208" s="18"/>
      <c r="J208" s="18"/>
      <c r="K208" s="18"/>
      <c r="L208" s="18"/>
      <c r="M208" s="18"/>
      <c r="N208" s="18"/>
      <c r="O208" s="18"/>
    </row>
    <row r="209">
      <c r="A209" s="17" t="s">
        <v>792</v>
      </c>
      <c r="B209" s="17" t="s">
        <v>792</v>
      </c>
      <c r="C209" s="18"/>
      <c r="D209" s="18"/>
      <c r="E209" s="18"/>
      <c r="F209" s="18"/>
      <c r="G209" s="18"/>
      <c r="H209" s="18"/>
      <c r="I209" s="18"/>
      <c r="J209" s="18"/>
      <c r="K209" s="18"/>
      <c r="L209" s="18"/>
      <c r="M209" s="18"/>
      <c r="N209" s="18"/>
      <c r="O209" s="18"/>
    </row>
    <row r="210">
      <c r="A210" s="17" t="s">
        <v>24</v>
      </c>
      <c r="B210" s="17" t="s">
        <v>24</v>
      </c>
      <c r="C210" s="18"/>
      <c r="D210" s="18"/>
      <c r="E210" s="18"/>
      <c r="F210" s="18"/>
      <c r="G210" s="18"/>
      <c r="H210" s="18"/>
      <c r="I210" s="18"/>
      <c r="J210" s="18"/>
      <c r="K210" s="18"/>
      <c r="L210" s="18"/>
      <c r="M210" s="18"/>
      <c r="N210" s="18"/>
      <c r="O210" s="18"/>
    </row>
    <row r="211">
      <c r="A211" s="17" t="s">
        <v>799</v>
      </c>
      <c r="B211" s="17" t="s">
        <v>799</v>
      </c>
      <c r="C211" s="18"/>
      <c r="D211" s="18"/>
      <c r="E211" s="18"/>
      <c r="F211" s="18"/>
      <c r="G211" s="18"/>
      <c r="H211" s="18"/>
      <c r="I211" s="18"/>
      <c r="J211" s="18"/>
      <c r="K211" s="18"/>
      <c r="L211" s="18"/>
      <c r="M211" s="18"/>
      <c r="N211" s="18"/>
      <c r="O211" s="18"/>
    </row>
    <row r="212">
      <c r="A212" s="17" t="s">
        <v>803</v>
      </c>
      <c r="B212" s="17" t="s">
        <v>803</v>
      </c>
      <c r="C212" s="18"/>
      <c r="D212" s="18"/>
      <c r="E212" s="18"/>
      <c r="F212" s="18"/>
      <c r="G212" s="18"/>
      <c r="H212" s="18"/>
      <c r="I212" s="18"/>
      <c r="J212" s="18"/>
      <c r="K212" s="18"/>
      <c r="L212" s="18"/>
      <c r="M212" s="18"/>
      <c r="N212" s="18"/>
      <c r="O212" s="18"/>
    </row>
    <row r="213">
      <c r="A213" s="17" t="s">
        <v>807</v>
      </c>
      <c r="B213" s="17" t="s">
        <v>807</v>
      </c>
      <c r="C213" s="18"/>
      <c r="D213" s="18"/>
      <c r="E213" s="18"/>
      <c r="F213" s="18"/>
      <c r="G213" s="18"/>
      <c r="H213" s="18"/>
      <c r="I213" s="18"/>
      <c r="J213" s="18"/>
      <c r="K213" s="18"/>
      <c r="L213" s="18"/>
      <c r="M213" s="18"/>
      <c r="N213" s="18"/>
      <c r="O213" s="18"/>
    </row>
    <row r="214">
      <c r="A214" s="17" t="s">
        <v>811</v>
      </c>
      <c r="B214" s="17" t="s">
        <v>811</v>
      </c>
      <c r="C214" s="18"/>
      <c r="D214" s="18"/>
      <c r="E214" s="18"/>
      <c r="F214" s="18"/>
      <c r="G214" s="18"/>
      <c r="H214" s="18"/>
      <c r="I214" s="18"/>
      <c r="J214" s="18"/>
      <c r="K214" s="18"/>
      <c r="L214" s="18"/>
      <c r="M214" s="18"/>
      <c r="N214" s="18"/>
      <c r="O214" s="18"/>
    </row>
    <row r="215">
      <c r="A215" s="17" t="s">
        <v>814</v>
      </c>
      <c r="B215" s="17" t="s">
        <v>1793</v>
      </c>
      <c r="C215" s="18"/>
      <c r="D215" s="18"/>
      <c r="E215" s="18"/>
      <c r="F215" s="18"/>
      <c r="G215" s="18"/>
      <c r="H215" s="18"/>
      <c r="I215" s="18"/>
      <c r="J215" s="18"/>
      <c r="K215" s="18"/>
      <c r="L215" s="18"/>
      <c r="M215" s="18"/>
      <c r="N215" s="18"/>
      <c r="O215" s="18"/>
    </row>
    <row r="216">
      <c r="A216" s="17" t="s">
        <v>818</v>
      </c>
      <c r="B216" s="17" t="s">
        <v>818</v>
      </c>
      <c r="C216" s="18"/>
      <c r="D216" s="18"/>
      <c r="E216" s="18"/>
      <c r="F216" s="18"/>
      <c r="G216" s="18"/>
      <c r="H216" s="18"/>
      <c r="I216" s="18"/>
      <c r="J216" s="18"/>
      <c r="K216" s="18"/>
      <c r="L216" s="18"/>
      <c r="M216" s="18"/>
      <c r="N216" s="18"/>
      <c r="O216" s="18"/>
    </row>
    <row r="217">
      <c r="A217" s="17" t="s">
        <v>822</v>
      </c>
      <c r="B217" s="17" t="s">
        <v>822</v>
      </c>
      <c r="C217" s="18"/>
      <c r="D217" s="18"/>
      <c r="E217" s="18"/>
      <c r="F217" s="18"/>
      <c r="G217" s="18"/>
      <c r="H217" s="18"/>
      <c r="I217" s="18"/>
      <c r="J217" s="18"/>
      <c r="K217" s="18"/>
      <c r="L217" s="18"/>
      <c r="M217" s="18"/>
      <c r="N217" s="18"/>
      <c r="O217" s="18"/>
    </row>
    <row r="218">
      <c r="A218" s="17" t="s">
        <v>826</v>
      </c>
      <c r="B218" s="17" t="s">
        <v>826</v>
      </c>
      <c r="C218" s="18"/>
      <c r="D218" s="18"/>
      <c r="E218" s="18"/>
      <c r="F218" s="18"/>
      <c r="G218" s="18"/>
      <c r="H218" s="18"/>
      <c r="I218" s="18"/>
      <c r="J218" s="18"/>
      <c r="K218" s="18"/>
      <c r="L218" s="18"/>
      <c r="M218" s="18"/>
      <c r="N218" s="18"/>
      <c r="O218" s="18"/>
    </row>
    <row r="219">
      <c r="A219" s="17" t="s">
        <v>828</v>
      </c>
      <c r="B219" s="17" t="s">
        <v>828</v>
      </c>
      <c r="C219" s="18"/>
      <c r="D219" s="18"/>
      <c r="E219" s="18"/>
      <c r="F219" s="18"/>
      <c r="G219" s="18"/>
      <c r="H219" s="18"/>
      <c r="I219" s="18"/>
      <c r="J219" s="18"/>
      <c r="K219" s="18"/>
      <c r="L219" s="18"/>
      <c r="M219" s="18"/>
      <c r="N219" s="18"/>
      <c r="O219" s="18"/>
    </row>
    <row r="220">
      <c r="A220" s="17" t="s">
        <v>831</v>
      </c>
      <c r="B220" s="18"/>
      <c r="C220" s="18"/>
      <c r="D220" s="18"/>
      <c r="E220" s="18"/>
      <c r="F220" s="18"/>
      <c r="G220" s="18"/>
      <c r="H220" s="18"/>
      <c r="I220" s="18"/>
      <c r="J220" s="18"/>
      <c r="K220" s="17" t="s">
        <v>1794</v>
      </c>
      <c r="L220" s="17" t="s">
        <v>1795</v>
      </c>
      <c r="M220" s="18"/>
      <c r="N220" s="18"/>
      <c r="O220" s="18"/>
    </row>
    <row r="221">
      <c r="A221" s="17" t="s">
        <v>835</v>
      </c>
      <c r="B221" s="17" t="s">
        <v>835</v>
      </c>
      <c r="C221" s="18"/>
      <c r="D221" s="18"/>
      <c r="E221" s="18"/>
      <c r="F221" s="18"/>
      <c r="G221" s="18"/>
      <c r="H221" s="18"/>
      <c r="I221" s="18"/>
      <c r="J221" s="18"/>
      <c r="K221" s="18"/>
      <c r="L221" s="18"/>
      <c r="M221" s="18"/>
      <c r="N221" s="18"/>
      <c r="O221" s="18"/>
    </row>
    <row r="222">
      <c r="A222" s="17" t="s">
        <v>839</v>
      </c>
      <c r="B222" s="17" t="s">
        <v>839</v>
      </c>
      <c r="C222" s="18"/>
      <c r="D222" s="18"/>
      <c r="E222" s="18"/>
      <c r="F222" s="18"/>
      <c r="G222" s="18"/>
      <c r="H222" s="18"/>
      <c r="I222" s="18"/>
      <c r="J222" s="18"/>
      <c r="K222" s="18"/>
      <c r="L222" s="18"/>
      <c r="M222" s="18"/>
      <c r="N222" s="18"/>
      <c r="O222" s="18"/>
    </row>
    <row r="223">
      <c r="A223" s="17" t="s">
        <v>843</v>
      </c>
      <c r="B223" s="17" t="s">
        <v>843</v>
      </c>
      <c r="C223" s="18"/>
      <c r="D223" s="18"/>
      <c r="E223" s="18"/>
      <c r="F223" s="18"/>
      <c r="G223" s="18"/>
      <c r="H223" s="18"/>
      <c r="I223" s="18"/>
      <c r="J223" s="18"/>
      <c r="K223" s="18"/>
      <c r="L223" s="18"/>
      <c r="M223" s="18"/>
      <c r="N223" s="18"/>
      <c r="O223" s="18"/>
    </row>
    <row r="224">
      <c r="A224" s="17" t="s">
        <v>847</v>
      </c>
      <c r="B224" s="17" t="s">
        <v>847</v>
      </c>
      <c r="C224" s="18"/>
      <c r="D224" s="18"/>
      <c r="E224" s="18"/>
      <c r="F224" s="18"/>
      <c r="G224" s="18"/>
      <c r="H224" s="18"/>
      <c r="I224" s="18"/>
      <c r="J224" s="18"/>
      <c r="K224" s="18"/>
      <c r="L224" s="18"/>
      <c r="M224" s="18"/>
      <c r="N224" s="18"/>
      <c r="O224" s="18"/>
    </row>
    <row r="225">
      <c r="A225" s="17" t="s">
        <v>850</v>
      </c>
      <c r="B225" s="17" t="s">
        <v>850</v>
      </c>
      <c r="C225" s="18"/>
      <c r="D225" s="18"/>
      <c r="E225" s="18"/>
      <c r="F225" s="18"/>
      <c r="G225" s="18"/>
      <c r="H225" s="18"/>
      <c r="I225" s="18"/>
      <c r="J225" s="18"/>
      <c r="K225" s="18"/>
      <c r="L225" s="18"/>
      <c r="M225" s="18"/>
      <c r="N225" s="18"/>
      <c r="O225" s="18"/>
    </row>
    <row r="226">
      <c r="A226" s="17" t="s">
        <v>854</v>
      </c>
      <c r="B226" s="17" t="s">
        <v>854</v>
      </c>
      <c r="C226" s="18"/>
      <c r="D226" s="18"/>
      <c r="E226" s="18"/>
      <c r="F226" s="18"/>
      <c r="G226" s="18"/>
      <c r="H226" s="18"/>
      <c r="I226" s="18"/>
      <c r="J226" s="18"/>
      <c r="K226" s="18"/>
      <c r="L226" s="18"/>
      <c r="M226" s="18"/>
      <c r="N226" s="18"/>
      <c r="O226" s="18"/>
    </row>
    <row r="227">
      <c r="A227" s="17" t="s">
        <v>858</v>
      </c>
      <c r="B227" s="17" t="s">
        <v>858</v>
      </c>
      <c r="C227" s="18"/>
      <c r="D227" s="18"/>
      <c r="E227" s="18"/>
      <c r="F227" s="18"/>
      <c r="G227" s="18"/>
      <c r="H227" s="18"/>
      <c r="I227" s="18"/>
      <c r="J227" s="18"/>
      <c r="K227" s="18"/>
      <c r="L227" s="18"/>
      <c r="M227" s="18"/>
      <c r="N227" s="18"/>
      <c r="O227" s="18"/>
    </row>
    <row r="228">
      <c r="A228" s="17" t="s">
        <v>862</v>
      </c>
      <c r="B228" s="18"/>
      <c r="C228" s="18"/>
      <c r="D228" s="18"/>
      <c r="E228" s="18"/>
      <c r="F228" s="18"/>
      <c r="G228" s="18"/>
      <c r="H228" s="18"/>
      <c r="I228" s="18"/>
      <c r="J228" s="18"/>
      <c r="K228" s="18"/>
      <c r="L228" s="18"/>
      <c r="M228" s="17" t="s">
        <v>862</v>
      </c>
      <c r="N228" s="18"/>
      <c r="O228" s="18"/>
    </row>
    <row r="229">
      <c r="A229" s="17" t="s">
        <v>866</v>
      </c>
      <c r="B229" s="17" t="s">
        <v>866</v>
      </c>
      <c r="C229" s="18"/>
      <c r="D229" s="18"/>
      <c r="E229" s="18"/>
      <c r="F229" s="18"/>
      <c r="G229" s="18"/>
      <c r="H229" s="18"/>
      <c r="I229" s="18"/>
      <c r="J229" s="18"/>
      <c r="K229" s="18"/>
      <c r="L229" s="18"/>
      <c r="M229" s="18"/>
      <c r="N229" s="18"/>
      <c r="O229" s="18"/>
    </row>
    <row r="230">
      <c r="A230" s="17" t="s">
        <v>869</v>
      </c>
      <c r="B230" s="17" t="s">
        <v>869</v>
      </c>
      <c r="C230" s="18"/>
      <c r="D230" s="18"/>
      <c r="E230" s="18"/>
      <c r="F230" s="18"/>
      <c r="G230" s="18"/>
      <c r="H230" s="18"/>
      <c r="I230" s="18"/>
      <c r="J230" s="18"/>
      <c r="K230" s="18"/>
      <c r="L230" s="18"/>
      <c r="M230" s="18"/>
      <c r="N230" s="18"/>
      <c r="O230" s="18"/>
    </row>
    <row r="231">
      <c r="A231" s="17" t="s">
        <v>873</v>
      </c>
      <c r="B231" s="17" t="s">
        <v>873</v>
      </c>
      <c r="C231" s="18"/>
      <c r="D231" s="18"/>
      <c r="E231" s="18"/>
      <c r="F231" s="18"/>
      <c r="G231" s="18"/>
      <c r="H231" s="18"/>
      <c r="I231" s="18"/>
      <c r="J231" s="18"/>
      <c r="K231" s="18"/>
      <c r="L231" s="18"/>
      <c r="M231" s="18"/>
      <c r="N231" s="18"/>
      <c r="O231" s="18"/>
    </row>
    <row r="232">
      <c r="A232" s="17" t="s">
        <v>876</v>
      </c>
      <c r="B232" s="17" t="s">
        <v>876</v>
      </c>
      <c r="C232" s="18"/>
      <c r="D232" s="18"/>
      <c r="E232" s="18"/>
      <c r="F232" s="18"/>
      <c r="G232" s="18"/>
      <c r="H232" s="18"/>
      <c r="I232" s="18"/>
      <c r="J232" s="18"/>
      <c r="K232" s="18"/>
      <c r="L232" s="18"/>
      <c r="M232" s="18"/>
      <c r="N232" s="18"/>
      <c r="O232" s="18"/>
    </row>
    <row r="233">
      <c r="A233" s="17" t="s">
        <v>880</v>
      </c>
      <c r="B233" s="17" t="s">
        <v>880</v>
      </c>
      <c r="C233" s="18"/>
      <c r="D233" s="18"/>
      <c r="E233" s="18"/>
      <c r="F233" s="18"/>
      <c r="G233" s="18"/>
      <c r="H233" s="18"/>
      <c r="I233" s="18"/>
      <c r="J233" s="18"/>
      <c r="K233" s="18"/>
      <c r="L233" s="18"/>
      <c r="M233" s="18"/>
      <c r="N233" s="18"/>
      <c r="O233" s="18"/>
    </row>
    <row r="234">
      <c r="A234" s="17" t="s">
        <v>884</v>
      </c>
      <c r="B234" s="17" t="s">
        <v>884</v>
      </c>
      <c r="C234" s="18"/>
      <c r="D234" s="18"/>
      <c r="E234" s="18"/>
      <c r="F234" s="18"/>
      <c r="G234" s="18"/>
      <c r="H234" s="18"/>
      <c r="I234" s="18"/>
      <c r="J234" s="18"/>
      <c r="K234" s="18"/>
      <c r="L234" s="18"/>
      <c r="M234" s="18"/>
      <c r="N234" s="18"/>
      <c r="O234" s="18"/>
    </row>
    <row r="235">
      <c r="A235" s="17" t="s">
        <v>888</v>
      </c>
      <c r="B235" s="17" t="s">
        <v>888</v>
      </c>
      <c r="C235" s="18"/>
      <c r="D235" s="18"/>
      <c r="E235" s="18"/>
      <c r="F235" s="18"/>
      <c r="G235" s="18"/>
      <c r="H235" s="18"/>
      <c r="I235" s="18"/>
      <c r="J235" s="18"/>
      <c r="K235" s="18"/>
      <c r="L235" s="18"/>
      <c r="M235" s="18"/>
      <c r="N235" s="18"/>
      <c r="O235" s="18"/>
    </row>
    <row r="236">
      <c r="A236" s="17" t="s">
        <v>892</v>
      </c>
      <c r="B236" s="17" t="s">
        <v>892</v>
      </c>
      <c r="C236" s="18"/>
      <c r="D236" s="18"/>
      <c r="E236" s="18"/>
      <c r="F236" s="18"/>
      <c r="G236" s="18"/>
      <c r="H236" s="18"/>
      <c r="I236" s="18"/>
      <c r="J236" s="18"/>
      <c r="K236" s="18"/>
      <c r="L236" s="18"/>
      <c r="M236" s="18"/>
      <c r="N236" s="18"/>
      <c r="O236" s="18"/>
    </row>
    <row r="237">
      <c r="A237" s="17" t="s">
        <v>896</v>
      </c>
      <c r="B237" s="17" t="s">
        <v>896</v>
      </c>
      <c r="C237" s="18"/>
      <c r="D237" s="18"/>
      <c r="E237" s="18"/>
      <c r="F237" s="18"/>
      <c r="G237" s="18"/>
      <c r="H237" s="18"/>
      <c r="I237" s="18"/>
      <c r="J237" s="18"/>
      <c r="K237" s="18"/>
      <c r="L237" s="18"/>
      <c r="M237" s="18"/>
      <c r="N237" s="18"/>
      <c r="O237" s="18"/>
    </row>
    <row r="238">
      <c r="A238" s="17" t="s">
        <v>900</v>
      </c>
      <c r="B238" s="17" t="s">
        <v>900</v>
      </c>
      <c r="C238" s="18"/>
      <c r="D238" s="18"/>
      <c r="E238" s="18"/>
      <c r="F238" s="18"/>
      <c r="G238" s="18"/>
      <c r="H238" s="18"/>
      <c r="I238" s="18"/>
      <c r="J238" s="18"/>
      <c r="K238" s="18"/>
      <c r="L238" s="18"/>
      <c r="M238" s="18"/>
      <c r="N238" s="18"/>
      <c r="O238" s="18"/>
    </row>
    <row r="239">
      <c r="A239" s="17" t="s">
        <v>904</v>
      </c>
      <c r="B239" s="17" t="s">
        <v>1796</v>
      </c>
      <c r="C239" s="18"/>
      <c r="D239" s="18"/>
      <c r="E239" s="18"/>
      <c r="F239" s="18"/>
      <c r="G239" s="18"/>
      <c r="H239" s="18"/>
      <c r="I239" s="18"/>
      <c r="J239" s="18"/>
      <c r="K239" s="18"/>
      <c r="L239" s="18"/>
      <c r="M239" s="18"/>
      <c r="N239" s="18"/>
      <c r="O239" s="18"/>
    </row>
    <row r="240">
      <c r="A240" s="17" t="s">
        <v>908</v>
      </c>
      <c r="B240" s="17" t="s">
        <v>908</v>
      </c>
      <c r="C240" s="18"/>
      <c r="D240" s="18"/>
      <c r="E240" s="18"/>
      <c r="F240" s="18"/>
      <c r="G240" s="18"/>
      <c r="H240" s="18"/>
      <c r="I240" s="18"/>
      <c r="J240" s="18"/>
      <c r="K240" s="18"/>
      <c r="L240" s="18"/>
      <c r="M240" s="18"/>
      <c r="N240" s="18"/>
      <c r="O240" s="18"/>
    </row>
    <row r="241">
      <c r="A241" s="17" t="s">
        <v>912</v>
      </c>
      <c r="B241" s="17" t="s">
        <v>1797</v>
      </c>
      <c r="C241" s="18"/>
      <c r="D241" s="18"/>
      <c r="E241" s="18"/>
      <c r="F241" s="18"/>
      <c r="G241" s="18"/>
      <c r="H241" s="18"/>
      <c r="I241" s="18"/>
      <c r="J241" s="18"/>
      <c r="K241" s="18"/>
      <c r="L241" s="18"/>
      <c r="M241" s="18"/>
      <c r="N241" s="18"/>
      <c r="O241" s="18"/>
    </row>
    <row r="242">
      <c r="A242" s="17" t="s">
        <v>6</v>
      </c>
      <c r="B242" s="17" t="s">
        <v>6</v>
      </c>
      <c r="C242" s="18"/>
      <c r="D242" s="18"/>
      <c r="E242" s="18"/>
      <c r="F242" s="18"/>
      <c r="G242" s="18"/>
      <c r="H242" s="18"/>
      <c r="I242" s="18"/>
      <c r="J242" s="18"/>
      <c r="K242" s="18"/>
      <c r="L242" s="18"/>
      <c r="M242" s="18"/>
      <c r="N242" s="18"/>
      <c r="O242" s="18"/>
    </row>
    <row r="243">
      <c r="A243" s="17" t="s">
        <v>919</v>
      </c>
      <c r="B243" s="17" t="s">
        <v>919</v>
      </c>
      <c r="C243" s="18"/>
      <c r="D243" s="18"/>
      <c r="E243" s="18"/>
      <c r="F243" s="18"/>
      <c r="G243" s="18"/>
      <c r="H243" s="18"/>
      <c r="I243" s="18"/>
      <c r="J243" s="18"/>
      <c r="K243" s="18"/>
      <c r="L243" s="18"/>
      <c r="M243" s="18"/>
      <c r="N243" s="18"/>
      <c r="O243" s="18"/>
    </row>
    <row r="244">
      <c r="A244" s="17" t="s">
        <v>923</v>
      </c>
      <c r="B244" s="17" t="s">
        <v>923</v>
      </c>
      <c r="C244" s="18"/>
      <c r="D244" s="18"/>
      <c r="E244" s="18"/>
      <c r="F244" s="18"/>
      <c r="G244" s="18"/>
      <c r="H244" s="18"/>
      <c r="I244" s="18"/>
      <c r="J244" s="18"/>
      <c r="K244" s="18"/>
      <c r="L244" s="18"/>
      <c r="M244" s="18"/>
      <c r="N244" s="18"/>
      <c r="O244" s="18"/>
    </row>
    <row r="245">
      <c r="A245" s="17" t="s">
        <v>927</v>
      </c>
      <c r="B245" s="17" t="s">
        <v>927</v>
      </c>
      <c r="C245" s="18"/>
      <c r="D245" s="18"/>
      <c r="E245" s="18"/>
      <c r="F245" s="18"/>
      <c r="G245" s="18"/>
      <c r="H245" s="18"/>
      <c r="I245" s="18"/>
      <c r="J245" s="18"/>
      <c r="K245" s="18"/>
      <c r="L245" s="18"/>
      <c r="M245" s="18"/>
      <c r="N245" s="18"/>
      <c r="O245" s="18"/>
    </row>
    <row r="246">
      <c r="A246" s="17" t="s">
        <v>931</v>
      </c>
      <c r="B246" s="17" t="s">
        <v>931</v>
      </c>
      <c r="C246" s="18"/>
      <c r="D246" s="18"/>
      <c r="E246" s="18"/>
      <c r="F246" s="18"/>
      <c r="G246" s="18"/>
      <c r="H246" s="18"/>
      <c r="I246" s="18"/>
      <c r="J246" s="18"/>
      <c r="K246" s="18"/>
      <c r="L246" s="18"/>
      <c r="M246" s="18"/>
      <c r="N246" s="18"/>
      <c r="O246" s="18"/>
    </row>
    <row r="247">
      <c r="A247" s="17" t="s">
        <v>935</v>
      </c>
      <c r="B247" s="17" t="s">
        <v>935</v>
      </c>
      <c r="C247" s="18"/>
      <c r="D247" s="18"/>
      <c r="E247" s="18"/>
      <c r="F247" s="18"/>
      <c r="G247" s="18"/>
      <c r="H247" s="18"/>
      <c r="I247" s="18"/>
      <c r="J247" s="18"/>
      <c r="K247" s="18"/>
      <c r="L247" s="18"/>
      <c r="M247" s="18"/>
      <c r="N247" s="18"/>
      <c r="O247" s="18"/>
    </row>
    <row r="248">
      <c r="A248" s="17" t="s">
        <v>939</v>
      </c>
      <c r="B248" s="17" t="s">
        <v>939</v>
      </c>
      <c r="C248" s="18"/>
      <c r="D248" s="18"/>
      <c r="E248" s="18"/>
      <c r="F248" s="18"/>
      <c r="G248" s="18"/>
      <c r="H248" s="18"/>
      <c r="I248" s="18"/>
      <c r="J248" s="18"/>
      <c r="K248" s="18"/>
      <c r="L248" s="18"/>
      <c r="M248" s="18"/>
      <c r="N248" s="18"/>
      <c r="O248" s="18"/>
    </row>
    <row r="249">
      <c r="A249" s="17" t="s">
        <v>942</v>
      </c>
      <c r="B249" s="18"/>
      <c r="C249" s="18"/>
      <c r="D249" s="18"/>
      <c r="E249" s="18"/>
      <c r="F249" s="18"/>
      <c r="G249" s="18"/>
      <c r="H249" s="17" t="s">
        <v>942</v>
      </c>
      <c r="I249" s="18"/>
      <c r="J249" s="18"/>
      <c r="K249" s="18"/>
      <c r="L249" s="18"/>
      <c r="M249" s="18"/>
      <c r="N249" s="18"/>
      <c r="O249" s="18"/>
    </row>
    <row r="250">
      <c r="A250" s="17" t="s">
        <v>945</v>
      </c>
      <c r="B250" s="17" t="s">
        <v>945</v>
      </c>
      <c r="C250" s="18"/>
      <c r="D250" s="18"/>
      <c r="E250" s="18"/>
      <c r="F250" s="18"/>
      <c r="G250" s="18"/>
      <c r="H250" s="18"/>
      <c r="I250" s="18"/>
      <c r="J250" s="18"/>
      <c r="K250" s="18"/>
      <c r="L250" s="18"/>
      <c r="M250" s="18"/>
      <c r="N250" s="18"/>
      <c r="O250" s="18"/>
    </row>
    <row r="251">
      <c r="A251" s="17" t="s">
        <v>949</v>
      </c>
      <c r="B251" s="17" t="s">
        <v>949</v>
      </c>
      <c r="C251" s="18"/>
      <c r="D251" s="18"/>
      <c r="E251" s="18"/>
      <c r="F251" s="18"/>
      <c r="G251" s="18"/>
      <c r="H251" s="18"/>
      <c r="I251" s="18"/>
      <c r="J251" s="18"/>
      <c r="K251" s="18"/>
      <c r="L251" s="18"/>
      <c r="M251" s="18"/>
      <c r="N251" s="18"/>
      <c r="O251" s="18"/>
    </row>
    <row r="252">
      <c r="A252" s="17" t="s">
        <v>953</v>
      </c>
      <c r="B252" s="17" t="s">
        <v>953</v>
      </c>
      <c r="C252" s="18"/>
      <c r="D252" s="18"/>
      <c r="E252" s="18"/>
      <c r="F252" s="18"/>
      <c r="G252" s="18"/>
      <c r="H252" s="18"/>
      <c r="I252" s="18"/>
      <c r="J252" s="18"/>
      <c r="K252" s="18"/>
      <c r="L252" s="18"/>
      <c r="M252" s="18"/>
      <c r="N252" s="18"/>
      <c r="O252" s="18"/>
    </row>
    <row r="253">
      <c r="A253" s="17" t="s">
        <v>956</v>
      </c>
      <c r="B253" s="17" t="s">
        <v>956</v>
      </c>
      <c r="C253" s="18"/>
      <c r="D253" s="18"/>
      <c r="E253" s="18"/>
      <c r="F253" s="18"/>
      <c r="G253" s="18"/>
      <c r="H253" s="18"/>
      <c r="I253" s="18"/>
      <c r="J253" s="18"/>
      <c r="K253" s="18"/>
      <c r="L253" s="18"/>
      <c r="M253" s="18"/>
      <c r="N253" s="18"/>
      <c r="O253" s="18"/>
    </row>
    <row r="254">
      <c r="A254" s="17" t="s">
        <v>960</v>
      </c>
      <c r="B254" s="17" t="s">
        <v>960</v>
      </c>
      <c r="C254" s="18"/>
      <c r="D254" s="18"/>
      <c r="E254" s="18"/>
      <c r="F254" s="18"/>
      <c r="G254" s="18"/>
      <c r="H254" s="18"/>
      <c r="I254" s="18"/>
      <c r="J254" s="18"/>
      <c r="K254" s="18"/>
      <c r="L254" s="18"/>
      <c r="M254" s="18"/>
      <c r="N254" s="18"/>
      <c r="O254" s="18"/>
    </row>
    <row r="255">
      <c r="A255" s="17" t="s">
        <v>962</v>
      </c>
      <c r="B255" s="17" t="s">
        <v>962</v>
      </c>
      <c r="C255" s="18"/>
      <c r="D255" s="18"/>
      <c r="E255" s="18"/>
      <c r="F255" s="18"/>
      <c r="G255" s="18"/>
      <c r="H255" s="18"/>
      <c r="I255" s="18"/>
      <c r="J255" s="18"/>
      <c r="K255" s="18"/>
      <c r="L255" s="18"/>
      <c r="M255" s="18"/>
      <c r="N255" s="18"/>
      <c r="O255" s="18"/>
    </row>
    <row r="256">
      <c r="A256" s="17" t="s">
        <v>965</v>
      </c>
      <c r="B256" s="18"/>
      <c r="C256" s="18"/>
      <c r="D256" s="18"/>
      <c r="E256" s="18"/>
      <c r="F256" s="18"/>
      <c r="G256" s="17" t="s">
        <v>965</v>
      </c>
      <c r="H256" s="18"/>
      <c r="I256" s="18"/>
      <c r="J256" s="18"/>
      <c r="K256" s="18"/>
      <c r="L256" s="18"/>
      <c r="M256" s="18"/>
      <c r="N256" s="18"/>
      <c r="O256" s="18"/>
    </row>
    <row r="257">
      <c r="A257" s="17" t="s">
        <v>968</v>
      </c>
      <c r="B257" s="17" t="s">
        <v>968</v>
      </c>
      <c r="C257" s="18"/>
      <c r="D257" s="18"/>
      <c r="E257" s="18"/>
      <c r="F257" s="18"/>
      <c r="G257" s="18"/>
      <c r="H257" s="18"/>
      <c r="I257" s="18"/>
      <c r="J257" s="18"/>
      <c r="K257" s="18"/>
      <c r="L257" s="18"/>
      <c r="M257" s="18"/>
      <c r="N257" s="18"/>
      <c r="O257" s="18"/>
    </row>
    <row r="258">
      <c r="A258" s="17" t="s">
        <v>972</v>
      </c>
      <c r="B258" s="17" t="s">
        <v>972</v>
      </c>
      <c r="C258" s="18"/>
      <c r="D258" s="18"/>
      <c r="E258" s="18"/>
      <c r="F258" s="18"/>
      <c r="G258" s="18"/>
      <c r="H258" s="18"/>
      <c r="I258" s="18"/>
      <c r="J258" s="18"/>
      <c r="K258" s="18"/>
      <c r="L258" s="18"/>
      <c r="M258" s="18"/>
      <c r="N258" s="18"/>
      <c r="O258" s="18"/>
    </row>
    <row r="259">
      <c r="A259" s="17" t="s">
        <v>975</v>
      </c>
      <c r="B259" s="17" t="s">
        <v>975</v>
      </c>
      <c r="C259" s="18"/>
      <c r="D259" s="18"/>
      <c r="E259" s="18"/>
      <c r="F259" s="18"/>
      <c r="G259" s="18"/>
      <c r="H259" s="18"/>
      <c r="I259" s="18"/>
      <c r="J259" s="18"/>
      <c r="K259" s="18"/>
      <c r="L259" s="18"/>
      <c r="M259" s="18"/>
      <c r="N259" s="18"/>
      <c r="O259" s="18"/>
    </row>
    <row r="260">
      <c r="A260" s="17" t="s">
        <v>979</v>
      </c>
      <c r="B260" s="17" t="s">
        <v>979</v>
      </c>
      <c r="C260" s="18"/>
      <c r="D260" s="18"/>
      <c r="E260" s="18"/>
      <c r="F260" s="18"/>
      <c r="G260" s="18"/>
      <c r="H260" s="18"/>
      <c r="I260" s="18"/>
      <c r="J260" s="18"/>
      <c r="K260" s="18"/>
      <c r="L260" s="18"/>
      <c r="M260" s="18"/>
      <c r="N260" s="18"/>
      <c r="O260" s="18"/>
    </row>
    <row r="261">
      <c r="A261" s="17" t="s">
        <v>983</v>
      </c>
      <c r="B261" s="17" t="s">
        <v>983</v>
      </c>
      <c r="C261" s="18"/>
      <c r="D261" s="18"/>
      <c r="E261" s="18"/>
      <c r="F261" s="18"/>
      <c r="G261" s="18"/>
      <c r="H261" s="18"/>
      <c r="I261" s="18"/>
      <c r="J261" s="18"/>
      <c r="K261" s="18"/>
      <c r="L261" s="18"/>
      <c r="M261" s="18"/>
      <c r="N261" s="18"/>
      <c r="O261" s="18"/>
    </row>
    <row r="262">
      <c r="A262" s="17" t="s">
        <v>987</v>
      </c>
      <c r="B262" s="17" t="s">
        <v>987</v>
      </c>
      <c r="C262" s="18"/>
      <c r="D262" s="18"/>
      <c r="E262" s="18"/>
      <c r="F262" s="18"/>
      <c r="G262" s="18"/>
      <c r="H262" s="18"/>
      <c r="I262" s="18"/>
      <c r="J262" s="18"/>
      <c r="K262" s="18"/>
      <c r="L262" s="18"/>
      <c r="M262" s="18"/>
      <c r="N262" s="18"/>
      <c r="O262" s="18"/>
    </row>
    <row r="263">
      <c r="A263" s="17" t="s">
        <v>991</v>
      </c>
      <c r="B263" s="17" t="s">
        <v>991</v>
      </c>
      <c r="C263" s="18"/>
      <c r="D263" s="18"/>
      <c r="E263" s="18"/>
      <c r="F263" s="18"/>
      <c r="G263" s="18"/>
      <c r="H263" s="18"/>
      <c r="I263" s="18"/>
      <c r="J263" s="18"/>
      <c r="K263" s="18"/>
      <c r="L263" s="18"/>
      <c r="M263" s="18"/>
      <c r="N263" s="18"/>
      <c r="O263" s="18"/>
    </row>
    <row r="264">
      <c r="A264" s="17" t="s">
        <v>995</v>
      </c>
      <c r="B264" s="17" t="s">
        <v>995</v>
      </c>
      <c r="C264" s="18"/>
      <c r="D264" s="18"/>
      <c r="E264" s="18"/>
      <c r="F264" s="18"/>
      <c r="G264" s="18"/>
      <c r="H264" s="18"/>
      <c r="I264" s="18"/>
      <c r="J264" s="18"/>
      <c r="K264" s="18"/>
      <c r="L264" s="18"/>
      <c r="M264" s="18"/>
      <c r="N264" s="18"/>
      <c r="O264" s="18"/>
    </row>
    <row r="265">
      <c r="A265" s="17" t="s">
        <v>997</v>
      </c>
      <c r="B265" s="17" t="s">
        <v>997</v>
      </c>
      <c r="C265" s="18"/>
      <c r="D265" s="18"/>
      <c r="E265" s="18"/>
      <c r="F265" s="18"/>
      <c r="G265" s="18"/>
      <c r="H265" s="18"/>
      <c r="I265" s="18"/>
      <c r="J265" s="18"/>
      <c r="K265" s="18"/>
      <c r="L265" s="18"/>
      <c r="M265" s="18"/>
      <c r="N265" s="18"/>
      <c r="O265" s="18"/>
    </row>
    <row r="266">
      <c r="A266" s="17" t="s">
        <v>1001</v>
      </c>
      <c r="B266" s="17" t="s">
        <v>1001</v>
      </c>
      <c r="C266" s="18"/>
      <c r="D266" s="18"/>
      <c r="E266" s="18"/>
      <c r="F266" s="18"/>
      <c r="G266" s="18"/>
      <c r="H266" s="18"/>
      <c r="I266" s="18"/>
      <c r="J266" s="18"/>
      <c r="K266" s="18"/>
      <c r="L266" s="18"/>
      <c r="M266" s="18"/>
      <c r="N266" s="18"/>
      <c r="O266" s="18"/>
    </row>
    <row r="267">
      <c r="A267" s="17" t="s">
        <v>1005</v>
      </c>
      <c r="B267" s="17" t="s">
        <v>1798</v>
      </c>
      <c r="C267" s="18"/>
      <c r="D267" s="18"/>
      <c r="E267" s="18"/>
      <c r="F267" s="18"/>
      <c r="G267" s="18"/>
      <c r="H267" s="18"/>
      <c r="I267" s="18"/>
      <c r="J267" s="18"/>
      <c r="K267" s="18"/>
      <c r="L267" s="18"/>
      <c r="M267" s="18"/>
      <c r="N267" s="18"/>
      <c r="O267" s="18"/>
    </row>
    <row r="268">
      <c r="A268" s="17" t="s">
        <v>1009</v>
      </c>
      <c r="B268" s="17" t="s">
        <v>1009</v>
      </c>
      <c r="C268" s="18"/>
      <c r="D268" s="18"/>
      <c r="E268" s="18"/>
      <c r="F268" s="18"/>
      <c r="G268" s="18"/>
      <c r="H268" s="18"/>
      <c r="I268" s="18"/>
      <c r="J268" s="18"/>
      <c r="K268" s="18"/>
      <c r="L268" s="18"/>
      <c r="M268" s="18"/>
      <c r="N268" s="18"/>
      <c r="O268" s="18"/>
    </row>
    <row r="269">
      <c r="A269" s="17" t="s">
        <v>1012</v>
      </c>
      <c r="B269" s="17" t="s">
        <v>1012</v>
      </c>
      <c r="C269" s="18"/>
      <c r="D269" s="18"/>
      <c r="E269" s="18"/>
      <c r="F269" s="18"/>
      <c r="G269" s="18"/>
      <c r="H269" s="18"/>
      <c r="I269" s="18"/>
      <c r="J269" s="18"/>
      <c r="K269" s="18"/>
      <c r="L269" s="18"/>
      <c r="M269" s="18"/>
      <c r="N269" s="18"/>
      <c r="O269" s="18"/>
    </row>
    <row r="270">
      <c r="A270" s="17" t="s">
        <v>1016</v>
      </c>
      <c r="B270" s="17" t="s">
        <v>1016</v>
      </c>
      <c r="C270" s="18"/>
      <c r="D270" s="18"/>
      <c r="E270" s="18"/>
      <c r="F270" s="18"/>
      <c r="G270" s="18"/>
      <c r="H270" s="18"/>
      <c r="I270" s="18"/>
      <c r="J270" s="18"/>
      <c r="K270" s="18"/>
      <c r="L270" s="18"/>
      <c r="M270" s="18"/>
      <c r="N270" s="18"/>
      <c r="O270" s="18"/>
    </row>
    <row r="271">
      <c r="A271" s="17" t="s">
        <v>1020</v>
      </c>
      <c r="B271" s="17" t="s">
        <v>1799</v>
      </c>
      <c r="C271" s="18"/>
      <c r="D271" s="18"/>
      <c r="E271" s="18"/>
      <c r="F271" s="18"/>
      <c r="G271" s="18"/>
      <c r="H271" s="18"/>
      <c r="I271" s="18"/>
      <c r="J271" s="18"/>
      <c r="K271" s="18"/>
      <c r="L271" s="18"/>
      <c r="M271" s="18"/>
      <c r="N271" s="18"/>
      <c r="O271" s="18"/>
    </row>
    <row r="272">
      <c r="A272" s="17" t="s">
        <v>1023</v>
      </c>
      <c r="B272" s="17" t="s">
        <v>1023</v>
      </c>
      <c r="C272" s="18"/>
      <c r="D272" s="18"/>
      <c r="E272" s="18"/>
      <c r="F272" s="18"/>
      <c r="G272" s="18"/>
      <c r="H272" s="18"/>
      <c r="I272" s="18"/>
      <c r="J272" s="18"/>
      <c r="K272" s="18"/>
      <c r="L272" s="18"/>
      <c r="M272" s="18"/>
      <c r="N272" s="18"/>
      <c r="O272" s="18"/>
    </row>
    <row r="273">
      <c r="A273" s="17" t="s">
        <v>1027</v>
      </c>
      <c r="B273" s="17" t="s">
        <v>1027</v>
      </c>
      <c r="C273" s="18"/>
      <c r="D273" s="18"/>
      <c r="E273" s="18"/>
      <c r="F273" s="18"/>
      <c r="G273" s="18"/>
      <c r="H273" s="18"/>
      <c r="I273" s="18"/>
      <c r="J273" s="18"/>
      <c r="K273" s="18"/>
      <c r="L273" s="18"/>
      <c r="M273" s="18"/>
      <c r="N273" s="18"/>
      <c r="O273" s="18"/>
    </row>
    <row r="274">
      <c r="A274" s="17" t="s">
        <v>1030</v>
      </c>
      <c r="B274" s="17" t="s">
        <v>1030</v>
      </c>
      <c r="C274" s="18"/>
      <c r="D274" s="18"/>
      <c r="E274" s="18"/>
      <c r="F274" s="18"/>
      <c r="G274" s="18"/>
      <c r="H274" s="18"/>
      <c r="I274" s="18"/>
      <c r="J274" s="18"/>
      <c r="K274" s="18"/>
      <c r="L274" s="18"/>
      <c r="M274" s="18"/>
      <c r="N274" s="18"/>
      <c r="O274" s="18"/>
    </row>
    <row r="275">
      <c r="A275" s="17" t="s">
        <v>1034</v>
      </c>
      <c r="B275" s="17" t="s">
        <v>1034</v>
      </c>
      <c r="C275" s="18"/>
      <c r="D275" s="18"/>
      <c r="E275" s="18"/>
      <c r="F275" s="18"/>
      <c r="G275" s="18"/>
      <c r="H275" s="18"/>
      <c r="I275" s="18"/>
      <c r="J275" s="18"/>
      <c r="K275" s="18"/>
      <c r="L275" s="18"/>
      <c r="M275" s="18"/>
      <c r="N275" s="18"/>
      <c r="O275" s="18"/>
    </row>
    <row r="276">
      <c r="A276" s="17" t="s">
        <v>1038</v>
      </c>
      <c r="B276" s="17" t="s">
        <v>1038</v>
      </c>
      <c r="C276" s="18"/>
      <c r="D276" s="18"/>
      <c r="E276" s="18"/>
      <c r="F276" s="18"/>
      <c r="G276" s="18"/>
      <c r="H276" s="18"/>
      <c r="I276" s="18"/>
      <c r="J276" s="18"/>
      <c r="K276" s="18"/>
      <c r="L276" s="18"/>
      <c r="M276" s="18"/>
      <c r="N276" s="18"/>
      <c r="O276" s="18"/>
    </row>
    <row r="277">
      <c r="A277" s="17" t="s">
        <v>1042</v>
      </c>
      <c r="B277" s="17" t="s">
        <v>1042</v>
      </c>
      <c r="C277" s="18"/>
      <c r="D277" s="18"/>
      <c r="E277" s="18"/>
      <c r="F277" s="18"/>
      <c r="G277" s="18"/>
      <c r="H277" s="18"/>
      <c r="I277" s="18"/>
      <c r="J277" s="18"/>
      <c r="K277" s="18"/>
      <c r="L277" s="18"/>
      <c r="M277" s="18"/>
      <c r="N277" s="18"/>
      <c r="O277" s="18"/>
    </row>
    <row r="278">
      <c r="A278" s="17" t="s">
        <v>1046</v>
      </c>
      <c r="B278" s="17" t="s">
        <v>1046</v>
      </c>
      <c r="C278" s="18"/>
      <c r="D278" s="18"/>
      <c r="E278" s="18"/>
      <c r="F278" s="18"/>
      <c r="G278" s="18"/>
      <c r="H278" s="18"/>
      <c r="I278" s="18"/>
      <c r="J278" s="18"/>
      <c r="K278" s="18"/>
      <c r="L278" s="18"/>
      <c r="M278" s="18"/>
      <c r="N278" s="18"/>
      <c r="O278" s="18"/>
    </row>
    <row r="279">
      <c r="A279" s="17" t="s">
        <v>1050</v>
      </c>
      <c r="B279" s="17" t="s">
        <v>1050</v>
      </c>
      <c r="C279" s="18"/>
      <c r="D279" s="18"/>
      <c r="E279" s="18"/>
      <c r="F279" s="18"/>
      <c r="G279" s="18"/>
      <c r="H279" s="18"/>
      <c r="I279" s="18"/>
      <c r="J279" s="18"/>
      <c r="K279" s="18"/>
      <c r="L279" s="18"/>
      <c r="M279" s="18"/>
      <c r="N279" s="18"/>
      <c r="O279" s="18"/>
    </row>
    <row r="280">
      <c r="A280" s="17" t="s">
        <v>1053</v>
      </c>
      <c r="B280" s="17" t="s">
        <v>1053</v>
      </c>
      <c r="C280" s="18"/>
      <c r="D280" s="18"/>
      <c r="E280" s="18"/>
      <c r="F280" s="18"/>
      <c r="G280" s="18"/>
      <c r="H280" s="18"/>
      <c r="I280" s="18"/>
      <c r="J280" s="18"/>
      <c r="K280" s="18"/>
      <c r="L280" s="18"/>
      <c r="M280" s="18"/>
      <c r="N280" s="18"/>
      <c r="O280" s="18"/>
    </row>
    <row r="281">
      <c r="A281" s="17" t="s">
        <v>1057</v>
      </c>
      <c r="B281" s="17" t="s">
        <v>1057</v>
      </c>
      <c r="C281" s="18"/>
      <c r="D281" s="18"/>
      <c r="E281" s="18"/>
      <c r="F281" s="18"/>
      <c r="G281" s="18"/>
      <c r="H281" s="18"/>
      <c r="I281" s="18"/>
      <c r="J281" s="18"/>
      <c r="K281" s="18"/>
      <c r="L281" s="18"/>
      <c r="M281" s="18"/>
      <c r="N281" s="18"/>
      <c r="O281" s="18"/>
    </row>
    <row r="282">
      <c r="A282" s="17" t="s">
        <v>1061</v>
      </c>
      <c r="B282" s="17" t="s">
        <v>1061</v>
      </c>
      <c r="C282" s="18"/>
      <c r="D282" s="18"/>
      <c r="E282" s="18"/>
      <c r="F282" s="18"/>
      <c r="G282" s="18"/>
      <c r="H282" s="18"/>
      <c r="I282" s="18"/>
      <c r="J282" s="18"/>
      <c r="K282" s="18"/>
      <c r="L282" s="18"/>
      <c r="M282" s="18"/>
      <c r="N282" s="18"/>
      <c r="O282" s="18"/>
    </row>
    <row r="283">
      <c r="A283" s="17" t="s">
        <v>1065</v>
      </c>
      <c r="B283" s="17" t="s">
        <v>1065</v>
      </c>
      <c r="C283" s="18"/>
      <c r="D283" s="18"/>
      <c r="E283" s="18"/>
      <c r="F283" s="18"/>
      <c r="G283" s="18"/>
      <c r="H283" s="18"/>
      <c r="I283" s="18"/>
      <c r="J283" s="18"/>
      <c r="K283" s="18"/>
      <c r="L283" s="18"/>
      <c r="M283" s="18"/>
      <c r="N283" s="18"/>
      <c r="O283" s="18"/>
    </row>
    <row r="284">
      <c r="A284" s="17" t="s">
        <v>1069</v>
      </c>
      <c r="B284" s="17" t="s">
        <v>1069</v>
      </c>
      <c r="C284" s="18"/>
      <c r="D284" s="18"/>
      <c r="E284" s="18"/>
      <c r="F284" s="18"/>
      <c r="G284" s="18"/>
      <c r="H284" s="18"/>
      <c r="I284" s="18"/>
      <c r="J284" s="18"/>
      <c r="K284" s="18"/>
      <c r="L284" s="18"/>
      <c r="M284" s="18"/>
      <c r="N284" s="18"/>
      <c r="O284" s="18"/>
    </row>
    <row r="285">
      <c r="A285" s="17" t="s">
        <v>1073</v>
      </c>
      <c r="B285" s="17" t="s">
        <v>1073</v>
      </c>
      <c r="C285" s="18"/>
      <c r="D285" s="18"/>
      <c r="E285" s="18"/>
      <c r="F285" s="18"/>
      <c r="G285" s="18"/>
      <c r="H285" s="18"/>
      <c r="I285" s="18"/>
      <c r="J285" s="18"/>
      <c r="K285" s="18"/>
      <c r="L285" s="18"/>
      <c r="M285" s="18"/>
      <c r="N285" s="18"/>
      <c r="O285" s="18"/>
    </row>
    <row r="286">
      <c r="A286" s="17" t="s">
        <v>1076</v>
      </c>
      <c r="B286" s="17" t="s">
        <v>1076</v>
      </c>
      <c r="C286" s="18"/>
      <c r="D286" s="18"/>
      <c r="E286" s="18"/>
      <c r="F286" s="18"/>
      <c r="G286" s="18"/>
      <c r="H286" s="18"/>
      <c r="I286" s="18"/>
      <c r="J286" s="18"/>
      <c r="K286" s="18"/>
      <c r="L286" s="18"/>
      <c r="M286" s="18"/>
      <c r="N286" s="18"/>
      <c r="O286" s="18"/>
    </row>
    <row r="287">
      <c r="A287" s="17" t="s">
        <v>1080</v>
      </c>
      <c r="B287" s="17" t="s">
        <v>1080</v>
      </c>
      <c r="C287" s="18"/>
      <c r="D287" s="18"/>
      <c r="E287" s="18"/>
      <c r="F287" s="18"/>
      <c r="G287" s="18"/>
      <c r="H287" s="18"/>
      <c r="I287" s="18"/>
      <c r="J287" s="18"/>
      <c r="K287" s="18"/>
      <c r="L287" s="18"/>
      <c r="M287" s="18"/>
      <c r="N287" s="18"/>
      <c r="O287" s="18"/>
    </row>
    <row r="288">
      <c r="A288" s="17" t="s">
        <v>1084</v>
      </c>
      <c r="B288" s="17" t="s">
        <v>1084</v>
      </c>
      <c r="C288" s="18"/>
      <c r="D288" s="18"/>
      <c r="E288" s="18"/>
      <c r="F288" s="18"/>
      <c r="G288" s="18"/>
      <c r="H288" s="18"/>
      <c r="I288" s="18"/>
      <c r="J288" s="18"/>
      <c r="K288" s="18"/>
      <c r="L288" s="18"/>
      <c r="M288" s="18"/>
      <c r="N288" s="18"/>
      <c r="O288" s="18"/>
    </row>
    <row r="289">
      <c r="A289" s="17" t="s">
        <v>1088</v>
      </c>
      <c r="B289" s="17" t="s">
        <v>1800</v>
      </c>
      <c r="C289" s="18"/>
      <c r="D289" s="18"/>
      <c r="E289" s="18"/>
      <c r="F289" s="18"/>
      <c r="G289" s="18"/>
      <c r="H289" s="18"/>
      <c r="I289" s="18"/>
      <c r="J289" s="18"/>
      <c r="K289" s="18"/>
      <c r="L289" s="18"/>
      <c r="M289" s="18"/>
      <c r="N289" s="18"/>
      <c r="O289" s="18"/>
    </row>
    <row r="290">
      <c r="A290" s="17" t="s">
        <v>1092</v>
      </c>
      <c r="B290" s="17" t="s">
        <v>1801</v>
      </c>
      <c r="C290" s="18"/>
      <c r="D290" s="18"/>
      <c r="E290" s="18"/>
      <c r="F290" s="18"/>
      <c r="G290" s="18"/>
      <c r="H290" s="18"/>
      <c r="I290" s="18"/>
      <c r="J290" s="18"/>
      <c r="K290" s="18"/>
      <c r="L290" s="18"/>
      <c r="M290" s="18"/>
      <c r="N290" s="18"/>
      <c r="O290" s="18"/>
    </row>
    <row r="291">
      <c r="A291" s="17" t="s">
        <v>1096</v>
      </c>
      <c r="B291" s="17" t="s">
        <v>1802</v>
      </c>
      <c r="C291" s="18"/>
      <c r="D291" s="18"/>
      <c r="E291" s="18"/>
      <c r="F291" s="18"/>
      <c r="G291" s="18"/>
      <c r="H291" s="18"/>
      <c r="I291" s="18"/>
      <c r="J291" s="18"/>
      <c r="K291" s="18"/>
      <c r="L291" s="18"/>
      <c r="M291" s="18"/>
      <c r="N291" s="18"/>
      <c r="O291" s="18"/>
    </row>
    <row r="292">
      <c r="A292" s="17" t="s">
        <v>1099</v>
      </c>
      <c r="B292" s="17" t="s">
        <v>1803</v>
      </c>
      <c r="C292" s="18"/>
      <c r="D292" s="18"/>
      <c r="E292" s="18"/>
      <c r="F292" s="18"/>
      <c r="G292" s="18"/>
      <c r="H292" s="18"/>
      <c r="I292" s="18"/>
      <c r="J292" s="18"/>
      <c r="K292" s="18"/>
      <c r="L292" s="18"/>
      <c r="M292" s="18"/>
      <c r="N292" s="18"/>
      <c r="O292" s="18"/>
    </row>
    <row r="293">
      <c r="A293" s="17" t="s">
        <v>1103</v>
      </c>
      <c r="B293" s="17" t="s">
        <v>1103</v>
      </c>
      <c r="C293" s="18"/>
      <c r="D293" s="18"/>
      <c r="E293" s="18"/>
      <c r="F293" s="18"/>
      <c r="G293" s="18"/>
      <c r="H293" s="18"/>
      <c r="I293" s="18"/>
      <c r="J293" s="18"/>
      <c r="K293" s="18"/>
      <c r="L293" s="18"/>
      <c r="M293" s="18"/>
      <c r="N293" s="18"/>
      <c r="O293" s="18"/>
    </row>
    <row r="294">
      <c r="A294" s="17" t="s">
        <v>1107</v>
      </c>
      <c r="B294" s="17" t="s">
        <v>1107</v>
      </c>
      <c r="C294" s="18"/>
      <c r="D294" s="18"/>
      <c r="E294" s="18"/>
      <c r="F294" s="18"/>
      <c r="G294" s="18"/>
      <c r="H294" s="18"/>
      <c r="I294" s="18"/>
      <c r="J294" s="18"/>
      <c r="K294" s="18"/>
      <c r="L294" s="18"/>
      <c r="M294" s="18"/>
      <c r="N294" s="18"/>
      <c r="O294" s="18"/>
    </row>
    <row r="295">
      <c r="A295" s="17" t="s">
        <v>1111</v>
      </c>
      <c r="B295" s="17" t="s">
        <v>1111</v>
      </c>
      <c r="C295" s="18"/>
      <c r="D295" s="18"/>
      <c r="E295" s="18"/>
      <c r="F295" s="18"/>
      <c r="G295" s="18"/>
      <c r="H295" s="18"/>
      <c r="I295" s="18"/>
      <c r="J295" s="18"/>
      <c r="K295" s="18"/>
      <c r="L295" s="18"/>
      <c r="M295" s="18"/>
      <c r="N295" s="18"/>
      <c r="O295" s="18"/>
    </row>
    <row r="296">
      <c r="A296" s="17" t="s">
        <v>1114</v>
      </c>
      <c r="B296" s="17" t="s">
        <v>1114</v>
      </c>
      <c r="C296" s="18"/>
      <c r="D296" s="18"/>
      <c r="E296" s="18"/>
      <c r="F296" s="18"/>
      <c r="G296" s="18"/>
      <c r="H296" s="18"/>
      <c r="I296" s="18"/>
      <c r="J296" s="18"/>
      <c r="K296" s="18"/>
      <c r="L296" s="18"/>
      <c r="M296" s="18"/>
      <c r="N296" s="18"/>
      <c r="O296" s="18"/>
    </row>
    <row r="297">
      <c r="A297" s="17" t="s">
        <v>1118</v>
      </c>
      <c r="B297" s="17" t="s">
        <v>1118</v>
      </c>
      <c r="C297" s="18"/>
      <c r="D297" s="18"/>
      <c r="E297" s="18"/>
      <c r="F297" s="18"/>
      <c r="G297" s="18"/>
      <c r="H297" s="18"/>
      <c r="I297" s="18"/>
      <c r="J297" s="18"/>
      <c r="K297" s="18"/>
      <c r="L297" s="18"/>
      <c r="M297" s="18"/>
      <c r="N297" s="18"/>
      <c r="O297" s="18"/>
    </row>
    <row r="298">
      <c r="A298" s="17" t="s">
        <v>1121</v>
      </c>
      <c r="B298" s="17" t="s">
        <v>1121</v>
      </c>
      <c r="C298" s="18"/>
      <c r="D298" s="18"/>
      <c r="E298" s="18"/>
      <c r="F298" s="18"/>
      <c r="G298" s="18"/>
      <c r="H298" s="18"/>
      <c r="I298" s="18"/>
      <c r="J298" s="18"/>
      <c r="K298" s="18"/>
      <c r="L298" s="18"/>
      <c r="M298" s="18"/>
      <c r="N298" s="18"/>
      <c r="O298" s="18"/>
    </row>
    <row r="299">
      <c r="A299" s="17" t="s">
        <v>1125</v>
      </c>
      <c r="B299" s="17" t="s">
        <v>1804</v>
      </c>
      <c r="C299" s="18"/>
      <c r="D299" s="18"/>
      <c r="E299" s="18"/>
      <c r="F299" s="18"/>
      <c r="G299" s="18"/>
      <c r="H299" s="18"/>
      <c r="I299" s="18"/>
      <c r="J299" s="18"/>
      <c r="K299" s="18"/>
      <c r="L299" s="18"/>
      <c r="M299" s="18"/>
      <c r="N299" s="18"/>
      <c r="O299" s="18"/>
    </row>
    <row r="300">
      <c r="A300" s="17" t="s">
        <v>1129</v>
      </c>
      <c r="B300" s="17" t="s">
        <v>1129</v>
      </c>
      <c r="C300" s="18"/>
      <c r="D300" s="18"/>
      <c r="E300" s="18"/>
      <c r="F300" s="18"/>
      <c r="G300" s="18"/>
      <c r="H300" s="18"/>
      <c r="I300" s="18"/>
      <c r="J300" s="18"/>
      <c r="K300" s="18"/>
      <c r="L300" s="18"/>
      <c r="M300" s="18"/>
      <c r="N300" s="18"/>
      <c r="O300" s="18"/>
    </row>
    <row r="301">
      <c r="A301" s="17" t="s">
        <v>1132</v>
      </c>
      <c r="B301" s="17" t="s">
        <v>1132</v>
      </c>
      <c r="C301" s="18"/>
      <c r="D301" s="18"/>
      <c r="E301" s="18"/>
      <c r="F301" s="18"/>
      <c r="G301" s="18"/>
      <c r="H301" s="18"/>
      <c r="I301" s="18"/>
      <c r="J301" s="18"/>
      <c r="K301" s="18"/>
      <c r="L301" s="18"/>
      <c r="M301" s="18"/>
      <c r="N301" s="18"/>
      <c r="O301" s="18"/>
    </row>
    <row r="302">
      <c r="A302" s="17" t="s">
        <v>1136</v>
      </c>
      <c r="B302" s="17" t="s">
        <v>1136</v>
      </c>
      <c r="C302" s="18"/>
      <c r="D302" s="18"/>
      <c r="E302" s="18"/>
      <c r="F302" s="18"/>
      <c r="G302" s="18"/>
      <c r="H302" s="18"/>
      <c r="I302" s="18"/>
      <c r="J302" s="18"/>
      <c r="K302" s="18"/>
      <c r="L302" s="18"/>
      <c r="M302" s="18"/>
      <c r="N302" s="18"/>
      <c r="O302" s="18"/>
    </row>
    <row r="303">
      <c r="A303" s="17" t="s">
        <v>1139</v>
      </c>
      <c r="B303" s="17" t="s">
        <v>1139</v>
      </c>
      <c r="C303" s="18"/>
      <c r="D303" s="18"/>
      <c r="E303" s="18"/>
      <c r="F303" s="18"/>
      <c r="G303" s="18"/>
      <c r="H303" s="18"/>
      <c r="I303" s="18"/>
      <c r="J303" s="18"/>
      <c r="K303" s="18"/>
      <c r="L303" s="18"/>
      <c r="M303" s="18"/>
      <c r="N303" s="18"/>
      <c r="O303" s="18"/>
    </row>
    <row r="304">
      <c r="A304" s="17" t="s">
        <v>1143</v>
      </c>
      <c r="B304" s="17" t="s">
        <v>1143</v>
      </c>
      <c r="C304" s="18"/>
      <c r="D304" s="18"/>
      <c r="E304" s="18"/>
      <c r="F304" s="18"/>
      <c r="G304" s="18"/>
      <c r="H304" s="18"/>
      <c r="I304" s="18"/>
      <c r="J304" s="18"/>
      <c r="K304" s="18"/>
      <c r="L304" s="18"/>
      <c r="M304" s="18"/>
      <c r="N304" s="18"/>
      <c r="O304" s="18"/>
    </row>
    <row r="305">
      <c r="A305" s="17" t="s">
        <v>1147</v>
      </c>
      <c r="B305" s="17" t="s">
        <v>1147</v>
      </c>
      <c r="C305" s="18"/>
      <c r="D305" s="18"/>
      <c r="E305" s="18"/>
      <c r="F305" s="18"/>
      <c r="G305" s="18"/>
      <c r="H305" s="18"/>
      <c r="I305" s="18"/>
      <c r="J305" s="18"/>
      <c r="K305" s="18"/>
      <c r="L305" s="18"/>
      <c r="M305" s="18"/>
      <c r="N305" s="18"/>
      <c r="O305" s="18"/>
    </row>
    <row r="306">
      <c r="A306" s="17" t="s">
        <v>1151</v>
      </c>
      <c r="B306" s="17" t="s">
        <v>1151</v>
      </c>
      <c r="C306" s="18"/>
      <c r="D306" s="18"/>
      <c r="E306" s="18"/>
      <c r="F306" s="18"/>
      <c r="G306" s="18"/>
      <c r="H306" s="18"/>
      <c r="I306" s="18"/>
      <c r="J306" s="18"/>
      <c r="K306" s="18"/>
      <c r="L306" s="18"/>
      <c r="M306" s="18"/>
      <c r="N306" s="18"/>
      <c r="O306" s="18"/>
    </row>
    <row r="307">
      <c r="A307" s="17" t="s">
        <v>1154</v>
      </c>
      <c r="B307" s="17" t="s">
        <v>1154</v>
      </c>
      <c r="C307" s="18"/>
      <c r="D307" s="18"/>
      <c r="E307" s="18"/>
      <c r="F307" s="18"/>
      <c r="G307" s="18"/>
      <c r="H307" s="18"/>
      <c r="I307" s="18"/>
      <c r="J307" s="18"/>
      <c r="K307" s="18"/>
      <c r="L307" s="18"/>
      <c r="M307" s="18"/>
      <c r="N307" s="18"/>
      <c r="O307" s="18"/>
    </row>
    <row r="308">
      <c r="A308" s="17" t="s">
        <v>1156</v>
      </c>
      <c r="B308" s="17" t="s">
        <v>1805</v>
      </c>
      <c r="C308" s="18"/>
      <c r="D308" s="18"/>
      <c r="E308" s="18"/>
      <c r="F308" s="18"/>
      <c r="G308" s="18"/>
      <c r="H308" s="18"/>
      <c r="I308" s="18"/>
      <c r="J308" s="18"/>
      <c r="K308" s="18"/>
      <c r="L308" s="18"/>
      <c r="M308" s="18"/>
      <c r="N308" s="18"/>
      <c r="O308" s="18"/>
    </row>
    <row r="309">
      <c r="A309" s="17" t="s">
        <v>1160</v>
      </c>
      <c r="B309" s="17" t="s">
        <v>1160</v>
      </c>
      <c r="C309" s="18"/>
      <c r="D309" s="18"/>
      <c r="E309" s="18"/>
      <c r="F309" s="18"/>
      <c r="G309" s="18"/>
      <c r="H309" s="18"/>
      <c r="I309" s="18"/>
      <c r="J309" s="18"/>
      <c r="K309" s="18"/>
      <c r="L309" s="18"/>
      <c r="M309" s="18"/>
      <c r="N309" s="18"/>
      <c r="O309" s="18"/>
    </row>
    <row r="310">
      <c r="A310" s="17" t="s">
        <v>1163</v>
      </c>
      <c r="B310" s="17" t="s">
        <v>1163</v>
      </c>
      <c r="C310" s="18"/>
      <c r="D310" s="18"/>
      <c r="E310" s="18"/>
      <c r="F310" s="18"/>
      <c r="G310" s="18"/>
      <c r="H310" s="18"/>
      <c r="I310" s="18"/>
      <c r="J310" s="18"/>
      <c r="K310" s="18"/>
      <c r="L310" s="18"/>
      <c r="M310" s="18"/>
      <c r="N310" s="18"/>
      <c r="O310" s="18"/>
    </row>
    <row r="311">
      <c r="A311" s="17" t="s">
        <v>1164</v>
      </c>
      <c r="B311" s="17" t="s">
        <v>1164</v>
      </c>
      <c r="C311" s="18"/>
      <c r="D311" s="18"/>
      <c r="E311" s="18"/>
      <c r="F311" s="18"/>
      <c r="G311" s="18"/>
      <c r="H311" s="18"/>
      <c r="I311" s="18"/>
      <c r="J311" s="18"/>
      <c r="K311" s="18"/>
      <c r="L311" s="18"/>
      <c r="M311" s="18"/>
      <c r="N311" s="18"/>
      <c r="O311" s="18"/>
    </row>
    <row r="312">
      <c r="A312" s="17" t="s">
        <v>1168</v>
      </c>
      <c r="B312" s="17" t="s">
        <v>1168</v>
      </c>
      <c r="C312" s="18"/>
      <c r="D312" s="18"/>
      <c r="E312" s="18"/>
      <c r="F312" s="18"/>
      <c r="G312" s="18"/>
      <c r="H312" s="18"/>
      <c r="I312" s="18"/>
      <c r="J312" s="18"/>
      <c r="K312" s="18"/>
      <c r="L312" s="18"/>
      <c r="M312" s="18"/>
      <c r="N312" s="18"/>
      <c r="O312" s="18"/>
    </row>
    <row r="313">
      <c r="A313" s="17" t="s">
        <v>12</v>
      </c>
      <c r="B313" s="17" t="s">
        <v>12</v>
      </c>
      <c r="C313" s="18"/>
      <c r="D313" s="18"/>
      <c r="E313" s="18"/>
      <c r="F313" s="18"/>
      <c r="G313" s="18"/>
      <c r="H313" s="18"/>
      <c r="I313" s="18"/>
      <c r="J313" s="18"/>
      <c r="K313" s="18"/>
      <c r="L313" s="18"/>
      <c r="M313" s="18"/>
      <c r="N313" s="18"/>
      <c r="O313" s="18"/>
    </row>
    <row r="314">
      <c r="A314" s="17" t="s">
        <v>1175</v>
      </c>
      <c r="B314" s="17" t="s">
        <v>1175</v>
      </c>
      <c r="C314" s="18"/>
      <c r="D314" s="18"/>
      <c r="E314" s="18"/>
      <c r="F314" s="18"/>
      <c r="G314" s="18"/>
      <c r="H314" s="18"/>
      <c r="I314" s="18"/>
      <c r="J314" s="18"/>
      <c r="K314" s="18"/>
      <c r="L314" s="18"/>
      <c r="M314" s="18"/>
      <c r="N314" s="18"/>
      <c r="O314" s="18"/>
    </row>
    <row r="315">
      <c r="A315" s="17" t="s">
        <v>1179</v>
      </c>
      <c r="B315" s="17" t="s">
        <v>1179</v>
      </c>
      <c r="C315" s="18"/>
      <c r="D315" s="18"/>
      <c r="E315" s="18"/>
      <c r="F315" s="18"/>
      <c r="G315" s="18"/>
      <c r="H315" s="18"/>
      <c r="I315" s="18"/>
      <c r="J315" s="18"/>
      <c r="K315" s="18"/>
      <c r="L315" s="18"/>
      <c r="M315" s="18"/>
      <c r="N315" s="18"/>
      <c r="O315" s="18"/>
    </row>
    <row r="316">
      <c r="A316" s="17" t="s">
        <v>1183</v>
      </c>
      <c r="B316" s="17" t="s">
        <v>1183</v>
      </c>
      <c r="C316" s="18"/>
      <c r="D316" s="18"/>
      <c r="E316" s="18"/>
      <c r="F316" s="18"/>
      <c r="G316" s="18"/>
      <c r="H316" s="18"/>
      <c r="I316" s="18"/>
      <c r="J316" s="18"/>
      <c r="K316" s="18"/>
      <c r="L316" s="18"/>
      <c r="M316" s="18"/>
      <c r="N316" s="18"/>
      <c r="O316" s="18"/>
    </row>
    <row r="317">
      <c r="A317" s="17" t="s">
        <v>1186</v>
      </c>
      <c r="B317" s="17" t="s">
        <v>1186</v>
      </c>
      <c r="C317" s="18"/>
      <c r="D317" s="18"/>
      <c r="E317" s="18"/>
      <c r="F317" s="18"/>
      <c r="G317" s="18"/>
      <c r="H317" s="18"/>
      <c r="I317" s="18"/>
      <c r="J317" s="18"/>
      <c r="K317" s="18"/>
      <c r="L317" s="18"/>
      <c r="M317" s="18"/>
      <c r="N317" s="18"/>
      <c r="O317" s="18"/>
    </row>
    <row r="318">
      <c r="A318" s="17" t="s">
        <v>1187</v>
      </c>
      <c r="B318" s="18"/>
      <c r="C318" s="18"/>
      <c r="D318" s="18"/>
      <c r="E318" s="17" t="s">
        <v>1806</v>
      </c>
      <c r="F318" s="18"/>
      <c r="G318" s="18"/>
      <c r="H318" s="18"/>
      <c r="I318" s="18"/>
      <c r="J318" s="18"/>
      <c r="K318" s="18"/>
      <c r="L318" s="18"/>
      <c r="M318" s="18"/>
      <c r="N318" s="18"/>
      <c r="O318" s="18"/>
    </row>
    <row r="319">
      <c r="A319" s="17" t="s">
        <v>1190</v>
      </c>
      <c r="B319" s="17" t="s">
        <v>1190</v>
      </c>
      <c r="C319" s="18"/>
      <c r="D319" s="18"/>
      <c r="E319" s="18"/>
      <c r="F319" s="18"/>
      <c r="G319" s="18"/>
      <c r="H319" s="18"/>
      <c r="I319" s="18"/>
      <c r="J319" s="18"/>
      <c r="K319" s="18"/>
      <c r="L319" s="18"/>
      <c r="M319" s="18"/>
      <c r="N319" s="18"/>
      <c r="O319" s="18"/>
    </row>
    <row r="320">
      <c r="A320" s="17" t="s">
        <v>1194</v>
      </c>
      <c r="B320" s="17" t="s">
        <v>1194</v>
      </c>
      <c r="C320" s="18"/>
      <c r="D320" s="18"/>
      <c r="E320" s="18"/>
      <c r="F320" s="18"/>
      <c r="G320" s="18"/>
      <c r="H320" s="18"/>
      <c r="I320" s="18"/>
      <c r="J320" s="18"/>
      <c r="K320" s="18"/>
      <c r="L320" s="18"/>
      <c r="M320" s="18"/>
      <c r="N320" s="18"/>
      <c r="O320" s="18"/>
    </row>
    <row r="321">
      <c r="A321" s="17" t="s">
        <v>1198</v>
      </c>
      <c r="B321" s="17" t="s">
        <v>1198</v>
      </c>
      <c r="C321" s="18"/>
      <c r="D321" s="18"/>
      <c r="E321" s="18"/>
      <c r="F321" s="18"/>
      <c r="G321" s="18"/>
      <c r="H321" s="18"/>
      <c r="I321" s="18"/>
      <c r="J321" s="18"/>
      <c r="K321" s="18"/>
      <c r="L321" s="18"/>
      <c r="M321" s="18"/>
      <c r="N321" s="18"/>
      <c r="O321" s="18"/>
    </row>
    <row r="322">
      <c r="A322" s="17" t="s">
        <v>1202</v>
      </c>
      <c r="B322" s="17" t="s">
        <v>1202</v>
      </c>
      <c r="C322" s="18"/>
      <c r="D322" s="18"/>
      <c r="E322" s="18"/>
      <c r="F322" s="18"/>
      <c r="G322" s="18"/>
      <c r="H322" s="18"/>
      <c r="I322" s="18"/>
      <c r="J322" s="18"/>
      <c r="K322" s="18"/>
      <c r="L322" s="18"/>
      <c r="M322" s="18"/>
      <c r="N322" s="18"/>
      <c r="O322" s="18"/>
    </row>
    <row r="323">
      <c r="A323" s="17" t="s">
        <v>1206</v>
      </c>
      <c r="B323" s="17" t="s">
        <v>1206</v>
      </c>
      <c r="C323" s="18"/>
      <c r="D323" s="18"/>
      <c r="E323" s="18"/>
      <c r="F323" s="18"/>
      <c r="G323" s="18"/>
      <c r="H323" s="18"/>
      <c r="I323" s="18"/>
      <c r="J323" s="18"/>
      <c r="K323" s="18"/>
      <c r="L323" s="18"/>
      <c r="M323" s="18"/>
      <c r="N323" s="18"/>
      <c r="O323" s="18"/>
    </row>
    <row r="324">
      <c r="A324" s="17" t="s">
        <v>1210</v>
      </c>
      <c r="B324" s="17" t="s">
        <v>1210</v>
      </c>
      <c r="C324" s="18"/>
      <c r="D324" s="18"/>
      <c r="E324" s="18"/>
      <c r="F324" s="18"/>
      <c r="G324" s="18"/>
      <c r="H324" s="18"/>
      <c r="I324" s="18"/>
      <c r="J324" s="18"/>
      <c r="K324" s="18"/>
      <c r="L324" s="18"/>
      <c r="M324" s="18"/>
      <c r="N324" s="18"/>
      <c r="O324" s="18"/>
    </row>
    <row r="325">
      <c r="A325" s="17" t="s">
        <v>1213</v>
      </c>
      <c r="B325" s="17" t="s">
        <v>1213</v>
      </c>
      <c r="C325" s="18"/>
      <c r="D325" s="18"/>
      <c r="E325" s="18"/>
      <c r="F325" s="18"/>
      <c r="G325" s="18"/>
      <c r="H325" s="18"/>
      <c r="I325" s="18"/>
      <c r="J325" s="18"/>
      <c r="K325" s="18"/>
      <c r="L325" s="18"/>
      <c r="M325" s="18"/>
      <c r="N325" s="18"/>
      <c r="O325" s="18"/>
    </row>
    <row r="326">
      <c r="A326" s="17" t="s">
        <v>1217</v>
      </c>
      <c r="B326" s="17" t="s">
        <v>1217</v>
      </c>
      <c r="C326" s="18"/>
      <c r="D326" s="18"/>
      <c r="E326" s="18"/>
      <c r="F326" s="18"/>
      <c r="G326" s="18"/>
      <c r="H326" s="18"/>
      <c r="I326" s="18"/>
      <c r="J326" s="18"/>
      <c r="K326" s="18"/>
      <c r="L326" s="18"/>
      <c r="M326" s="18"/>
      <c r="N326" s="18"/>
      <c r="O326" s="18"/>
    </row>
    <row r="327">
      <c r="A327" s="17" t="s">
        <v>1221</v>
      </c>
      <c r="B327" s="17" t="s">
        <v>1221</v>
      </c>
      <c r="C327" s="18"/>
      <c r="D327" s="18"/>
      <c r="E327" s="18"/>
      <c r="F327" s="18"/>
      <c r="G327" s="18"/>
      <c r="H327" s="18"/>
      <c r="I327" s="18"/>
      <c r="J327" s="18"/>
      <c r="K327" s="18"/>
      <c r="L327" s="18"/>
      <c r="M327" s="18"/>
      <c r="N327" s="18"/>
      <c r="O327" s="18"/>
    </row>
    <row r="328">
      <c r="A328" s="17" t="s">
        <v>1225</v>
      </c>
      <c r="B328" s="17" t="s">
        <v>1225</v>
      </c>
      <c r="C328" s="18"/>
      <c r="D328" s="18"/>
      <c r="E328" s="18"/>
      <c r="F328" s="18"/>
      <c r="G328" s="18"/>
      <c r="H328" s="18"/>
      <c r="I328" s="18"/>
      <c r="J328" s="18"/>
      <c r="K328" s="18"/>
      <c r="L328" s="18"/>
      <c r="M328" s="18"/>
      <c r="N328" s="18"/>
      <c r="O328" s="18"/>
    </row>
    <row r="329">
      <c r="A329" s="17" t="s">
        <v>1229</v>
      </c>
      <c r="B329" s="17" t="s">
        <v>1229</v>
      </c>
      <c r="C329" s="18"/>
      <c r="D329" s="18"/>
      <c r="E329" s="18"/>
      <c r="F329" s="18"/>
      <c r="G329" s="18"/>
      <c r="H329" s="18"/>
      <c r="I329" s="18"/>
      <c r="J329" s="18"/>
      <c r="K329" s="18"/>
      <c r="L329" s="18"/>
      <c r="M329" s="18"/>
      <c r="N329" s="18"/>
      <c r="O329" s="18"/>
    </row>
    <row r="330">
      <c r="A330" s="17" t="s">
        <v>1233</v>
      </c>
      <c r="B330" s="17" t="s">
        <v>1233</v>
      </c>
      <c r="C330" s="18"/>
      <c r="D330" s="18"/>
      <c r="E330" s="18"/>
      <c r="F330" s="18"/>
      <c r="G330" s="18"/>
      <c r="H330" s="18"/>
      <c r="I330" s="18"/>
      <c r="J330" s="18"/>
      <c r="K330" s="18"/>
      <c r="L330" s="18"/>
      <c r="M330" s="18"/>
      <c r="N330" s="18"/>
      <c r="O330" s="18"/>
    </row>
    <row r="331">
      <c r="A331" s="17" t="s">
        <v>1237</v>
      </c>
      <c r="B331" s="17" t="s">
        <v>1237</v>
      </c>
      <c r="C331" s="18"/>
      <c r="D331" s="18"/>
      <c r="E331" s="18"/>
      <c r="F331" s="18"/>
      <c r="G331" s="18"/>
      <c r="H331" s="18"/>
      <c r="I331" s="18"/>
      <c r="J331" s="18"/>
      <c r="K331" s="18"/>
      <c r="L331" s="18"/>
      <c r="M331" s="18"/>
      <c r="N331" s="18"/>
      <c r="O331" s="18"/>
    </row>
    <row r="332">
      <c r="A332" s="17" t="s">
        <v>1241</v>
      </c>
      <c r="B332" s="17" t="s">
        <v>1241</v>
      </c>
      <c r="C332" s="18"/>
      <c r="D332" s="18"/>
      <c r="E332" s="18"/>
      <c r="F332" s="18"/>
      <c r="G332" s="18"/>
      <c r="H332" s="18"/>
      <c r="I332" s="18"/>
      <c r="J332" s="18"/>
      <c r="K332" s="18"/>
      <c r="L332" s="18"/>
      <c r="M332" s="18"/>
      <c r="N332" s="18"/>
      <c r="O332" s="18"/>
    </row>
    <row r="333">
      <c r="A333" s="17" t="s">
        <v>1245</v>
      </c>
      <c r="B333" s="17" t="s">
        <v>1245</v>
      </c>
      <c r="C333" s="18"/>
      <c r="D333" s="18"/>
      <c r="E333" s="18"/>
      <c r="F333" s="18"/>
      <c r="G333" s="18"/>
      <c r="H333" s="18"/>
      <c r="I333" s="18"/>
      <c r="J333" s="18"/>
      <c r="K333" s="18"/>
      <c r="L333" s="18"/>
      <c r="M333" s="18"/>
      <c r="N333" s="18"/>
      <c r="O333" s="18"/>
    </row>
    <row r="334">
      <c r="A334" s="17" t="s">
        <v>1249</v>
      </c>
      <c r="B334" s="17" t="s">
        <v>1249</v>
      </c>
      <c r="C334" s="18"/>
      <c r="D334" s="18"/>
      <c r="E334" s="18"/>
      <c r="F334" s="18"/>
      <c r="G334" s="18"/>
      <c r="H334" s="18"/>
      <c r="I334" s="18"/>
      <c r="J334" s="18"/>
      <c r="K334" s="18"/>
      <c r="L334" s="18"/>
      <c r="M334" s="18"/>
      <c r="N334" s="18"/>
      <c r="O334" s="18"/>
    </row>
    <row r="335">
      <c r="A335" s="17" t="s">
        <v>1253</v>
      </c>
      <c r="B335" s="17" t="s">
        <v>1253</v>
      </c>
      <c r="C335" s="18"/>
      <c r="D335" s="18"/>
      <c r="E335" s="18"/>
      <c r="F335" s="18"/>
      <c r="G335" s="18"/>
      <c r="H335" s="18"/>
      <c r="I335" s="18"/>
      <c r="J335" s="18"/>
      <c r="K335" s="18"/>
      <c r="L335" s="18"/>
      <c r="M335" s="18"/>
      <c r="N335" s="18"/>
      <c r="O335" s="18"/>
    </row>
    <row r="336">
      <c r="A336" s="17" t="s">
        <v>1257</v>
      </c>
      <c r="B336" s="17" t="s">
        <v>1257</v>
      </c>
      <c r="C336" s="18"/>
      <c r="D336" s="18"/>
      <c r="E336" s="18"/>
      <c r="F336" s="18"/>
      <c r="G336" s="18"/>
      <c r="H336" s="18"/>
      <c r="I336" s="18"/>
      <c r="J336" s="18"/>
      <c r="K336" s="18"/>
      <c r="L336" s="18"/>
      <c r="M336" s="18"/>
      <c r="N336" s="18"/>
      <c r="O336" s="18"/>
    </row>
    <row r="337">
      <c r="A337" s="17" t="s">
        <v>34</v>
      </c>
      <c r="B337" s="18"/>
      <c r="C337" s="17" t="s">
        <v>1807</v>
      </c>
      <c r="D337" s="17" t="s">
        <v>1808</v>
      </c>
      <c r="E337" s="18"/>
      <c r="F337" s="18"/>
      <c r="G337" s="18"/>
      <c r="H337" s="18"/>
      <c r="I337" s="18"/>
      <c r="J337" s="18"/>
      <c r="K337" s="18"/>
      <c r="L337" s="18"/>
      <c r="M337" s="18"/>
      <c r="N337" s="18"/>
      <c r="O337" s="18"/>
    </row>
    <row r="338">
      <c r="A338" s="17" t="s">
        <v>1264</v>
      </c>
      <c r="B338" s="17" t="s">
        <v>1264</v>
      </c>
      <c r="C338" s="18"/>
      <c r="D338" s="18"/>
      <c r="E338" s="18"/>
      <c r="F338" s="18"/>
      <c r="G338" s="18"/>
      <c r="H338" s="18"/>
      <c r="I338" s="18"/>
      <c r="J338" s="18"/>
      <c r="K338" s="18"/>
      <c r="L338" s="18"/>
      <c r="M338" s="18"/>
      <c r="N338" s="18"/>
      <c r="O338" s="18"/>
    </row>
    <row r="339">
      <c r="A339" s="17" t="s">
        <v>1268</v>
      </c>
      <c r="B339" s="17" t="s">
        <v>1268</v>
      </c>
      <c r="C339" s="18"/>
      <c r="D339" s="18"/>
      <c r="E339" s="18"/>
      <c r="F339" s="18"/>
      <c r="G339" s="18"/>
      <c r="H339" s="18"/>
      <c r="I339" s="18"/>
      <c r="J339" s="18"/>
      <c r="K339" s="18"/>
      <c r="L339" s="18"/>
      <c r="M339" s="18"/>
      <c r="N339" s="18"/>
      <c r="O339" s="18"/>
    </row>
    <row r="340">
      <c r="A340" s="17" t="s">
        <v>1272</v>
      </c>
      <c r="B340" s="17" t="s">
        <v>1272</v>
      </c>
      <c r="C340" s="18"/>
      <c r="D340" s="18"/>
      <c r="E340" s="18"/>
      <c r="F340" s="18"/>
      <c r="G340" s="18"/>
      <c r="H340" s="18"/>
      <c r="I340" s="18"/>
      <c r="J340" s="18"/>
      <c r="K340" s="18"/>
      <c r="L340" s="18"/>
      <c r="M340" s="18"/>
      <c r="N340" s="18"/>
      <c r="O340" s="18"/>
    </row>
    <row r="341">
      <c r="A341" s="17" t="s">
        <v>1276</v>
      </c>
      <c r="B341" s="17" t="s">
        <v>1276</v>
      </c>
      <c r="C341" s="18"/>
      <c r="D341" s="18"/>
      <c r="E341" s="18"/>
      <c r="F341" s="18"/>
      <c r="G341" s="18"/>
      <c r="H341" s="18"/>
      <c r="I341" s="18"/>
      <c r="J341" s="18"/>
      <c r="K341" s="18"/>
      <c r="L341" s="18"/>
      <c r="M341" s="18"/>
      <c r="N341" s="18"/>
      <c r="O341" s="18"/>
    </row>
    <row r="342">
      <c r="A342" s="17" t="s">
        <v>1280</v>
      </c>
      <c r="B342" s="17" t="s">
        <v>1280</v>
      </c>
      <c r="C342" s="18"/>
      <c r="D342" s="18"/>
      <c r="E342" s="18"/>
      <c r="F342" s="18"/>
      <c r="G342" s="18"/>
      <c r="H342" s="18"/>
      <c r="I342" s="18"/>
      <c r="J342" s="18"/>
      <c r="K342" s="18"/>
      <c r="L342" s="18"/>
      <c r="M342" s="18"/>
      <c r="N342" s="18"/>
      <c r="O342" s="18"/>
    </row>
    <row r="343">
      <c r="A343" s="17" t="s">
        <v>1284</v>
      </c>
      <c r="B343" s="18"/>
      <c r="C343" s="18"/>
      <c r="D343" s="18"/>
      <c r="E343" s="18"/>
      <c r="F343" s="18"/>
      <c r="G343" s="18"/>
      <c r="H343" s="18"/>
      <c r="I343" s="18"/>
      <c r="J343" s="17" t="s">
        <v>1284</v>
      </c>
      <c r="K343" s="18"/>
      <c r="L343" s="18"/>
      <c r="M343" s="18"/>
      <c r="N343" s="18"/>
      <c r="O343" s="18"/>
    </row>
    <row r="344">
      <c r="A344" s="17" t="s">
        <v>1287</v>
      </c>
      <c r="B344" s="17" t="s">
        <v>1287</v>
      </c>
      <c r="C344" s="18"/>
      <c r="D344" s="18"/>
      <c r="E344" s="18"/>
      <c r="F344" s="18"/>
      <c r="G344" s="18"/>
      <c r="H344" s="18"/>
      <c r="I344" s="18"/>
      <c r="J344" s="18"/>
      <c r="K344" s="18"/>
      <c r="L344" s="18"/>
      <c r="M344" s="18"/>
      <c r="N344" s="18"/>
      <c r="O344" s="18"/>
    </row>
    <row r="345">
      <c r="A345" s="17" t="s">
        <v>1291</v>
      </c>
      <c r="B345" s="17" t="s">
        <v>1291</v>
      </c>
      <c r="C345" s="18"/>
      <c r="D345" s="18"/>
      <c r="E345" s="18"/>
      <c r="F345" s="18"/>
      <c r="G345" s="18"/>
      <c r="H345" s="18"/>
      <c r="I345" s="18"/>
      <c r="J345" s="18"/>
      <c r="K345" s="18"/>
      <c r="L345" s="18"/>
      <c r="M345" s="18"/>
      <c r="N345" s="18"/>
      <c r="O345" s="18"/>
    </row>
    <row r="346">
      <c r="A346" s="17" t="s">
        <v>1295</v>
      </c>
      <c r="B346" s="17" t="s">
        <v>1295</v>
      </c>
      <c r="C346" s="18"/>
      <c r="D346" s="18"/>
      <c r="E346" s="18"/>
      <c r="F346" s="18"/>
      <c r="G346" s="18"/>
      <c r="H346" s="18"/>
      <c r="I346" s="18"/>
      <c r="J346" s="18"/>
      <c r="K346" s="18"/>
      <c r="L346" s="18"/>
      <c r="M346" s="18"/>
      <c r="N346" s="18"/>
      <c r="O346" s="18"/>
    </row>
    <row r="347">
      <c r="A347" s="17" t="s">
        <v>1299</v>
      </c>
      <c r="B347" s="17" t="s">
        <v>1299</v>
      </c>
      <c r="C347" s="18"/>
      <c r="D347" s="18"/>
      <c r="E347" s="18"/>
      <c r="F347" s="18"/>
      <c r="G347" s="18"/>
      <c r="H347" s="18"/>
      <c r="I347" s="18"/>
      <c r="J347" s="18"/>
      <c r="K347" s="18"/>
      <c r="L347" s="18"/>
      <c r="M347" s="18"/>
      <c r="N347" s="18"/>
      <c r="O347" s="18"/>
    </row>
    <row r="348">
      <c r="A348" s="17" t="s">
        <v>1303</v>
      </c>
      <c r="B348" s="17" t="s">
        <v>1303</v>
      </c>
      <c r="C348" s="18"/>
      <c r="D348" s="18"/>
      <c r="E348" s="18"/>
      <c r="F348" s="18"/>
      <c r="G348" s="18"/>
      <c r="H348" s="18"/>
      <c r="I348" s="18"/>
      <c r="J348" s="18"/>
      <c r="K348" s="18"/>
      <c r="L348" s="18"/>
      <c r="M348" s="18"/>
      <c r="N348" s="18"/>
      <c r="O348" s="18"/>
    </row>
    <row r="349">
      <c r="A349" s="17" t="s">
        <v>1307</v>
      </c>
      <c r="B349" s="17" t="s">
        <v>1307</v>
      </c>
      <c r="C349" s="18"/>
      <c r="D349" s="18"/>
      <c r="E349" s="18"/>
      <c r="F349" s="18"/>
      <c r="G349" s="18"/>
      <c r="H349" s="18"/>
      <c r="I349" s="18"/>
      <c r="J349" s="18"/>
      <c r="K349" s="18"/>
      <c r="L349" s="18"/>
      <c r="M349" s="18"/>
      <c r="N349" s="18"/>
      <c r="O349" s="18"/>
    </row>
    <row r="350">
      <c r="A350" s="17" t="s">
        <v>1310</v>
      </c>
      <c r="B350" s="17" t="s">
        <v>1310</v>
      </c>
      <c r="C350" s="18"/>
      <c r="D350" s="18"/>
      <c r="E350" s="18"/>
      <c r="F350" s="18"/>
      <c r="G350" s="18"/>
      <c r="H350" s="18"/>
      <c r="I350" s="18"/>
      <c r="J350" s="18"/>
      <c r="K350" s="18"/>
      <c r="L350" s="18"/>
      <c r="M350" s="18"/>
      <c r="N350" s="18"/>
      <c r="O350" s="18"/>
    </row>
    <row r="351">
      <c r="A351" s="17" t="s">
        <v>1314</v>
      </c>
      <c r="B351" s="17" t="s">
        <v>1314</v>
      </c>
      <c r="C351" s="18"/>
      <c r="D351" s="18"/>
      <c r="E351" s="18"/>
      <c r="F351" s="18"/>
      <c r="G351" s="18"/>
      <c r="H351" s="18"/>
      <c r="I351" s="18"/>
      <c r="J351" s="18"/>
      <c r="K351" s="18"/>
      <c r="L351" s="18"/>
      <c r="M351" s="18"/>
      <c r="N351" s="18"/>
      <c r="O351" s="18"/>
    </row>
    <row r="352">
      <c r="A352" s="17" t="s">
        <v>1317</v>
      </c>
      <c r="B352" s="18"/>
      <c r="C352" s="18"/>
      <c r="D352" s="18"/>
      <c r="E352" s="17" t="s">
        <v>1317</v>
      </c>
      <c r="F352" s="18"/>
      <c r="G352" s="18"/>
      <c r="H352" s="18"/>
      <c r="I352" s="18"/>
      <c r="J352" s="18"/>
      <c r="K352" s="18"/>
      <c r="L352" s="18"/>
      <c r="M352" s="18"/>
      <c r="N352" s="18"/>
      <c r="O352" s="18"/>
    </row>
    <row r="353">
      <c r="A353" s="17" t="s">
        <v>1320</v>
      </c>
      <c r="B353" s="17" t="s">
        <v>1809</v>
      </c>
      <c r="C353" s="18"/>
      <c r="D353" s="18"/>
      <c r="E353" s="18"/>
      <c r="F353" s="18"/>
      <c r="G353" s="18"/>
      <c r="H353" s="18"/>
      <c r="I353" s="18"/>
      <c r="J353" s="18"/>
      <c r="K353" s="18"/>
      <c r="L353" s="18"/>
      <c r="M353" s="18"/>
      <c r="N353" s="18"/>
      <c r="O353" s="18"/>
    </row>
    <row r="354">
      <c r="A354" s="17" t="s">
        <v>1324</v>
      </c>
      <c r="B354" s="17" t="s">
        <v>1324</v>
      </c>
      <c r="C354" s="18"/>
      <c r="D354" s="18"/>
      <c r="E354" s="18"/>
      <c r="F354" s="18"/>
      <c r="G354" s="18"/>
      <c r="H354" s="18"/>
      <c r="I354" s="18"/>
      <c r="J354" s="18"/>
      <c r="K354" s="18"/>
      <c r="L354" s="18"/>
      <c r="M354" s="18"/>
      <c r="N354" s="18"/>
      <c r="O354" s="18"/>
    </row>
    <row r="355">
      <c r="A355" s="17" t="s">
        <v>1328</v>
      </c>
      <c r="B355" s="18"/>
      <c r="C355" s="18"/>
      <c r="D355" s="18"/>
      <c r="E355" s="18"/>
      <c r="F355" s="18"/>
      <c r="G355" s="17" t="s">
        <v>1328</v>
      </c>
      <c r="H355" s="18"/>
      <c r="I355" s="18"/>
      <c r="J355" s="18"/>
      <c r="K355" s="18"/>
      <c r="L355" s="18"/>
      <c r="M355" s="18"/>
      <c r="N355" s="18"/>
      <c r="O355" s="18"/>
    </row>
    <row r="356">
      <c r="A356" s="17" t="s">
        <v>1329</v>
      </c>
      <c r="B356" s="17" t="s">
        <v>1329</v>
      </c>
      <c r="C356" s="18"/>
      <c r="D356" s="18"/>
      <c r="E356" s="18"/>
      <c r="F356" s="18"/>
      <c r="G356" s="18"/>
      <c r="H356" s="18"/>
      <c r="I356" s="18"/>
      <c r="J356" s="18"/>
      <c r="K356" s="18"/>
      <c r="L356" s="18"/>
      <c r="M356" s="18"/>
      <c r="N356" s="18"/>
      <c r="O356" s="18"/>
    </row>
    <row r="357">
      <c r="A357" s="17" t="s">
        <v>1333</v>
      </c>
      <c r="B357" s="17" t="s">
        <v>1333</v>
      </c>
      <c r="C357" s="18"/>
      <c r="D357" s="18"/>
      <c r="E357" s="18"/>
      <c r="F357" s="18"/>
      <c r="G357" s="18"/>
      <c r="H357" s="18"/>
      <c r="I357" s="18"/>
      <c r="J357" s="18"/>
      <c r="K357" s="18"/>
      <c r="L357" s="18"/>
      <c r="M357" s="18"/>
      <c r="N357" s="18"/>
      <c r="O357" s="18"/>
    </row>
    <row r="358">
      <c r="A358" s="17" t="s">
        <v>1337</v>
      </c>
      <c r="B358" s="17" t="s">
        <v>1337</v>
      </c>
      <c r="C358" s="18"/>
      <c r="D358" s="18"/>
      <c r="E358" s="18"/>
      <c r="F358" s="18"/>
      <c r="G358" s="18"/>
      <c r="H358" s="18"/>
      <c r="I358" s="18"/>
      <c r="J358" s="18"/>
      <c r="K358" s="18"/>
      <c r="L358" s="18"/>
      <c r="M358" s="18"/>
      <c r="N358" s="18"/>
      <c r="O358" s="18"/>
    </row>
    <row r="359">
      <c r="A359" s="17" t="s">
        <v>1341</v>
      </c>
      <c r="B359" s="17" t="s">
        <v>1341</v>
      </c>
      <c r="C359" s="18"/>
      <c r="D359" s="18"/>
      <c r="E359" s="18"/>
      <c r="F359" s="18"/>
      <c r="G359" s="18"/>
      <c r="H359" s="18"/>
      <c r="I359" s="18"/>
      <c r="J359" s="18"/>
      <c r="K359" s="18"/>
      <c r="L359" s="18"/>
      <c r="M359" s="18"/>
      <c r="N359" s="18"/>
      <c r="O359" s="18"/>
    </row>
    <row r="360">
      <c r="A360" s="17" t="s">
        <v>1345</v>
      </c>
      <c r="B360" s="17" t="s">
        <v>1345</v>
      </c>
      <c r="C360" s="18"/>
      <c r="D360" s="18"/>
      <c r="E360" s="18"/>
      <c r="F360" s="18"/>
      <c r="G360" s="18"/>
      <c r="H360" s="18"/>
      <c r="I360" s="18"/>
      <c r="J360" s="18"/>
      <c r="K360" s="18"/>
      <c r="L360" s="18"/>
      <c r="M360" s="18"/>
      <c r="N360" s="18"/>
      <c r="O360" s="18"/>
    </row>
    <row r="361">
      <c r="A361" s="17" t="s">
        <v>1349</v>
      </c>
      <c r="B361" s="17" t="s">
        <v>1349</v>
      </c>
      <c r="C361" s="18"/>
      <c r="D361" s="18"/>
      <c r="E361" s="18"/>
      <c r="F361" s="18"/>
      <c r="G361" s="18"/>
      <c r="H361" s="18"/>
      <c r="I361" s="18"/>
      <c r="J361" s="18"/>
      <c r="K361" s="18"/>
      <c r="L361" s="18"/>
      <c r="M361" s="18"/>
      <c r="N361" s="18"/>
      <c r="O361" s="18"/>
    </row>
    <row r="362">
      <c r="A362" s="17" t="s">
        <v>1353</v>
      </c>
      <c r="B362" s="17" t="s">
        <v>1353</v>
      </c>
      <c r="C362" s="18"/>
      <c r="D362" s="18"/>
      <c r="E362" s="18"/>
      <c r="F362" s="18"/>
      <c r="G362" s="18"/>
      <c r="H362" s="18"/>
      <c r="I362" s="18"/>
      <c r="J362" s="18"/>
      <c r="K362" s="18"/>
      <c r="L362" s="18"/>
      <c r="M362" s="18"/>
      <c r="N362" s="18"/>
      <c r="O362" s="18"/>
    </row>
    <row r="363">
      <c r="A363" s="17" t="s">
        <v>1357</v>
      </c>
      <c r="B363" s="17" t="s">
        <v>1357</v>
      </c>
      <c r="C363" s="18"/>
      <c r="D363" s="18"/>
      <c r="E363" s="18"/>
      <c r="F363" s="18"/>
      <c r="G363" s="18"/>
      <c r="H363" s="18"/>
      <c r="I363" s="18"/>
      <c r="J363" s="18"/>
      <c r="K363" s="18"/>
      <c r="L363" s="18"/>
      <c r="M363" s="18"/>
      <c r="N363" s="18"/>
      <c r="O363" s="18"/>
    </row>
    <row r="364">
      <c r="A364" s="17" t="s">
        <v>1361</v>
      </c>
      <c r="B364" s="17" t="s">
        <v>1361</v>
      </c>
      <c r="C364" s="18"/>
      <c r="D364" s="18"/>
      <c r="E364" s="18"/>
      <c r="F364" s="18"/>
      <c r="G364" s="18"/>
      <c r="H364" s="18"/>
      <c r="I364" s="18"/>
      <c r="J364" s="18"/>
      <c r="K364" s="18"/>
      <c r="L364" s="18"/>
      <c r="M364" s="18"/>
      <c r="N364" s="18"/>
      <c r="O364" s="18"/>
    </row>
    <row r="365">
      <c r="A365" s="17" t="s">
        <v>1365</v>
      </c>
      <c r="B365" s="17" t="s">
        <v>1365</v>
      </c>
      <c r="C365" s="18"/>
      <c r="D365" s="18"/>
      <c r="E365" s="18"/>
      <c r="F365" s="18"/>
      <c r="G365" s="18"/>
      <c r="H365" s="18"/>
      <c r="I365" s="18"/>
      <c r="J365" s="18"/>
      <c r="K365" s="18"/>
      <c r="L365" s="18"/>
      <c r="M365" s="18"/>
      <c r="N365" s="18"/>
      <c r="O365" s="18"/>
    </row>
    <row r="366">
      <c r="A366" s="17" t="s">
        <v>1368</v>
      </c>
      <c r="B366" s="17" t="s">
        <v>1368</v>
      </c>
      <c r="C366" s="18"/>
      <c r="D366" s="18"/>
      <c r="E366" s="18"/>
      <c r="F366" s="18"/>
      <c r="G366" s="18"/>
      <c r="H366" s="18"/>
      <c r="I366" s="18"/>
      <c r="J366" s="18"/>
      <c r="K366" s="18"/>
      <c r="L366" s="18"/>
      <c r="M366" s="18"/>
      <c r="N366" s="18"/>
      <c r="O366" s="18"/>
    </row>
    <row r="367">
      <c r="A367" s="17" t="s">
        <v>1372</v>
      </c>
      <c r="B367" s="17" t="s">
        <v>1372</v>
      </c>
      <c r="C367" s="18"/>
      <c r="D367" s="18"/>
      <c r="E367" s="18"/>
      <c r="F367" s="18"/>
      <c r="G367" s="18"/>
      <c r="H367" s="18"/>
      <c r="I367" s="18"/>
      <c r="J367" s="18"/>
      <c r="K367" s="18"/>
      <c r="L367" s="18"/>
      <c r="M367" s="18"/>
      <c r="N367" s="18"/>
      <c r="O367" s="18"/>
    </row>
    <row r="368">
      <c r="A368" s="17" t="s">
        <v>1375</v>
      </c>
      <c r="B368" s="17" t="s">
        <v>1375</v>
      </c>
      <c r="C368" s="18"/>
      <c r="D368" s="18"/>
      <c r="E368" s="18"/>
      <c r="F368" s="18"/>
      <c r="G368" s="18"/>
      <c r="H368" s="18"/>
      <c r="I368" s="18"/>
      <c r="J368" s="18"/>
      <c r="K368" s="18"/>
      <c r="L368" s="18"/>
      <c r="M368" s="18"/>
      <c r="N368" s="18"/>
      <c r="O368" s="18"/>
    </row>
    <row r="369">
      <c r="A369" s="17" t="s">
        <v>1379</v>
      </c>
      <c r="B369" s="17" t="s">
        <v>1379</v>
      </c>
      <c r="C369" s="18"/>
      <c r="D369" s="18"/>
      <c r="E369" s="18"/>
      <c r="F369" s="18"/>
      <c r="G369" s="18"/>
      <c r="H369" s="18"/>
      <c r="I369" s="18"/>
      <c r="J369" s="18"/>
      <c r="K369" s="18"/>
      <c r="L369" s="18"/>
      <c r="M369" s="18"/>
      <c r="N369" s="18"/>
      <c r="O369" s="18"/>
    </row>
    <row r="370">
      <c r="A370" s="17" t="s">
        <v>1380</v>
      </c>
      <c r="B370" s="17" t="s">
        <v>1380</v>
      </c>
      <c r="C370" s="18"/>
      <c r="D370" s="18"/>
      <c r="E370" s="18"/>
      <c r="F370" s="18"/>
      <c r="G370" s="18"/>
      <c r="H370" s="18"/>
      <c r="I370" s="18"/>
      <c r="J370" s="18"/>
      <c r="K370" s="18"/>
      <c r="L370" s="18"/>
      <c r="M370" s="18"/>
      <c r="N370" s="18"/>
      <c r="O370" s="18"/>
    </row>
    <row r="371">
      <c r="A371" s="17" t="s">
        <v>1384</v>
      </c>
      <c r="B371" s="17" t="s">
        <v>1384</v>
      </c>
      <c r="C371" s="18"/>
      <c r="D371" s="18"/>
      <c r="E371" s="18"/>
      <c r="F371" s="18"/>
      <c r="G371" s="18"/>
      <c r="H371" s="18"/>
      <c r="I371" s="18"/>
      <c r="J371" s="18"/>
      <c r="K371" s="18"/>
      <c r="L371" s="18"/>
      <c r="M371" s="18"/>
      <c r="N371" s="18"/>
      <c r="O371" s="18"/>
    </row>
    <row r="372">
      <c r="A372" s="17" t="s">
        <v>1388</v>
      </c>
      <c r="B372" s="17" t="s">
        <v>1388</v>
      </c>
      <c r="C372" s="18"/>
      <c r="D372" s="18"/>
      <c r="E372" s="18"/>
      <c r="F372" s="18"/>
      <c r="G372" s="18"/>
      <c r="H372" s="18"/>
      <c r="I372" s="18"/>
      <c r="J372" s="18"/>
      <c r="K372" s="18"/>
      <c r="L372" s="18"/>
      <c r="M372" s="18"/>
      <c r="N372" s="18"/>
      <c r="O372" s="18"/>
    </row>
    <row r="373">
      <c r="A373" s="17" t="s">
        <v>1392</v>
      </c>
      <c r="B373" s="17" t="s">
        <v>1392</v>
      </c>
      <c r="C373" s="18"/>
      <c r="D373" s="18"/>
      <c r="E373" s="18"/>
      <c r="F373" s="18"/>
      <c r="G373" s="18"/>
      <c r="H373" s="18"/>
      <c r="I373" s="18"/>
      <c r="J373" s="18"/>
      <c r="K373" s="18"/>
      <c r="L373" s="18"/>
      <c r="M373" s="18"/>
      <c r="N373" s="18"/>
      <c r="O373" s="18"/>
    </row>
    <row r="374">
      <c r="A374" s="17" t="s">
        <v>1396</v>
      </c>
      <c r="B374" s="17" t="s">
        <v>1396</v>
      </c>
      <c r="C374" s="18"/>
      <c r="D374" s="18"/>
      <c r="E374" s="18"/>
      <c r="F374" s="18"/>
      <c r="G374" s="18"/>
      <c r="H374" s="18"/>
      <c r="I374" s="18"/>
      <c r="J374" s="18"/>
      <c r="K374" s="18"/>
      <c r="L374" s="18"/>
      <c r="M374" s="18"/>
      <c r="N374" s="18"/>
      <c r="O374" s="18"/>
    </row>
    <row r="375">
      <c r="A375" s="17" t="s">
        <v>1399</v>
      </c>
      <c r="B375" s="17" t="s">
        <v>1399</v>
      </c>
      <c r="C375" s="18"/>
      <c r="D375" s="18"/>
      <c r="E375" s="18"/>
      <c r="F375" s="18"/>
      <c r="G375" s="18"/>
      <c r="H375" s="18"/>
      <c r="I375" s="18"/>
      <c r="J375" s="18"/>
      <c r="K375" s="18"/>
      <c r="L375" s="18"/>
      <c r="M375" s="18"/>
      <c r="N375" s="18"/>
      <c r="O375" s="18"/>
    </row>
    <row r="376">
      <c r="A376" s="17" t="s">
        <v>1403</v>
      </c>
      <c r="B376" s="17" t="s">
        <v>1403</v>
      </c>
      <c r="C376" s="18"/>
      <c r="D376" s="18"/>
      <c r="E376" s="18"/>
      <c r="F376" s="18"/>
      <c r="G376" s="18"/>
      <c r="H376" s="18"/>
      <c r="I376" s="18"/>
      <c r="J376" s="18"/>
      <c r="K376" s="18"/>
      <c r="L376" s="18"/>
      <c r="M376" s="18"/>
      <c r="N376" s="18"/>
      <c r="O376" s="18"/>
    </row>
    <row r="377">
      <c r="A377" s="17" t="s">
        <v>1407</v>
      </c>
      <c r="B377" s="17" t="s">
        <v>1407</v>
      </c>
      <c r="C377" s="18"/>
      <c r="D377" s="18"/>
      <c r="E377" s="18"/>
      <c r="F377" s="18"/>
      <c r="G377" s="18"/>
      <c r="H377" s="18"/>
      <c r="I377" s="18"/>
      <c r="J377" s="18"/>
      <c r="K377" s="18"/>
      <c r="L377" s="18"/>
      <c r="M377" s="18"/>
      <c r="N377" s="18"/>
      <c r="O377" s="18"/>
    </row>
    <row r="378">
      <c r="A378" s="17" t="s">
        <v>1411</v>
      </c>
      <c r="B378" s="17" t="s">
        <v>1411</v>
      </c>
      <c r="C378" s="18"/>
      <c r="D378" s="18"/>
      <c r="E378" s="18"/>
      <c r="F378" s="18"/>
      <c r="G378" s="18"/>
      <c r="H378" s="18"/>
      <c r="I378" s="18"/>
      <c r="J378" s="18"/>
      <c r="K378" s="18"/>
      <c r="L378" s="18"/>
      <c r="M378" s="18"/>
      <c r="N378" s="18"/>
      <c r="O378" s="18"/>
    </row>
    <row r="379">
      <c r="A379" s="17" t="s">
        <v>1413</v>
      </c>
      <c r="B379" s="17" t="s">
        <v>1413</v>
      </c>
      <c r="C379" s="18"/>
      <c r="D379" s="18"/>
      <c r="E379" s="18"/>
      <c r="F379" s="18"/>
      <c r="G379" s="18"/>
      <c r="H379" s="18"/>
      <c r="I379" s="18"/>
      <c r="J379" s="18"/>
      <c r="K379" s="18"/>
      <c r="L379" s="18"/>
      <c r="M379" s="18"/>
      <c r="N379" s="18"/>
      <c r="O379" s="18"/>
    </row>
    <row r="380">
      <c r="A380" s="17" t="s">
        <v>1417</v>
      </c>
      <c r="B380" s="17" t="s">
        <v>1417</v>
      </c>
      <c r="C380" s="18"/>
      <c r="D380" s="18"/>
      <c r="E380" s="18"/>
      <c r="F380" s="18"/>
      <c r="G380" s="18"/>
      <c r="H380" s="18"/>
      <c r="I380" s="18"/>
      <c r="J380" s="18"/>
      <c r="K380" s="18"/>
      <c r="L380" s="18"/>
      <c r="M380" s="18"/>
      <c r="N380" s="18"/>
      <c r="O380" s="18"/>
    </row>
    <row r="381">
      <c r="A381" s="17" t="s">
        <v>1421</v>
      </c>
      <c r="B381" s="17" t="s">
        <v>1421</v>
      </c>
      <c r="C381" s="18"/>
      <c r="D381" s="18"/>
      <c r="E381" s="18"/>
      <c r="F381" s="18"/>
      <c r="G381" s="18"/>
      <c r="H381" s="18"/>
      <c r="I381" s="18"/>
      <c r="J381" s="18"/>
      <c r="K381" s="18"/>
      <c r="L381" s="18"/>
      <c r="M381" s="18"/>
      <c r="N381" s="18"/>
      <c r="O381" s="18"/>
    </row>
    <row r="382">
      <c r="A382" s="17" t="s">
        <v>1425</v>
      </c>
      <c r="B382" s="17" t="s">
        <v>1425</v>
      </c>
      <c r="C382" s="18"/>
      <c r="D382" s="18"/>
      <c r="E382" s="18"/>
      <c r="F382" s="18"/>
      <c r="G382" s="18"/>
      <c r="H382" s="18"/>
      <c r="I382" s="18"/>
      <c r="J382" s="18"/>
      <c r="K382" s="18"/>
      <c r="L382" s="18"/>
      <c r="M382" s="18"/>
      <c r="N382" s="18"/>
      <c r="O382" s="18"/>
    </row>
    <row r="383">
      <c r="A383" s="17" t="s">
        <v>1429</v>
      </c>
      <c r="B383" s="17" t="s">
        <v>1429</v>
      </c>
      <c r="C383" s="18"/>
      <c r="D383" s="18"/>
      <c r="E383" s="18"/>
      <c r="F383" s="18"/>
      <c r="G383" s="18"/>
      <c r="H383" s="18"/>
      <c r="I383" s="18"/>
      <c r="J383" s="18"/>
      <c r="K383" s="18"/>
      <c r="L383" s="18"/>
      <c r="M383" s="18"/>
      <c r="N383" s="18"/>
      <c r="O383" s="18"/>
    </row>
    <row r="384">
      <c r="A384" s="17" t="s">
        <v>1433</v>
      </c>
      <c r="B384" s="17" t="s">
        <v>1433</v>
      </c>
      <c r="C384" s="18"/>
      <c r="D384" s="18"/>
      <c r="E384" s="18"/>
      <c r="F384" s="18"/>
      <c r="G384" s="18"/>
      <c r="H384" s="18"/>
      <c r="I384" s="18"/>
      <c r="J384" s="18"/>
      <c r="K384" s="18"/>
      <c r="L384" s="18"/>
      <c r="M384" s="18"/>
      <c r="N384" s="18"/>
      <c r="O384" s="18"/>
    </row>
    <row r="385">
      <c r="A385" s="17" t="s">
        <v>1437</v>
      </c>
      <c r="B385" s="18"/>
      <c r="C385" s="17" t="s">
        <v>1810</v>
      </c>
      <c r="D385" s="18"/>
      <c r="E385" s="18"/>
      <c r="F385" s="18"/>
      <c r="G385" s="18"/>
      <c r="H385" s="18"/>
      <c r="I385" s="18"/>
      <c r="J385" s="18"/>
      <c r="K385" s="18"/>
      <c r="L385" s="18"/>
      <c r="M385" s="18"/>
      <c r="N385" s="17" t="s">
        <v>1811</v>
      </c>
      <c r="O385" s="17" t="s">
        <v>1812</v>
      </c>
    </row>
    <row r="386">
      <c r="A386" s="17" t="s">
        <v>1440</v>
      </c>
      <c r="B386" s="17" t="s">
        <v>1440</v>
      </c>
      <c r="C386" s="18"/>
      <c r="D386" s="18"/>
      <c r="E386" s="18"/>
      <c r="F386" s="18"/>
      <c r="G386" s="18"/>
      <c r="H386" s="18"/>
      <c r="I386" s="18"/>
      <c r="J386" s="18"/>
      <c r="K386" s="18"/>
      <c r="L386" s="18"/>
      <c r="M386" s="18"/>
      <c r="N386" s="18"/>
      <c r="O386" s="18"/>
    </row>
    <row r="387">
      <c r="A387" s="17" t="s">
        <v>1444</v>
      </c>
      <c r="B387" s="17" t="s">
        <v>1440</v>
      </c>
      <c r="C387" s="18"/>
      <c r="D387" s="18"/>
      <c r="E387" s="18"/>
      <c r="F387" s="18"/>
      <c r="G387" s="18"/>
      <c r="H387" s="18"/>
      <c r="I387" s="18"/>
      <c r="J387" s="18"/>
      <c r="K387" s="18"/>
      <c r="L387" s="18"/>
      <c r="M387" s="18"/>
      <c r="N387" s="18"/>
      <c r="O387" s="18"/>
    </row>
    <row r="388">
      <c r="A388" s="17" t="s">
        <v>1447</v>
      </c>
      <c r="B388" s="17" t="s">
        <v>1447</v>
      </c>
      <c r="C388" s="18"/>
      <c r="D388" s="18"/>
      <c r="E388" s="18"/>
      <c r="F388" s="18"/>
      <c r="G388" s="18"/>
      <c r="H388" s="18"/>
      <c r="I388" s="18"/>
      <c r="J388" s="18"/>
      <c r="K388" s="18"/>
      <c r="L388" s="18"/>
      <c r="M388" s="18"/>
      <c r="N388" s="18"/>
      <c r="O388" s="18"/>
    </row>
    <row r="389">
      <c r="A389" s="17" t="s">
        <v>1451</v>
      </c>
      <c r="B389" s="17" t="s">
        <v>1451</v>
      </c>
      <c r="C389" s="18"/>
      <c r="D389" s="18"/>
      <c r="E389" s="18"/>
      <c r="F389" s="18"/>
      <c r="G389" s="18"/>
      <c r="H389" s="18"/>
      <c r="I389" s="18"/>
      <c r="J389" s="18"/>
      <c r="K389" s="18"/>
      <c r="L389" s="18"/>
      <c r="M389" s="18"/>
      <c r="N389" s="18"/>
      <c r="O389" s="18"/>
    </row>
    <row r="390">
      <c r="A390" s="17" t="s">
        <v>1455</v>
      </c>
      <c r="B390" s="17" t="s">
        <v>1813</v>
      </c>
      <c r="C390" s="18"/>
      <c r="D390" s="18"/>
      <c r="E390" s="18"/>
      <c r="F390" s="18"/>
      <c r="G390" s="18"/>
      <c r="H390" s="18"/>
      <c r="I390" s="18"/>
      <c r="J390" s="18"/>
      <c r="K390" s="18"/>
      <c r="L390" s="18"/>
      <c r="M390" s="18"/>
      <c r="N390" s="18"/>
      <c r="O390" s="18"/>
    </row>
    <row r="391">
      <c r="A391" s="17" t="s">
        <v>1459</v>
      </c>
      <c r="B391" s="17" t="s">
        <v>1459</v>
      </c>
      <c r="C391" s="18"/>
      <c r="D391" s="18"/>
      <c r="E391" s="18"/>
      <c r="F391" s="18"/>
      <c r="G391" s="18"/>
      <c r="H391" s="18"/>
      <c r="I391" s="18"/>
      <c r="J391" s="18"/>
      <c r="K391" s="18"/>
      <c r="L391" s="18"/>
      <c r="M391" s="18"/>
      <c r="N391" s="18"/>
      <c r="O391" s="18"/>
    </row>
    <row r="392">
      <c r="A392" s="17" t="s">
        <v>1463</v>
      </c>
      <c r="B392" s="17" t="s">
        <v>1463</v>
      </c>
      <c r="C392" s="18"/>
      <c r="D392" s="18"/>
      <c r="E392" s="18"/>
      <c r="F392" s="18"/>
      <c r="G392" s="18"/>
      <c r="H392" s="18"/>
      <c r="I392" s="18"/>
      <c r="J392" s="18"/>
      <c r="K392" s="18"/>
      <c r="L392" s="18"/>
      <c r="M392" s="18"/>
      <c r="N392" s="18"/>
      <c r="O392" s="18"/>
    </row>
    <row r="393">
      <c r="A393" s="17" t="s">
        <v>1467</v>
      </c>
      <c r="B393" s="17" t="s">
        <v>1467</v>
      </c>
      <c r="C393" s="18"/>
      <c r="D393" s="18"/>
      <c r="E393" s="18"/>
      <c r="F393" s="18"/>
      <c r="G393" s="18"/>
      <c r="H393" s="18"/>
      <c r="I393" s="18"/>
      <c r="J393" s="18"/>
      <c r="K393" s="18"/>
      <c r="L393" s="18"/>
      <c r="M393" s="18"/>
      <c r="N393" s="18"/>
      <c r="O393" s="18"/>
    </row>
    <row r="394">
      <c r="A394" s="17" t="s">
        <v>1471</v>
      </c>
      <c r="B394" s="17" t="s">
        <v>1471</v>
      </c>
      <c r="C394" s="18"/>
      <c r="D394" s="18"/>
      <c r="E394" s="18"/>
      <c r="F394" s="18"/>
      <c r="G394" s="18"/>
      <c r="H394" s="18"/>
      <c r="I394" s="18"/>
      <c r="J394" s="18"/>
      <c r="K394" s="18"/>
      <c r="L394" s="18"/>
      <c r="M394" s="18"/>
      <c r="N394" s="18"/>
      <c r="O394" s="18"/>
    </row>
    <row r="395">
      <c r="A395" s="17" t="s">
        <v>1475</v>
      </c>
      <c r="B395" s="17" t="s">
        <v>1475</v>
      </c>
      <c r="C395" s="18"/>
      <c r="D395" s="18"/>
      <c r="E395" s="18"/>
      <c r="F395" s="18"/>
      <c r="G395" s="18"/>
      <c r="H395" s="18"/>
      <c r="I395" s="18"/>
      <c r="J395" s="18"/>
      <c r="K395" s="18"/>
      <c r="L395" s="18"/>
      <c r="M395" s="18"/>
      <c r="N395" s="18"/>
      <c r="O395" s="18"/>
    </row>
    <row r="396">
      <c r="A396" s="17" t="s">
        <v>1478</v>
      </c>
      <c r="B396" s="17" t="s">
        <v>1478</v>
      </c>
      <c r="C396" s="18"/>
      <c r="D396" s="18"/>
      <c r="E396" s="18"/>
      <c r="F396" s="18"/>
      <c r="G396" s="18"/>
      <c r="H396" s="18"/>
      <c r="I396" s="18"/>
      <c r="J396" s="18"/>
      <c r="K396" s="18"/>
      <c r="L396" s="18"/>
      <c r="M396" s="18"/>
      <c r="N396" s="18"/>
      <c r="O396" s="18"/>
    </row>
    <row r="397">
      <c r="A397" s="17" t="s">
        <v>1480</v>
      </c>
      <c r="B397" s="17" t="s">
        <v>1480</v>
      </c>
      <c r="C397" s="18"/>
      <c r="D397" s="18"/>
      <c r="E397" s="18"/>
      <c r="F397" s="18"/>
      <c r="G397" s="18"/>
      <c r="H397" s="18"/>
      <c r="I397" s="18"/>
      <c r="J397" s="18"/>
      <c r="K397" s="18"/>
      <c r="L397" s="18"/>
      <c r="M397" s="18"/>
      <c r="N397" s="18"/>
      <c r="O397" s="18"/>
    </row>
    <row r="398">
      <c r="A398" s="17" t="s">
        <v>1483</v>
      </c>
      <c r="B398" s="17" t="s">
        <v>1483</v>
      </c>
      <c r="C398" s="18"/>
      <c r="D398" s="18"/>
      <c r="E398" s="18"/>
      <c r="F398" s="18"/>
      <c r="G398" s="18"/>
      <c r="H398" s="18"/>
      <c r="I398" s="18"/>
      <c r="J398" s="18"/>
      <c r="K398" s="18"/>
      <c r="L398" s="18"/>
      <c r="M398" s="18"/>
      <c r="N398" s="18"/>
      <c r="O398" s="18"/>
    </row>
    <row r="399">
      <c r="A399" s="17" t="s">
        <v>1487</v>
      </c>
      <c r="B399" s="17" t="s">
        <v>1487</v>
      </c>
      <c r="C399" s="18"/>
      <c r="D399" s="18"/>
      <c r="E399" s="18"/>
      <c r="F399" s="18"/>
      <c r="G399" s="18"/>
      <c r="H399" s="18"/>
      <c r="I399" s="18"/>
      <c r="J399" s="18"/>
      <c r="K399" s="18"/>
      <c r="L399" s="18"/>
      <c r="M399" s="18"/>
      <c r="N399" s="18"/>
      <c r="O399" s="18"/>
    </row>
    <row r="400">
      <c r="A400" s="17" t="s">
        <v>1490</v>
      </c>
      <c r="B400" s="17" t="s">
        <v>1490</v>
      </c>
      <c r="C400" s="18"/>
      <c r="D400" s="18"/>
      <c r="E400" s="18"/>
      <c r="F400" s="18"/>
      <c r="G400" s="18"/>
      <c r="H400" s="18"/>
      <c r="I400" s="18"/>
      <c r="J400" s="18"/>
      <c r="K400" s="18"/>
      <c r="L400" s="18"/>
      <c r="M400" s="18"/>
      <c r="N400" s="18"/>
      <c r="O400" s="18"/>
    </row>
    <row r="401">
      <c r="A401" s="17" t="s">
        <v>1494</v>
      </c>
      <c r="B401" s="17" t="s">
        <v>1494</v>
      </c>
      <c r="C401" s="18"/>
      <c r="D401" s="18"/>
      <c r="E401" s="18"/>
      <c r="F401" s="18"/>
      <c r="G401" s="18"/>
      <c r="H401" s="18"/>
      <c r="I401" s="18"/>
      <c r="J401" s="18"/>
      <c r="K401" s="18"/>
      <c r="L401" s="18"/>
      <c r="M401" s="18"/>
      <c r="N401" s="18"/>
      <c r="O401" s="18"/>
    </row>
    <row r="402">
      <c r="A402" s="17" t="s">
        <v>1498</v>
      </c>
      <c r="B402" s="17" t="s">
        <v>1498</v>
      </c>
      <c r="C402" s="18"/>
      <c r="D402" s="18"/>
      <c r="E402" s="18"/>
      <c r="F402" s="18"/>
      <c r="G402" s="18"/>
      <c r="H402" s="18"/>
      <c r="I402" s="18"/>
      <c r="J402" s="18"/>
      <c r="K402" s="18"/>
      <c r="L402" s="18"/>
      <c r="M402" s="18"/>
      <c r="N402" s="18"/>
      <c r="O402" s="18"/>
    </row>
    <row r="403">
      <c r="A403" s="17" t="s">
        <v>1501</v>
      </c>
      <c r="B403" s="17" t="s">
        <v>1501</v>
      </c>
      <c r="C403" s="18"/>
      <c r="D403" s="18"/>
      <c r="E403" s="18"/>
      <c r="F403" s="18"/>
      <c r="G403" s="18"/>
      <c r="H403" s="18"/>
      <c r="I403" s="18"/>
      <c r="J403" s="18"/>
      <c r="K403" s="18"/>
      <c r="L403" s="18"/>
      <c r="M403" s="18"/>
      <c r="N403" s="18"/>
      <c r="O403" s="18"/>
    </row>
    <row r="404">
      <c r="A404" s="17" t="s">
        <v>1505</v>
      </c>
      <c r="B404" s="17" t="s">
        <v>1505</v>
      </c>
      <c r="C404" s="18"/>
      <c r="D404" s="18"/>
      <c r="E404" s="18"/>
      <c r="F404" s="18"/>
      <c r="G404" s="18"/>
      <c r="H404" s="18"/>
      <c r="I404" s="18"/>
      <c r="J404" s="18"/>
      <c r="K404" s="18"/>
      <c r="L404" s="18"/>
      <c r="M404" s="18"/>
      <c r="N404" s="18"/>
      <c r="O404" s="18"/>
    </row>
    <row r="405">
      <c r="A405" s="17" t="s">
        <v>1509</v>
      </c>
      <c r="B405" s="18"/>
      <c r="C405" s="18"/>
      <c r="D405" s="18"/>
      <c r="E405" s="17" t="s">
        <v>1814</v>
      </c>
      <c r="F405" s="17" t="s">
        <v>1815</v>
      </c>
      <c r="G405" s="18"/>
      <c r="H405" s="18"/>
      <c r="I405" s="18"/>
      <c r="J405" s="18"/>
      <c r="K405" s="18"/>
      <c r="L405" s="18"/>
      <c r="M405" s="18"/>
      <c r="N405" s="18"/>
      <c r="O405" s="18"/>
    </row>
    <row r="406">
      <c r="A406" s="17" t="s">
        <v>1513</v>
      </c>
      <c r="B406" s="17" t="s">
        <v>1513</v>
      </c>
      <c r="C406" s="18"/>
      <c r="D406" s="18"/>
      <c r="E406" s="18"/>
      <c r="F406" s="18"/>
      <c r="G406" s="18"/>
      <c r="H406" s="18"/>
      <c r="I406" s="18"/>
      <c r="J406" s="18"/>
      <c r="K406" s="18"/>
      <c r="L406" s="18"/>
      <c r="M406" s="18"/>
      <c r="N406" s="18"/>
      <c r="O406" s="18"/>
    </row>
    <row r="407">
      <c r="A407" s="17" t="s">
        <v>1517</v>
      </c>
      <c r="B407" s="17" t="s">
        <v>1517</v>
      </c>
      <c r="C407" s="18"/>
      <c r="D407" s="18"/>
      <c r="E407" s="18"/>
      <c r="F407" s="18"/>
      <c r="G407" s="18"/>
      <c r="H407" s="18"/>
      <c r="I407" s="18"/>
      <c r="J407" s="18"/>
      <c r="K407" s="18"/>
      <c r="L407" s="18"/>
      <c r="M407" s="18"/>
      <c r="N407" s="18"/>
      <c r="O407" s="18"/>
    </row>
    <row r="408">
      <c r="A408" s="17" t="s">
        <v>1518</v>
      </c>
      <c r="B408" s="17" t="s">
        <v>1518</v>
      </c>
      <c r="C408" s="18"/>
      <c r="D408" s="18"/>
      <c r="E408" s="18"/>
      <c r="F408" s="18"/>
      <c r="G408" s="18"/>
      <c r="H408" s="18"/>
      <c r="I408" s="18"/>
      <c r="J408" s="18"/>
      <c r="K408" s="18"/>
      <c r="L408" s="18"/>
      <c r="M408" s="18"/>
      <c r="N408" s="18"/>
      <c r="O408" s="18"/>
    </row>
    <row r="409">
      <c r="A409" s="17" t="s">
        <v>1522</v>
      </c>
      <c r="B409" s="17" t="s">
        <v>1522</v>
      </c>
      <c r="C409" s="18"/>
      <c r="D409" s="18"/>
      <c r="E409" s="18"/>
      <c r="F409" s="18"/>
      <c r="G409" s="18"/>
      <c r="H409" s="18"/>
      <c r="I409" s="18"/>
      <c r="J409" s="18"/>
      <c r="K409" s="18"/>
      <c r="L409" s="18"/>
      <c r="M409" s="18"/>
      <c r="N409" s="18"/>
      <c r="O409" s="18"/>
    </row>
    <row r="410">
      <c r="A410" s="17" t="s">
        <v>1526</v>
      </c>
      <c r="B410" s="17" t="s">
        <v>1526</v>
      </c>
      <c r="C410" s="18"/>
      <c r="D410" s="18"/>
      <c r="E410" s="18"/>
      <c r="F410" s="18"/>
      <c r="G410" s="18"/>
      <c r="H410" s="18"/>
      <c r="I410" s="18"/>
      <c r="J410" s="18"/>
      <c r="K410" s="18"/>
      <c r="L410" s="18"/>
      <c r="M410" s="18"/>
      <c r="N410" s="18"/>
      <c r="O410" s="18"/>
    </row>
    <row r="411">
      <c r="A411" s="17" t="s">
        <v>1529</v>
      </c>
      <c r="B411" s="17" t="s">
        <v>1529</v>
      </c>
      <c r="C411" s="18"/>
      <c r="D411" s="18"/>
      <c r="E411" s="18"/>
      <c r="F411" s="18"/>
      <c r="G411" s="18"/>
      <c r="H411" s="18"/>
      <c r="I411" s="18"/>
      <c r="J411" s="18"/>
      <c r="K411" s="18"/>
      <c r="L411" s="18"/>
      <c r="M411" s="18"/>
      <c r="N411" s="18"/>
      <c r="O411" s="18"/>
    </row>
    <row r="412">
      <c r="A412" s="17" t="s">
        <v>1533</v>
      </c>
      <c r="B412" s="17" t="s">
        <v>1533</v>
      </c>
      <c r="C412" s="18"/>
      <c r="D412" s="18"/>
      <c r="E412" s="18"/>
      <c r="F412" s="18"/>
      <c r="G412" s="18"/>
      <c r="H412" s="18"/>
      <c r="I412" s="18"/>
      <c r="J412" s="18"/>
      <c r="K412" s="18"/>
      <c r="L412" s="18"/>
      <c r="M412" s="18"/>
      <c r="N412" s="18"/>
      <c r="O412" s="18"/>
    </row>
    <row r="413">
      <c r="A413" s="17" t="s">
        <v>1537</v>
      </c>
      <c r="B413" s="17" t="s">
        <v>1537</v>
      </c>
      <c r="C413" s="18"/>
      <c r="D413" s="18"/>
      <c r="E413" s="18"/>
      <c r="F413" s="18"/>
      <c r="G413" s="18"/>
      <c r="H413" s="18"/>
      <c r="I413" s="18"/>
      <c r="J413" s="18"/>
      <c r="K413" s="18"/>
      <c r="L413" s="18"/>
      <c r="M413" s="18"/>
      <c r="N413" s="18"/>
      <c r="O413" s="18"/>
    </row>
    <row r="414">
      <c r="A414" s="17" t="s">
        <v>1541</v>
      </c>
      <c r="B414" s="17" t="s">
        <v>1816</v>
      </c>
      <c r="C414" s="18"/>
      <c r="D414" s="18"/>
      <c r="E414" s="18"/>
      <c r="F414" s="18"/>
      <c r="G414" s="18"/>
      <c r="H414" s="18"/>
      <c r="I414" s="18"/>
      <c r="J414" s="18"/>
      <c r="K414" s="18"/>
      <c r="L414" s="18"/>
      <c r="M414" s="18"/>
      <c r="N414" s="18"/>
      <c r="O414" s="18"/>
    </row>
    <row r="415">
      <c r="A415" s="17" t="s">
        <v>1544</v>
      </c>
      <c r="B415" s="18"/>
      <c r="C415" s="18"/>
      <c r="D415" s="18"/>
      <c r="E415" s="18"/>
      <c r="F415" s="18"/>
      <c r="G415" s="17" t="s">
        <v>1544</v>
      </c>
      <c r="H415" s="18"/>
      <c r="I415" s="18"/>
      <c r="J415" s="18"/>
      <c r="K415" s="18"/>
      <c r="L415" s="18"/>
      <c r="M415" s="18"/>
      <c r="N415" s="18"/>
      <c r="O415" s="18"/>
    </row>
    <row r="416">
      <c r="A416" s="17" t="s">
        <v>1545</v>
      </c>
      <c r="B416" s="17" t="s">
        <v>1545</v>
      </c>
      <c r="C416" s="18"/>
      <c r="D416" s="18"/>
      <c r="E416" s="18"/>
      <c r="F416" s="18"/>
      <c r="G416" s="18"/>
      <c r="H416" s="18"/>
      <c r="I416" s="18"/>
      <c r="J416" s="18"/>
      <c r="K416" s="18"/>
      <c r="L416" s="18"/>
      <c r="M416" s="18"/>
      <c r="N416" s="18"/>
      <c r="O416" s="18"/>
    </row>
    <row r="417">
      <c r="A417" s="17" t="s">
        <v>1549</v>
      </c>
      <c r="B417" s="17" t="s">
        <v>1549</v>
      </c>
      <c r="C417" s="18"/>
      <c r="D417" s="18"/>
      <c r="E417" s="18"/>
      <c r="F417" s="18"/>
      <c r="G417" s="18"/>
      <c r="H417" s="18"/>
      <c r="I417" s="18"/>
      <c r="J417" s="18"/>
      <c r="K417" s="18"/>
      <c r="L417" s="18"/>
      <c r="M417" s="18"/>
      <c r="N417" s="18"/>
      <c r="O417" s="18"/>
    </row>
    <row r="418">
      <c r="A418" s="17" t="s">
        <v>1553</v>
      </c>
      <c r="B418" s="17" t="s">
        <v>1553</v>
      </c>
      <c r="C418" s="18"/>
      <c r="D418" s="18"/>
      <c r="E418" s="18"/>
      <c r="F418" s="18"/>
      <c r="G418" s="18"/>
      <c r="H418" s="18"/>
      <c r="I418" s="18"/>
      <c r="J418" s="18"/>
      <c r="K418" s="18"/>
      <c r="L418" s="18"/>
      <c r="M418" s="18"/>
      <c r="N418" s="18"/>
      <c r="O418" s="18"/>
    </row>
    <row r="419">
      <c r="A419" s="17" t="s">
        <v>1557</v>
      </c>
      <c r="B419" s="17" t="s">
        <v>1817</v>
      </c>
      <c r="C419" s="18"/>
      <c r="D419" s="18"/>
      <c r="E419" s="18"/>
      <c r="F419" s="18"/>
      <c r="G419" s="18"/>
      <c r="H419" s="18"/>
      <c r="I419" s="18"/>
      <c r="J419" s="18"/>
      <c r="K419" s="18"/>
      <c r="L419" s="18"/>
      <c r="M419" s="18"/>
      <c r="N419" s="18"/>
      <c r="O419" s="18"/>
    </row>
    <row r="420">
      <c r="A420" s="17" t="s">
        <v>1561</v>
      </c>
      <c r="B420" s="17" t="s">
        <v>1561</v>
      </c>
      <c r="C420" s="18"/>
      <c r="D420" s="18"/>
      <c r="E420" s="18"/>
      <c r="F420" s="18"/>
      <c r="G420" s="18"/>
      <c r="H420" s="18"/>
      <c r="I420" s="18"/>
      <c r="J420" s="18"/>
      <c r="K420" s="18"/>
      <c r="L420" s="18"/>
      <c r="M420" s="18"/>
      <c r="N420" s="18"/>
      <c r="O420" s="18"/>
    </row>
    <row r="421">
      <c r="A421" s="17" t="s">
        <v>1565</v>
      </c>
      <c r="B421" s="17" t="s">
        <v>1565</v>
      </c>
      <c r="C421" s="18"/>
      <c r="D421" s="18"/>
      <c r="E421" s="18"/>
      <c r="F421" s="18"/>
      <c r="G421" s="18"/>
      <c r="H421" s="18"/>
      <c r="I421" s="18"/>
      <c r="J421" s="18"/>
      <c r="K421" s="18"/>
      <c r="L421" s="18"/>
      <c r="M421" s="18"/>
      <c r="N421" s="18"/>
      <c r="O421" s="18"/>
    </row>
    <row r="422">
      <c r="A422" s="17" t="s">
        <v>1569</v>
      </c>
      <c r="B422" s="17" t="s">
        <v>1818</v>
      </c>
      <c r="C422" s="18"/>
      <c r="D422" s="18"/>
      <c r="E422" s="18"/>
      <c r="F422" s="18"/>
      <c r="G422" s="18"/>
      <c r="H422" s="18"/>
      <c r="I422" s="18"/>
      <c r="J422" s="18"/>
      <c r="K422" s="18"/>
      <c r="L422" s="18"/>
      <c r="M422" s="18"/>
      <c r="N422" s="18"/>
      <c r="O422" s="18"/>
    </row>
    <row r="423">
      <c r="A423" s="17" t="s">
        <v>1573</v>
      </c>
      <c r="B423" s="17" t="s">
        <v>1573</v>
      </c>
      <c r="C423" s="18"/>
      <c r="D423" s="18"/>
      <c r="E423" s="18"/>
      <c r="F423" s="18"/>
      <c r="G423" s="18"/>
      <c r="H423" s="18"/>
      <c r="I423" s="18"/>
      <c r="J423" s="18"/>
      <c r="K423" s="18"/>
      <c r="L423" s="18"/>
      <c r="M423" s="18"/>
      <c r="N423" s="18"/>
      <c r="O423" s="18"/>
    </row>
    <row r="424">
      <c r="A424" s="17" t="s">
        <v>1577</v>
      </c>
      <c r="B424" s="17" t="s">
        <v>1577</v>
      </c>
      <c r="C424" s="18"/>
      <c r="D424" s="18"/>
      <c r="E424" s="18"/>
      <c r="F424" s="18"/>
      <c r="G424" s="18"/>
      <c r="H424" s="18"/>
      <c r="I424" s="18"/>
      <c r="J424" s="18"/>
      <c r="K424" s="18"/>
      <c r="L424" s="18"/>
      <c r="M424" s="18"/>
      <c r="N424" s="18"/>
      <c r="O424" s="18"/>
    </row>
    <row r="425">
      <c r="A425" s="17" t="s">
        <v>1581</v>
      </c>
      <c r="B425" s="17" t="s">
        <v>1819</v>
      </c>
      <c r="C425" s="18"/>
      <c r="D425" s="18"/>
      <c r="E425" s="18"/>
      <c r="F425" s="18"/>
      <c r="G425" s="18"/>
      <c r="H425" s="18"/>
      <c r="I425" s="18"/>
      <c r="J425" s="18"/>
      <c r="K425" s="18"/>
      <c r="L425" s="18"/>
      <c r="M425" s="18"/>
      <c r="N425" s="18"/>
      <c r="O425" s="18"/>
    </row>
    <row r="426">
      <c r="A426" s="17" t="s">
        <v>1584</v>
      </c>
      <c r="B426" s="17" t="s">
        <v>1584</v>
      </c>
      <c r="C426" s="18"/>
      <c r="D426" s="18"/>
      <c r="E426" s="18"/>
      <c r="F426" s="18"/>
      <c r="G426" s="18"/>
      <c r="H426" s="18"/>
      <c r="I426" s="18"/>
      <c r="J426" s="18"/>
      <c r="K426" s="18"/>
      <c r="L426" s="18"/>
      <c r="M426" s="18"/>
      <c r="N426" s="18"/>
      <c r="O426" s="18"/>
    </row>
    <row r="427">
      <c r="A427" s="17" t="s">
        <v>1587</v>
      </c>
      <c r="B427" s="17" t="s">
        <v>1587</v>
      </c>
      <c r="C427" s="18"/>
      <c r="D427" s="18"/>
      <c r="E427" s="18"/>
      <c r="F427" s="18"/>
      <c r="G427" s="18"/>
      <c r="H427" s="18"/>
      <c r="I427" s="18"/>
      <c r="J427" s="18"/>
      <c r="K427" s="18"/>
      <c r="L427" s="18"/>
      <c r="M427" s="18"/>
      <c r="N427" s="18"/>
      <c r="O427" s="18"/>
    </row>
    <row r="428">
      <c r="A428" s="17" t="s">
        <v>1590</v>
      </c>
      <c r="B428" s="17" t="s">
        <v>1590</v>
      </c>
      <c r="C428" s="18"/>
      <c r="D428" s="18"/>
      <c r="E428" s="18"/>
      <c r="F428" s="18"/>
      <c r="G428" s="18"/>
      <c r="H428" s="18"/>
      <c r="I428" s="18"/>
      <c r="J428" s="18"/>
      <c r="K428" s="18"/>
      <c r="L428" s="18"/>
      <c r="M428" s="18"/>
      <c r="N428" s="18"/>
      <c r="O428" s="18"/>
    </row>
    <row r="429">
      <c r="A429" s="17" t="s">
        <v>1594</v>
      </c>
      <c r="B429" s="17" t="s">
        <v>1594</v>
      </c>
      <c r="C429" s="18"/>
      <c r="D429" s="18"/>
      <c r="E429" s="18"/>
      <c r="F429" s="18"/>
      <c r="G429" s="18"/>
      <c r="H429" s="18"/>
      <c r="I429" s="18"/>
      <c r="J429" s="18"/>
      <c r="K429" s="18"/>
      <c r="L429" s="18"/>
      <c r="M429" s="18"/>
      <c r="N429" s="18"/>
      <c r="O429" s="18"/>
    </row>
    <row r="430">
      <c r="A430" s="17" t="s">
        <v>1598</v>
      </c>
      <c r="B430" s="17" t="s">
        <v>1598</v>
      </c>
      <c r="C430" s="18"/>
      <c r="D430" s="18"/>
      <c r="E430" s="18"/>
      <c r="F430" s="18"/>
      <c r="G430" s="18"/>
      <c r="H430" s="18"/>
      <c r="I430" s="18"/>
      <c r="J430" s="18"/>
      <c r="K430" s="18"/>
      <c r="L430" s="18"/>
      <c r="M430" s="18"/>
      <c r="N430" s="18"/>
      <c r="O430" s="18"/>
    </row>
    <row r="431">
      <c r="A431" s="17" t="s">
        <v>1602</v>
      </c>
      <c r="B431" s="17" t="s">
        <v>1602</v>
      </c>
      <c r="C431" s="18"/>
      <c r="D431" s="18"/>
      <c r="E431" s="18"/>
      <c r="F431" s="18"/>
      <c r="G431" s="18"/>
      <c r="H431" s="18"/>
      <c r="I431" s="18"/>
      <c r="J431" s="18"/>
      <c r="K431" s="18"/>
      <c r="L431" s="18"/>
      <c r="M431" s="18"/>
      <c r="N431" s="18"/>
      <c r="O431" s="18"/>
    </row>
    <row r="432">
      <c r="A432" s="17" t="s">
        <v>1605</v>
      </c>
      <c r="B432" s="17" t="s">
        <v>1605</v>
      </c>
      <c r="C432" s="18"/>
      <c r="D432" s="18"/>
      <c r="E432" s="18"/>
      <c r="F432" s="18"/>
      <c r="G432" s="18"/>
      <c r="H432" s="18"/>
      <c r="I432" s="18"/>
      <c r="J432" s="18"/>
      <c r="K432" s="18"/>
      <c r="L432" s="18"/>
      <c r="M432" s="18"/>
      <c r="N432" s="18"/>
      <c r="O432" s="18"/>
    </row>
    <row r="433">
      <c r="A433" s="17" t="s">
        <v>1609</v>
      </c>
      <c r="B433" s="17" t="s">
        <v>1609</v>
      </c>
      <c r="C433" s="18"/>
      <c r="D433" s="18"/>
      <c r="E433" s="18"/>
      <c r="F433" s="18"/>
      <c r="G433" s="18"/>
      <c r="H433" s="18"/>
      <c r="I433" s="18"/>
      <c r="J433" s="18"/>
      <c r="K433" s="18"/>
      <c r="L433" s="18"/>
      <c r="M433" s="18"/>
      <c r="N433" s="18"/>
      <c r="O433" s="18"/>
    </row>
    <row r="434">
      <c r="A434" s="17" t="s">
        <v>1613</v>
      </c>
      <c r="B434" s="17" t="s">
        <v>1613</v>
      </c>
      <c r="C434" s="18"/>
      <c r="D434" s="18"/>
      <c r="E434" s="18"/>
      <c r="F434" s="18"/>
      <c r="G434" s="18"/>
      <c r="H434" s="18"/>
      <c r="I434" s="18"/>
      <c r="J434" s="18"/>
      <c r="K434" s="18"/>
      <c r="L434" s="18"/>
      <c r="M434" s="18"/>
      <c r="N434" s="18"/>
      <c r="O434" s="18"/>
    </row>
    <row r="435">
      <c r="A435" s="17" t="s">
        <v>1617</v>
      </c>
      <c r="B435" s="17" t="s">
        <v>1617</v>
      </c>
      <c r="C435" s="18"/>
      <c r="D435" s="18"/>
      <c r="E435" s="18"/>
      <c r="F435" s="18"/>
      <c r="G435" s="18"/>
      <c r="H435" s="18"/>
      <c r="I435" s="18"/>
      <c r="J435" s="18"/>
      <c r="K435" s="18"/>
      <c r="L435" s="18"/>
      <c r="M435" s="18"/>
      <c r="N435" s="18"/>
      <c r="O435" s="18"/>
    </row>
    <row r="436">
      <c r="A436" s="17" t="s">
        <v>1621</v>
      </c>
      <c r="B436" s="17" t="s">
        <v>1621</v>
      </c>
      <c r="C436" s="18"/>
      <c r="D436" s="18"/>
      <c r="E436" s="18"/>
      <c r="F436" s="18"/>
      <c r="G436" s="18"/>
      <c r="H436" s="18"/>
      <c r="I436" s="18"/>
      <c r="J436" s="18"/>
      <c r="K436" s="18"/>
      <c r="L436" s="18"/>
      <c r="M436" s="18"/>
      <c r="N436" s="18"/>
      <c r="O436" s="18"/>
    </row>
    <row r="437">
      <c r="A437" s="17" t="s">
        <v>1625</v>
      </c>
      <c r="B437" s="17" t="s">
        <v>1625</v>
      </c>
      <c r="C437" s="18"/>
      <c r="D437" s="18"/>
      <c r="E437" s="18"/>
      <c r="F437" s="18"/>
      <c r="G437" s="18"/>
      <c r="H437" s="18"/>
      <c r="I437" s="18"/>
      <c r="J437" s="18"/>
      <c r="K437" s="18"/>
      <c r="L437" s="18"/>
      <c r="M437" s="18"/>
      <c r="N437" s="18"/>
      <c r="O437" s="18"/>
    </row>
    <row r="438">
      <c r="A438" s="17" t="s">
        <v>1629</v>
      </c>
      <c r="B438" s="17" t="s">
        <v>1629</v>
      </c>
      <c r="C438" s="18"/>
      <c r="D438" s="18"/>
      <c r="E438" s="18"/>
      <c r="F438" s="18"/>
      <c r="G438" s="18"/>
      <c r="H438" s="18"/>
      <c r="I438" s="18"/>
      <c r="J438" s="18"/>
      <c r="K438" s="18"/>
      <c r="L438" s="18"/>
      <c r="M438" s="18"/>
      <c r="N438" s="18"/>
      <c r="O438" s="18"/>
    </row>
    <row r="439">
      <c r="A439" s="17" t="s">
        <v>1633</v>
      </c>
      <c r="B439" s="17" t="s">
        <v>1633</v>
      </c>
      <c r="C439" s="18"/>
      <c r="D439" s="18"/>
      <c r="E439" s="18"/>
      <c r="F439" s="18"/>
      <c r="G439" s="18"/>
      <c r="H439" s="18"/>
      <c r="I439" s="18"/>
      <c r="J439" s="18"/>
      <c r="K439" s="18"/>
      <c r="L439" s="18"/>
      <c r="M439" s="18"/>
      <c r="N439" s="18"/>
      <c r="O439" s="18"/>
    </row>
    <row r="440">
      <c r="A440" s="17" t="s">
        <v>1637</v>
      </c>
      <c r="B440" s="17" t="s">
        <v>1637</v>
      </c>
      <c r="C440" s="18"/>
      <c r="D440" s="18"/>
      <c r="E440" s="18"/>
      <c r="F440" s="18"/>
      <c r="G440" s="18"/>
      <c r="H440" s="18"/>
      <c r="I440" s="18"/>
      <c r="J440" s="18"/>
      <c r="K440" s="18"/>
      <c r="L440" s="18"/>
      <c r="M440" s="18"/>
      <c r="N440" s="18"/>
      <c r="O440" s="18"/>
    </row>
    <row r="441">
      <c r="A441" s="17" t="s">
        <v>1641</v>
      </c>
      <c r="B441" s="17" t="s">
        <v>1641</v>
      </c>
      <c r="C441" s="18"/>
      <c r="D441" s="18"/>
      <c r="E441" s="18"/>
      <c r="F441" s="18"/>
      <c r="G441" s="18"/>
      <c r="H441" s="18"/>
      <c r="I441" s="18"/>
      <c r="J441" s="18"/>
      <c r="K441" s="18"/>
      <c r="L441" s="18"/>
      <c r="M441" s="18"/>
      <c r="N441" s="18"/>
      <c r="O441" s="18"/>
    </row>
    <row r="442">
      <c r="A442" s="17" t="s">
        <v>1645</v>
      </c>
      <c r="B442" s="17" t="s">
        <v>1645</v>
      </c>
      <c r="C442" s="18"/>
      <c r="D442" s="18"/>
      <c r="E442" s="18"/>
      <c r="F442" s="18"/>
      <c r="G442" s="18"/>
      <c r="H442" s="18"/>
      <c r="I442" s="18"/>
      <c r="J442" s="18"/>
      <c r="K442" s="18"/>
      <c r="L442" s="18"/>
      <c r="M442" s="18"/>
      <c r="N442" s="18"/>
      <c r="O442" s="18"/>
    </row>
    <row r="443">
      <c r="A443" s="17" t="s">
        <v>1648</v>
      </c>
      <c r="B443" s="17" t="s">
        <v>1648</v>
      </c>
      <c r="C443" s="18"/>
      <c r="D443" s="18"/>
      <c r="E443" s="18"/>
      <c r="F443" s="18"/>
      <c r="G443" s="18"/>
      <c r="H443" s="18"/>
      <c r="I443" s="18"/>
      <c r="J443" s="18"/>
      <c r="K443" s="18"/>
      <c r="L443" s="18"/>
      <c r="M443" s="18"/>
      <c r="N443" s="18"/>
      <c r="O443" s="18"/>
    </row>
    <row r="444">
      <c r="A444" s="17" t="s">
        <v>1650</v>
      </c>
      <c r="B444" s="17" t="s">
        <v>1650</v>
      </c>
      <c r="C444" s="18"/>
      <c r="D444" s="18"/>
      <c r="E444" s="18"/>
      <c r="F444" s="18"/>
      <c r="G444" s="18"/>
      <c r="H444" s="18"/>
      <c r="I444" s="18"/>
      <c r="J444" s="18"/>
      <c r="K444" s="18"/>
      <c r="L444" s="18"/>
      <c r="M444" s="18"/>
      <c r="N444" s="18"/>
      <c r="O444" s="18"/>
    </row>
    <row r="445">
      <c r="A445" s="17" t="s">
        <v>1654</v>
      </c>
      <c r="B445" s="17" t="s">
        <v>1654</v>
      </c>
      <c r="C445" s="18"/>
      <c r="D445" s="18"/>
      <c r="E445" s="18"/>
      <c r="F445" s="18"/>
      <c r="G445" s="18"/>
      <c r="H445" s="18"/>
      <c r="I445" s="18"/>
      <c r="J445" s="18"/>
      <c r="K445" s="18"/>
      <c r="L445" s="18"/>
      <c r="M445" s="18"/>
      <c r="N445" s="18"/>
      <c r="O445" s="18"/>
    </row>
    <row r="446">
      <c r="A446" s="17" t="s">
        <v>1658</v>
      </c>
      <c r="B446" s="17" t="s">
        <v>1658</v>
      </c>
      <c r="C446" s="18"/>
      <c r="D446" s="18"/>
      <c r="E446" s="18"/>
      <c r="F446" s="18"/>
      <c r="G446" s="18"/>
      <c r="H446" s="18"/>
      <c r="I446" s="18"/>
      <c r="J446" s="18"/>
      <c r="K446" s="18"/>
      <c r="L446" s="18"/>
      <c r="M446" s="18"/>
      <c r="N446" s="18"/>
      <c r="O446" s="18"/>
    </row>
    <row r="447">
      <c r="A447" s="17" t="s">
        <v>1661</v>
      </c>
      <c r="B447" s="17" t="s">
        <v>1661</v>
      </c>
      <c r="C447" s="18"/>
      <c r="D447" s="18"/>
      <c r="E447" s="18"/>
      <c r="F447" s="18"/>
      <c r="G447" s="18"/>
      <c r="H447" s="18"/>
      <c r="I447" s="18"/>
      <c r="J447" s="18"/>
      <c r="K447" s="18"/>
      <c r="L447" s="18"/>
      <c r="M447" s="18"/>
      <c r="N447" s="18"/>
      <c r="O447" s="18"/>
    </row>
    <row r="448">
      <c r="A448" s="17" t="s">
        <v>1663</v>
      </c>
      <c r="B448" s="17" t="s">
        <v>1663</v>
      </c>
      <c r="C448" s="18"/>
      <c r="D448" s="18"/>
      <c r="E448" s="18"/>
      <c r="F448" s="18"/>
      <c r="G448" s="18"/>
      <c r="H448" s="18"/>
      <c r="I448" s="18"/>
      <c r="J448" s="18"/>
      <c r="K448" s="18"/>
      <c r="L448" s="18"/>
      <c r="M448" s="18"/>
      <c r="N448" s="18"/>
      <c r="O448" s="18"/>
    </row>
    <row r="449">
      <c r="A449" s="17" t="s">
        <v>1667</v>
      </c>
      <c r="B449" s="18"/>
      <c r="C449" s="18"/>
      <c r="D449" s="18"/>
      <c r="E449" s="18"/>
      <c r="F449" s="18"/>
      <c r="G449" s="17" t="s">
        <v>1667</v>
      </c>
      <c r="H449" s="18"/>
      <c r="I449" s="18"/>
      <c r="J449" s="18"/>
      <c r="K449" s="18"/>
      <c r="L449" s="18"/>
      <c r="M449" s="18"/>
      <c r="N449" s="18"/>
      <c r="O449" s="18"/>
    </row>
    <row r="450">
      <c r="A450" s="17" t="s">
        <v>1668</v>
      </c>
      <c r="B450" s="17" t="s">
        <v>1668</v>
      </c>
      <c r="C450" s="18"/>
      <c r="D450" s="18"/>
      <c r="E450" s="18"/>
      <c r="F450" s="18"/>
      <c r="G450" s="18"/>
      <c r="H450" s="18"/>
      <c r="I450" s="18"/>
      <c r="J450" s="18"/>
      <c r="K450" s="18"/>
      <c r="L450" s="18"/>
      <c r="M450" s="18"/>
      <c r="N450" s="18"/>
      <c r="O450" s="18"/>
    </row>
    <row r="451">
      <c r="A451" s="17" t="s">
        <v>1672</v>
      </c>
      <c r="B451" s="18"/>
      <c r="C451" s="18"/>
      <c r="D451" s="18"/>
      <c r="E451" s="17" t="s">
        <v>1672</v>
      </c>
      <c r="F451" s="18"/>
      <c r="G451" s="18"/>
      <c r="H451" s="18"/>
      <c r="I451" s="18"/>
      <c r="J451" s="18"/>
      <c r="K451" s="18"/>
      <c r="L451" s="18"/>
      <c r="M451" s="18"/>
      <c r="N451" s="18"/>
      <c r="O451" s="18"/>
    </row>
    <row r="452">
      <c r="A452" s="17" t="s">
        <v>1674</v>
      </c>
      <c r="B452" s="17" t="s">
        <v>1674</v>
      </c>
      <c r="C452" s="18"/>
      <c r="D452" s="18"/>
      <c r="E452" s="18"/>
      <c r="F452" s="18"/>
      <c r="G452" s="18"/>
      <c r="H452" s="18"/>
      <c r="I452" s="18"/>
      <c r="J452" s="18"/>
      <c r="K452" s="18"/>
      <c r="L452" s="18"/>
      <c r="M452" s="18"/>
      <c r="N452" s="18"/>
      <c r="O452" s="18"/>
    </row>
    <row r="453">
      <c r="A453" s="17" t="s">
        <v>1675</v>
      </c>
      <c r="B453" s="17" t="s">
        <v>1675</v>
      </c>
      <c r="C453" s="18"/>
      <c r="D453" s="18"/>
      <c r="E453" s="18"/>
      <c r="F453" s="18"/>
      <c r="G453" s="18"/>
      <c r="H453" s="18"/>
      <c r="I453" s="18"/>
      <c r="J453" s="18"/>
      <c r="K453" s="18"/>
      <c r="L453" s="18"/>
      <c r="M453" s="18"/>
      <c r="N453" s="18"/>
      <c r="O453" s="18"/>
    </row>
    <row r="454">
      <c r="A454" s="17" t="s">
        <v>1676</v>
      </c>
      <c r="B454" s="18"/>
      <c r="C454" s="18"/>
      <c r="D454" s="18"/>
      <c r="E454" s="18"/>
      <c r="F454" s="18"/>
      <c r="G454" s="18"/>
      <c r="H454" s="18"/>
      <c r="I454" s="18"/>
      <c r="J454" s="17" t="s">
        <v>1676</v>
      </c>
      <c r="K454" s="18"/>
      <c r="L454" s="18"/>
      <c r="M454" s="18"/>
      <c r="N454" s="18"/>
      <c r="O454" s="18"/>
    </row>
    <row r="455">
      <c r="A455" s="17" t="s">
        <v>1679</v>
      </c>
      <c r="B455" s="17" t="s">
        <v>1679</v>
      </c>
      <c r="C455" s="18"/>
      <c r="D455" s="18"/>
      <c r="E455" s="18"/>
      <c r="F455" s="18"/>
      <c r="G455" s="18"/>
      <c r="H455" s="18"/>
      <c r="I455" s="18"/>
      <c r="J455" s="18"/>
      <c r="K455" s="18"/>
      <c r="L455" s="18"/>
      <c r="M455" s="18"/>
      <c r="N455" s="18"/>
      <c r="O455" s="18"/>
    </row>
    <row r="456">
      <c r="A456" s="17" t="s">
        <v>1682</v>
      </c>
      <c r="B456" s="17" t="s">
        <v>1682</v>
      </c>
      <c r="C456" s="18"/>
      <c r="D456" s="18"/>
      <c r="E456" s="18"/>
      <c r="F456" s="18"/>
      <c r="G456" s="18"/>
      <c r="H456" s="18"/>
      <c r="I456" s="18"/>
      <c r="J456" s="18"/>
      <c r="K456" s="18"/>
      <c r="L456" s="18"/>
      <c r="M456" s="18"/>
      <c r="N456" s="18"/>
      <c r="O456" s="18"/>
    </row>
    <row r="457">
      <c r="A457" s="17" t="s">
        <v>1686</v>
      </c>
      <c r="B457" s="17" t="s">
        <v>1686</v>
      </c>
      <c r="C457" s="18"/>
      <c r="D457" s="18"/>
      <c r="E457" s="18"/>
      <c r="F457" s="18"/>
      <c r="G457" s="18"/>
      <c r="H457" s="18"/>
      <c r="I457" s="18"/>
      <c r="J457" s="18"/>
      <c r="K457" s="18"/>
      <c r="L457" s="18"/>
      <c r="M457" s="18"/>
      <c r="N457" s="18"/>
      <c r="O457" s="18"/>
    </row>
    <row r="458">
      <c r="A458" s="17" t="s">
        <v>1689</v>
      </c>
      <c r="B458" s="17" t="s">
        <v>1689</v>
      </c>
      <c r="C458" s="18"/>
      <c r="D458" s="18"/>
      <c r="E458" s="18"/>
      <c r="F458" s="18"/>
      <c r="G458" s="18"/>
      <c r="H458" s="18"/>
      <c r="I458" s="18"/>
      <c r="J458" s="18"/>
      <c r="K458" s="18"/>
      <c r="L458" s="18"/>
      <c r="M458" s="18"/>
      <c r="N458" s="18"/>
      <c r="O458" s="18"/>
    </row>
    <row r="459">
      <c r="A459" s="17" t="s">
        <v>1693</v>
      </c>
      <c r="B459" s="17" t="s">
        <v>1693</v>
      </c>
      <c r="C459" s="18"/>
      <c r="D459" s="18"/>
      <c r="E459" s="18"/>
      <c r="F459" s="18"/>
      <c r="G459" s="18"/>
      <c r="H459" s="18"/>
      <c r="I459" s="18"/>
      <c r="J459" s="18"/>
      <c r="K459" s="18"/>
      <c r="L459" s="18"/>
      <c r="M459" s="18"/>
      <c r="N459" s="18"/>
      <c r="O459" s="18"/>
    </row>
    <row r="460">
      <c r="A460" s="17" t="s">
        <v>1697</v>
      </c>
      <c r="B460" s="17" t="s">
        <v>1697</v>
      </c>
      <c r="C460" s="18"/>
      <c r="D460" s="18"/>
      <c r="E460" s="18"/>
      <c r="F460" s="18"/>
      <c r="G460" s="18"/>
      <c r="H460" s="18"/>
      <c r="I460" s="18"/>
      <c r="J460" s="18"/>
      <c r="K460" s="18"/>
      <c r="L460" s="18"/>
      <c r="M460" s="18"/>
      <c r="N460" s="18"/>
      <c r="O460" s="18"/>
    </row>
    <row r="461">
      <c r="A461" s="17" t="s">
        <v>1701</v>
      </c>
      <c r="B461" s="17" t="s">
        <v>1701</v>
      </c>
      <c r="C461" s="18"/>
      <c r="D461" s="18"/>
      <c r="E461" s="18"/>
      <c r="F461" s="18"/>
      <c r="G461" s="18"/>
      <c r="H461" s="18"/>
      <c r="I461" s="18"/>
      <c r="J461" s="18"/>
      <c r="K461" s="18"/>
      <c r="L461" s="18"/>
      <c r="M461" s="18"/>
      <c r="N461" s="18"/>
      <c r="O461" s="18"/>
    </row>
    <row r="462">
      <c r="A462" s="17" t="s">
        <v>1705</v>
      </c>
      <c r="B462" s="17" t="s">
        <v>1705</v>
      </c>
      <c r="C462" s="18"/>
      <c r="D462" s="18"/>
      <c r="E462" s="18"/>
      <c r="F462" s="18"/>
      <c r="G462" s="18"/>
      <c r="H462" s="18"/>
      <c r="I462" s="18"/>
      <c r="J462" s="18"/>
      <c r="K462" s="18"/>
      <c r="L462" s="18"/>
      <c r="M462" s="18"/>
      <c r="N462" s="18"/>
      <c r="O462" s="18"/>
    </row>
    <row r="463">
      <c r="A463" s="17" t="s">
        <v>1709</v>
      </c>
      <c r="B463" s="17" t="s">
        <v>1709</v>
      </c>
      <c r="C463" s="18"/>
      <c r="D463" s="18"/>
      <c r="E463" s="18"/>
      <c r="F463" s="18"/>
      <c r="G463" s="18"/>
      <c r="H463" s="18"/>
      <c r="I463" s="18"/>
      <c r="J463" s="18"/>
      <c r="K463" s="18"/>
      <c r="L463" s="18"/>
      <c r="M463" s="18"/>
      <c r="N463" s="18"/>
      <c r="O463" s="18"/>
    </row>
    <row r="464">
      <c r="A464" s="17" t="s">
        <v>1713</v>
      </c>
      <c r="B464" s="17" t="s">
        <v>1713</v>
      </c>
      <c r="C464" s="18"/>
      <c r="D464" s="18"/>
      <c r="E464" s="18"/>
      <c r="F464" s="18"/>
      <c r="G464" s="18"/>
      <c r="H464" s="18"/>
      <c r="I464" s="18"/>
      <c r="J464" s="18"/>
      <c r="K464" s="18"/>
      <c r="L464" s="18"/>
      <c r="M464" s="18"/>
      <c r="N464" s="18"/>
      <c r="O464" s="18"/>
    </row>
    <row r="465">
      <c r="A465" s="17" t="s">
        <v>1717</v>
      </c>
      <c r="B465" s="17" t="s">
        <v>1717</v>
      </c>
      <c r="C465" s="18"/>
      <c r="D465" s="18"/>
      <c r="E465" s="18"/>
      <c r="F465" s="18"/>
      <c r="G465" s="18"/>
      <c r="H465" s="18"/>
      <c r="I465" s="18"/>
      <c r="J465" s="18"/>
      <c r="K465" s="18"/>
      <c r="L465" s="18"/>
      <c r="M465" s="18"/>
      <c r="N465" s="18"/>
      <c r="O465" s="18"/>
    </row>
    <row r="466">
      <c r="A466" s="17" t="s">
        <v>1721</v>
      </c>
      <c r="B466" s="17" t="s">
        <v>1721</v>
      </c>
      <c r="C466" s="18"/>
      <c r="D466" s="18"/>
      <c r="E466" s="18"/>
      <c r="F466" s="18"/>
      <c r="G466" s="18"/>
      <c r="H466" s="18"/>
      <c r="I466" s="18"/>
      <c r="J466" s="18"/>
      <c r="K466" s="18"/>
      <c r="L466" s="18"/>
      <c r="M466" s="18"/>
      <c r="N466" s="18"/>
      <c r="O466" s="18"/>
    </row>
    <row r="467">
      <c r="A467" s="17" t="s">
        <v>1725</v>
      </c>
      <c r="B467" s="17" t="s">
        <v>1725</v>
      </c>
      <c r="C467" s="18"/>
      <c r="D467" s="18"/>
      <c r="E467" s="18"/>
      <c r="F467" s="18"/>
      <c r="G467" s="18"/>
      <c r="H467" s="18"/>
      <c r="I467" s="18"/>
      <c r="J467" s="18"/>
      <c r="K467" s="18"/>
      <c r="L467" s="18"/>
      <c r="M467" s="18"/>
      <c r="N467" s="18"/>
      <c r="O467" s="18"/>
    </row>
    <row r="468">
      <c r="A468" s="17" t="s">
        <v>1729</v>
      </c>
      <c r="B468" s="17" t="s">
        <v>1729</v>
      </c>
      <c r="C468" s="18"/>
      <c r="D468" s="18"/>
      <c r="E468" s="18"/>
      <c r="F468" s="18"/>
      <c r="G468" s="18"/>
      <c r="H468" s="18"/>
      <c r="I468" s="18"/>
      <c r="J468" s="18"/>
      <c r="K468" s="18"/>
      <c r="L468" s="18"/>
      <c r="M468" s="18"/>
      <c r="N468" s="18"/>
      <c r="O468" s="18"/>
    </row>
    <row r="469">
      <c r="A469" s="17" t="s">
        <v>1733</v>
      </c>
      <c r="B469" s="17" t="s">
        <v>1733</v>
      </c>
      <c r="C469" s="18"/>
      <c r="D469" s="18"/>
      <c r="E469" s="18"/>
      <c r="F469" s="18"/>
      <c r="G469" s="18"/>
      <c r="H469" s="18"/>
      <c r="I469" s="18"/>
      <c r="J469" s="18"/>
      <c r="K469" s="18"/>
      <c r="L469" s="18"/>
      <c r="M469" s="18"/>
      <c r="N469" s="18"/>
      <c r="O469" s="18"/>
    </row>
    <row r="470">
      <c r="A470" s="17" t="s">
        <v>1736</v>
      </c>
      <c r="B470" s="17" t="s">
        <v>1736</v>
      </c>
      <c r="C470" s="18"/>
      <c r="D470" s="18"/>
      <c r="E470" s="18"/>
      <c r="F470" s="18"/>
      <c r="G470" s="18"/>
      <c r="H470" s="18"/>
      <c r="I470" s="18"/>
      <c r="J470" s="18"/>
      <c r="K470" s="18"/>
      <c r="L470" s="18"/>
      <c r="M470" s="18"/>
      <c r="N470" s="18"/>
      <c r="O470" s="18"/>
    </row>
    <row r="471">
      <c r="A471" s="17" t="s">
        <v>1740</v>
      </c>
      <c r="B471" s="17" t="s">
        <v>1740</v>
      </c>
      <c r="C471" s="18"/>
      <c r="D471" s="18"/>
      <c r="E471" s="18"/>
      <c r="F471" s="18"/>
      <c r="G471" s="18"/>
      <c r="H471" s="18"/>
      <c r="I471" s="18"/>
      <c r="J471" s="18"/>
      <c r="K471" s="18"/>
      <c r="L471" s="18"/>
      <c r="M471" s="18"/>
      <c r="N471" s="18"/>
      <c r="O471" s="18"/>
    </row>
    <row r="472">
      <c r="A472" s="17" t="s">
        <v>1743</v>
      </c>
      <c r="B472" s="17" t="s">
        <v>1743</v>
      </c>
      <c r="C472" s="18"/>
      <c r="D472" s="18"/>
      <c r="E472" s="18"/>
      <c r="F472" s="18"/>
      <c r="G472" s="18"/>
      <c r="H472" s="18"/>
      <c r="I472" s="18"/>
      <c r="J472" s="18"/>
      <c r="K472" s="18"/>
      <c r="L472" s="18"/>
      <c r="M472" s="18"/>
      <c r="N472" s="18"/>
      <c r="O472" s="18"/>
    </row>
    <row r="473">
      <c r="A473" s="17" t="s">
        <v>1747</v>
      </c>
      <c r="B473" s="17" t="s">
        <v>1747</v>
      </c>
      <c r="C473" s="18"/>
      <c r="D473" s="18"/>
      <c r="E473" s="18"/>
      <c r="F473" s="18"/>
      <c r="G473" s="18"/>
      <c r="H473" s="18"/>
      <c r="I473" s="18"/>
      <c r="J473" s="18"/>
      <c r="K473" s="18"/>
      <c r="L473" s="18"/>
      <c r="M473" s="18"/>
      <c r="N473" s="18"/>
      <c r="O473" s="18"/>
    </row>
    <row r="474">
      <c r="A474" s="17" t="s">
        <v>1751</v>
      </c>
      <c r="B474" s="17" t="s">
        <v>1751</v>
      </c>
      <c r="C474" s="18"/>
      <c r="D474" s="18"/>
      <c r="E474" s="18"/>
      <c r="F474" s="18"/>
      <c r="G474" s="18"/>
      <c r="H474" s="18"/>
      <c r="I474" s="18"/>
      <c r="J474" s="18"/>
      <c r="K474" s="18"/>
      <c r="L474" s="18"/>
      <c r="M474" s="18"/>
      <c r="N474" s="18"/>
      <c r="O474"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8.14"/>
    <col customWidth="1" min="5" max="5" width="46.57"/>
    <col customWidth="1" min="6" max="6" width="48.14"/>
    <col customWidth="1" min="7" max="7" width="48.29"/>
  </cols>
  <sheetData>
    <row r="1">
      <c r="A1" s="19" t="s">
        <v>39</v>
      </c>
      <c r="B1" s="19" t="s">
        <v>1820</v>
      </c>
      <c r="C1" s="19" t="s">
        <v>1821</v>
      </c>
      <c r="D1" s="19" t="s">
        <v>21</v>
      </c>
      <c r="E1" s="19" t="s">
        <v>41</v>
      </c>
      <c r="F1" s="20" t="s">
        <v>40</v>
      </c>
      <c r="G1" s="19" t="s">
        <v>1822</v>
      </c>
      <c r="H1" s="19" t="s">
        <v>1823</v>
      </c>
      <c r="I1" s="19" t="s">
        <v>1824</v>
      </c>
      <c r="J1" s="19" t="s">
        <v>1825</v>
      </c>
      <c r="K1" s="19" t="s">
        <v>1826</v>
      </c>
      <c r="L1" s="21"/>
      <c r="M1" s="21"/>
      <c r="N1" s="21"/>
      <c r="O1" s="21"/>
      <c r="P1" s="21"/>
      <c r="Q1" s="21"/>
      <c r="R1" s="21"/>
      <c r="S1" s="21"/>
      <c r="T1" s="21"/>
      <c r="U1" s="21"/>
      <c r="V1" s="21"/>
      <c r="W1" s="21"/>
      <c r="X1" s="21"/>
    </row>
    <row r="2">
      <c r="A2" s="2" t="s">
        <v>42</v>
      </c>
      <c r="B2" s="2" t="s">
        <v>1827</v>
      </c>
      <c r="C2" s="2" t="s">
        <v>1828</v>
      </c>
      <c r="D2" s="2" t="s">
        <v>1829</v>
      </c>
      <c r="E2" s="2" t="s">
        <v>45</v>
      </c>
      <c r="F2" s="22" t="s">
        <v>44</v>
      </c>
      <c r="G2" s="2" t="s">
        <v>1830</v>
      </c>
      <c r="H2" s="2" t="s">
        <v>1831</v>
      </c>
      <c r="I2" s="2">
        <v>94960.0</v>
      </c>
      <c r="J2" s="2" t="s">
        <v>1832</v>
      </c>
      <c r="K2" s="2" t="s">
        <v>1833</v>
      </c>
    </row>
    <row r="3">
      <c r="A3" s="2" t="s">
        <v>46</v>
      </c>
      <c r="B3" s="2" t="s">
        <v>1827</v>
      </c>
      <c r="C3" s="2" t="s">
        <v>1834</v>
      </c>
      <c r="E3" s="2" t="s">
        <v>49</v>
      </c>
      <c r="F3" s="22" t="s">
        <v>48</v>
      </c>
      <c r="G3" s="2" t="s">
        <v>1835</v>
      </c>
      <c r="H3" s="2" t="s">
        <v>1836</v>
      </c>
      <c r="I3" s="2">
        <v>94963.0</v>
      </c>
      <c r="J3" s="2" t="s">
        <v>1832</v>
      </c>
      <c r="K3" s="2" t="s">
        <v>1833</v>
      </c>
    </row>
    <row r="4">
      <c r="A4" s="2" t="s">
        <v>1837</v>
      </c>
      <c r="B4" s="2" t="s">
        <v>1770</v>
      </c>
      <c r="C4" s="2" t="s">
        <v>1771</v>
      </c>
      <c r="D4" s="2" t="s">
        <v>1838</v>
      </c>
      <c r="E4" s="2" t="s">
        <v>53</v>
      </c>
      <c r="F4" s="22" t="s">
        <v>52</v>
      </c>
      <c r="G4" s="2" t="s">
        <v>1839</v>
      </c>
      <c r="H4" s="2" t="s">
        <v>1840</v>
      </c>
      <c r="I4" s="2">
        <v>94925.0</v>
      </c>
      <c r="J4" s="2" t="s">
        <v>1832</v>
      </c>
      <c r="K4" s="2" t="s">
        <v>1833</v>
      </c>
    </row>
    <row r="5">
      <c r="A5" s="2" t="s">
        <v>1772</v>
      </c>
      <c r="B5" s="2" t="s">
        <v>1770</v>
      </c>
      <c r="C5" s="2" t="s">
        <v>1841</v>
      </c>
      <c r="D5" s="2" t="s">
        <v>1842</v>
      </c>
      <c r="E5" s="2" t="s">
        <v>57</v>
      </c>
      <c r="F5" s="22" t="s">
        <v>56</v>
      </c>
      <c r="G5" s="2" t="s">
        <v>1843</v>
      </c>
      <c r="H5" s="2" t="s">
        <v>1844</v>
      </c>
      <c r="I5" s="2">
        <v>94903.0</v>
      </c>
      <c r="J5" s="2" t="s">
        <v>1832</v>
      </c>
      <c r="K5" s="2" t="s">
        <v>1833</v>
      </c>
    </row>
    <row r="6">
      <c r="A6" s="2" t="s">
        <v>58</v>
      </c>
      <c r="B6" s="2" t="s">
        <v>1770</v>
      </c>
      <c r="C6" s="2" t="s">
        <v>1845</v>
      </c>
      <c r="D6" s="2" t="s">
        <v>1846</v>
      </c>
      <c r="E6" s="2" t="s">
        <v>61</v>
      </c>
      <c r="F6" s="22" t="s">
        <v>60</v>
      </c>
      <c r="G6" s="2" t="s">
        <v>1847</v>
      </c>
      <c r="H6" s="2" t="s">
        <v>1848</v>
      </c>
      <c r="I6" s="2">
        <v>94947.0</v>
      </c>
      <c r="J6" s="2" t="s">
        <v>1832</v>
      </c>
      <c r="K6" s="2" t="s">
        <v>1833</v>
      </c>
    </row>
    <row r="7">
      <c r="A7" s="2" t="s">
        <v>62</v>
      </c>
      <c r="B7" s="2" t="s">
        <v>1849</v>
      </c>
      <c r="C7" s="2" t="s">
        <v>1850</v>
      </c>
      <c r="D7" s="2" t="s">
        <v>1851</v>
      </c>
      <c r="E7" s="2" t="s">
        <v>65</v>
      </c>
      <c r="F7" s="22" t="s">
        <v>64</v>
      </c>
      <c r="G7" s="2" t="s">
        <v>1852</v>
      </c>
      <c r="H7" s="2" t="s">
        <v>1840</v>
      </c>
      <c r="I7" s="2">
        <v>94925.0</v>
      </c>
      <c r="J7" s="2" t="s">
        <v>1832</v>
      </c>
      <c r="K7" s="2" t="s">
        <v>1833</v>
      </c>
    </row>
    <row r="8">
      <c r="A8" s="2" t="s">
        <v>66</v>
      </c>
      <c r="B8" s="2" t="s">
        <v>1853</v>
      </c>
      <c r="C8" s="2" t="s">
        <v>1854</v>
      </c>
      <c r="F8" s="22" t="s">
        <v>67</v>
      </c>
      <c r="G8" s="2" t="s">
        <v>1855</v>
      </c>
      <c r="H8" s="2" t="s">
        <v>1856</v>
      </c>
      <c r="J8" s="2" t="s">
        <v>1832</v>
      </c>
      <c r="K8" s="2" t="s">
        <v>1833</v>
      </c>
    </row>
    <row r="9">
      <c r="A9" s="2" t="s">
        <v>68</v>
      </c>
      <c r="B9" s="2" t="s">
        <v>1773</v>
      </c>
      <c r="C9" s="2" t="s">
        <v>1857</v>
      </c>
      <c r="E9" s="2" t="s">
        <v>70</v>
      </c>
      <c r="F9" s="22" t="s">
        <v>69</v>
      </c>
      <c r="G9" s="2" t="s">
        <v>1858</v>
      </c>
      <c r="H9" s="2" t="s">
        <v>1859</v>
      </c>
      <c r="I9" s="2">
        <v>94965.0</v>
      </c>
      <c r="J9" s="2" t="s">
        <v>1832</v>
      </c>
      <c r="K9" s="2" t="s">
        <v>1833</v>
      </c>
    </row>
    <row r="10">
      <c r="A10" s="2" t="s">
        <v>71</v>
      </c>
      <c r="B10" s="2" t="s">
        <v>1773</v>
      </c>
      <c r="C10" s="2" t="s">
        <v>1774</v>
      </c>
      <c r="D10" s="2" t="s">
        <v>1860</v>
      </c>
      <c r="E10" s="2" t="s">
        <v>74</v>
      </c>
      <c r="F10" s="22" t="s">
        <v>73</v>
      </c>
      <c r="G10" s="2" t="s">
        <v>1861</v>
      </c>
      <c r="H10" s="2" t="s">
        <v>1862</v>
      </c>
      <c r="I10" s="2">
        <v>94901.0</v>
      </c>
      <c r="J10" s="2" t="s">
        <v>1832</v>
      </c>
      <c r="K10" s="2" t="s">
        <v>1833</v>
      </c>
    </row>
    <row r="11">
      <c r="A11" s="2" t="s">
        <v>75</v>
      </c>
      <c r="B11" s="2" t="s">
        <v>1863</v>
      </c>
      <c r="C11" s="2" t="s">
        <v>1864</v>
      </c>
      <c r="D11" s="2" t="s">
        <v>1865</v>
      </c>
      <c r="E11" s="2" t="s">
        <v>78</v>
      </c>
      <c r="F11" s="22" t="s">
        <v>77</v>
      </c>
      <c r="G11" s="2" t="s">
        <v>1866</v>
      </c>
      <c r="H11" s="2" t="s">
        <v>1867</v>
      </c>
      <c r="I11" s="2">
        <v>94920.0</v>
      </c>
      <c r="J11" s="2" t="s">
        <v>1832</v>
      </c>
      <c r="K11" s="2" t="s">
        <v>1833</v>
      </c>
    </row>
    <row r="12">
      <c r="A12" s="2" t="s">
        <v>79</v>
      </c>
      <c r="B12" s="2" t="s">
        <v>1868</v>
      </c>
      <c r="C12" s="2" t="s">
        <v>1869</v>
      </c>
      <c r="D12" s="2" t="s">
        <v>1870</v>
      </c>
      <c r="E12" s="2" t="s">
        <v>82</v>
      </c>
      <c r="F12" s="22" t="s">
        <v>81</v>
      </c>
      <c r="G12" s="2" t="s">
        <v>1871</v>
      </c>
      <c r="H12" s="2" t="s">
        <v>1840</v>
      </c>
      <c r="I12" s="2">
        <v>94925.0</v>
      </c>
      <c r="J12" s="2" t="s">
        <v>1832</v>
      </c>
      <c r="K12" s="2" t="s">
        <v>1833</v>
      </c>
    </row>
    <row r="13">
      <c r="A13" s="2" t="s">
        <v>83</v>
      </c>
      <c r="B13" s="2" t="s">
        <v>1872</v>
      </c>
      <c r="C13" s="2" t="s">
        <v>1873</v>
      </c>
      <c r="D13" s="2" t="s">
        <v>1874</v>
      </c>
      <c r="E13" s="2" t="s">
        <v>86</v>
      </c>
      <c r="F13" s="22" t="s">
        <v>85</v>
      </c>
      <c r="G13" s="2" t="s">
        <v>1875</v>
      </c>
      <c r="H13" s="2" t="s">
        <v>1876</v>
      </c>
      <c r="I13" s="2">
        <v>94941.0</v>
      </c>
      <c r="J13" s="2" t="s">
        <v>1832</v>
      </c>
      <c r="K13" s="2" t="s">
        <v>1833</v>
      </c>
    </row>
    <row r="14">
      <c r="A14" s="2" t="s">
        <v>87</v>
      </c>
      <c r="B14" s="2" t="s">
        <v>1877</v>
      </c>
      <c r="C14" s="2" t="s">
        <v>1878</v>
      </c>
      <c r="D14" s="2" t="s">
        <v>1879</v>
      </c>
      <c r="E14" s="2" t="s">
        <v>90</v>
      </c>
      <c r="F14" s="22" t="s">
        <v>89</v>
      </c>
      <c r="G14" s="2" t="s">
        <v>1880</v>
      </c>
      <c r="H14" s="2" t="s">
        <v>1867</v>
      </c>
      <c r="I14" s="2">
        <v>94920.0</v>
      </c>
      <c r="J14" s="2" t="s">
        <v>1832</v>
      </c>
      <c r="K14" s="2" t="s">
        <v>1833</v>
      </c>
    </row>
    <row r="15">
      <c r="A15" s="2" t="s">
        <v>91</v>
      </c>
      <c r="B15" s="2" t="s">
        <v>1877</v>
      </c>
      <c r="C15" s="2" t="s">
        <v>1881</v>
      </c>
      <c r="D15" s="2" t="s">
        <v>1882</v>
      </c>
      <c r="F15" s="22" t="s">
        <v>93</v>
      </c>
      <c r="G15" s="2" t="s">
        <v>1883</v>
      </c>
      <c r="H15" s="2" t="s">
        <v>1876</v>
      </c>
      <c r="I15" s="2">
        <v>94941.0</v>
      </c>
      <c r="J15" s="2" t="s">
        <v>1832</v>
      </c>
      <c r="K15" s="2" t="s">
        <v>1833</v>
      </c>
    </row>
    <row r="16">
      <c r="A16" s="2" t="s">
        <v>94</v>
      </c>
      <c r="B16" s="2" t="s">
        <v>1884</v>
      </c>
      <c r="C16" s="2" t="s">
        <v>1885</v>
      </c>
      <c r="D16" s="2" t="s">
        <v>1886</v>
      </c>
      <c r="E16" s="2" t="s">
        <v>97</v>
      </c>
      <c r="F16" s="22" t="s">
        <v>96</v>
      </c>
      <c r="G16" s="2" t="s">
        <v>1887</v>
      </c>
      <c r="H16" s="2" t="s">
        <v>1876</v>
      </c>
      <c r="I16" s="2">
        <v>94941.0</v>
      </c>
      <c r="J16" s="2" t="s">
        <v>1832</v>
      </c>
      <c r="K16" s="2" t="s">
        <v>1833</v>
      </c>
    </row>
    <row r="17">
      <c r="A17" s="2" t="s">
        <v>98</v>
      </c>
      <c r="B17" s="2" t="s">
        <v>1888</v>
      </c>
      <c r="C17" s="2" t="s">
        <v>1889</v>
      </c>
      <c r="E17" s="2" t="s">
        <v>100</v>
      </c>
      <c r="F17" s="22" t="s">
        <v>99</v>
      </c>
      <c r="G17" s="2" t="s">
        <v>1890</v>
      </c>
      <c r="H17" s="2" t="s">
        <v>1891</v>
      </c>
      <c r="I17" s="2">
        <v>94938.0</v>
      </c>
      <c r="J17" s="2" t="s">
        <v>1832</v>
      </c>
      <c r="K17" s="2" t="s">
        <v>1833</v>
      </c>
    </row>
    <row r="18">
      <c r="A18" s="2" t="s">
        <v>101</v>
      </c>
      <c r="B18" s="2" t="s">
        <v>1892</v>
      </c>
      <c r="C18" s="2" t="s">
        <v>1893</v>
      </c>
      <c r="D18" s="2" t="s">
        <v>1894</v>
      </c>
      <c r="E18" s="2" t="s">
        <v>104</v>
      </c>
      <c r="F18" s="22" t="s">
        <v>103</v>
      </c>
      <c r="G18" s="2" t="s">
        <v>1895</v>
      </c>
      <c r="H18" s="2" t="s">
        <v>1867</v>
      </c>
      <c r="I18" s="2">
        <v>94920.0</v>
      </c>
      <c r="J18" s="2" t="s">
        <v>1832</v>
      </c>
      <c r="K18" s="2" t="s">
        <v>1833</v>
      </c>
    </row>
    <row r="19">
      <c r="A19" s="2" t="s">
        <v>105</v>
      </c>
      <c r="B19" s="2" t="s">
        <v>105</v>
      </c>
      <c r="D19" s="2" t="s">
        <v>1896</v>
      </c>
      <c r="E19" s="2" t="s">
        <v>108</v>
      </c>
      <c r="F19" s="22" t="s">
        <v>107</v>
      </c>
      <c r="G19" s="2" t="s">
        <v>1897</v>
      </c>
      <c r="H19" s="2" t="s">
        <v>1876</v>
      </c>
      <c r="I19" s="2">
        <v>94941.0</v>
      </c>
      <c r="J19" s="2" t="s">
        <v>1832</v>
      </c>
      <c r="K19" s="2" t="s">
        <v>1833</v>
      </c>
    </row>
    <row r="20">
      <c r="A20" s="2" t="s">
        <v>109</v>
      </c>
      <c r="B20" s="2" t="s">
        <v>1898</v>
      </c>
      <c r="C20" s="2" t="s">
        <v>1899</v>
      </c>
      <c r="D20" s="2" t="s">
        <v>1900</v>
      </c>
      <c r="E20" s="2" t="s">
        <v>112</v>
      </c>
      <c r="F20" s="22" t="s">
        <v>111</v>
      </c>
      <c r="G20" s="2" t="s">
        <v>1901</v>
      </c>
      <c r="H20" s="2" t="s">
        <v>1840</v>
      </c>
      <c r="I20" s="2">
        <v>94925.0</v>
      </c>
      <c r="J20" s="2" t="s">
        <v>1832</v>
      </c>
      <c r="K20" s="2" t="s">
        <v>1833</v>
      </c>
    </row>
    <row r="21">
      <c r="A21" s="2" t="s">
        <v>113</v>
      </c>
      <c r="B21" s="2" t="s">
        <v>1898</v>
      </c>
      <c r="C21" s="2" t="s">
        <v>1902</v>
      </c>
      <c r="D21" s="2" t="s">
        <v>1903</v>
      </c>
      <c r="E21" s="2" t="s">
        <v>116</v>
      </c>
      <c r="F21" s="22" t="s">
        <v>115</v>
      </c>
      <c r="G21" s="2" t="s">
        <v>1904</v>
      </c>
      <c r="H21" s="2" t="s">
        <v>1905</v>
      </c>
      <c r="I21" s="2">
        <v>94957.0</v>
      </c>
      <c r="J21" s="2" t="s">
        <v>1832</v>
      </c>
      <c r="K21" s="2" t="s">
        <v>1833</v>
      </c>
    </row>
    <row r="22">
      <c r="A22" s="2" t="s">
        <v>117</v>
      </c>
      <c r="B22" s="2" t="s">
        <v>1898</v>
      </c>
      <c r="C22" s="2" t="s">
        <v>1906</v>
      </c>
      <c r="D22" s="2" t="s">
        <v>1907</v>
      </c>
      <c r="E22" s="2" t="s">
        <v>120</v>
      </c>
      <c r="F22" s="22" t="s">
        <v>119</v>
      </c>
      <c r="G22" s="2" t="s">
        <v>1908</v>
      </c>
      <c r="H22" s="2" t="s">
        <v>1909</v>
      </c>
      <c r="I22" s="2">
        <v>94939.0</v>
      </c>
      <c r="J22" s="2" t="s">
        <v>1832</v>
      </c>
      <c r="K22" s="2" t="s">
        <v>1833</v>
      </c>
    </row>
    <row r="23">
      <c r="A23" s="2" t="s">
        <v>121</v>
      </c>
      <c r="B23" s="2" t="s">
        <v>1910</v>
      </c>
      <c r="C23" s="2" t="s">
        <v>1911</v>
      </c>
      <c r="D23" s="2" t="s">
        <v>1912</v>
      </c>
      <c r="F23" s="22" t="s">
        <v>123</v>
      </c>
      <c r="G23" s="2" t="s">
        <v>1913</v>
      </c>
      <c r="H23" s="2" t="s">
        <v>1859</v>
      </c>
      <c r="I23" s="2">
        <v>94965.0</v>
      </c>
      <c r="J23" s="2" t="s">
        <v>1832</v>
      </c>
      <c r="K23" s="2" t="s">
        <v>1833</v>
      </c>
    </row>
    <row r="24">
      <c r="A24" s="2" t="s">
        <v>124</v>
      </c>
      <c r="B24" s="2" t="s">
        <v>1910</v>
      </c>
      <c r="C24" s="2" t="s">
        <v>1914</v>
      </c>
      <c r="E24" s="2" t="s">
        <v>125</v>
      </c>
      <c r="F24" s="22" t="s">
        <v>47</v>
      </c>
      <c r="J24" s="2" t="s">
        <v>1832</v>
      </c>
      <c r="K24" s="2" t="s">
        <v>1833</v>
      </c>
    </row>
    <row r="25">
      <c r="A25" s="2" t="s">
        <v>126</v>
      </c>
      <c r="B25" s="2" t="s">
        <v>1915</v>
      </c>
      <c r="C25" s="2" t="s">
        <v>1916</v>
      </c>
      <c r="D25" s="2" t="s">
        <v>1917</v>
      </c>
      <c r="E25" s="2" t="s">
        <v>129</v>
      </c>
      <c r="F25" s="22" t="s">
        <v>128</v>
      </c>
      <c r="G25" s="2" t="s">
        <v>1918</v>
      </c>
      <c r="H25" s="2" t="s">
        <v>1876</v>
      </c>
      <c r="I25" s="2">
        <v>94941.0</v>
      </c>
      <c r="J25" s="2" t="s">
        <v>1832</v>
      </c>
      <c r="K25" s="2" t="s">
        <v>1833</v>
      </c>
    </row>
    <row r="26">
      <c r="A26" s="2" t="s">
        <v>130</v>
      </c>
      <c r="B26" s="2" t="s">
        <v>1919</v>
      </c>
      <c r="C26" s="2" t="s">
        <v>1920</v>
      </c>
      <c r="D26" s="2" t="s">
        <v>1921</v>
      </c>
      <c r="E26" s="2" t="s">
        <v>133</v>
      </c>
      <c r="F26" s="22" t="s">
        <v>132</v>
      </c>
      <c r="G26" s="2" t="s">
        <v>1922</v>
      </c>
      <c r="H26" s="2" t="s">
        <v>1923</v>
      </c>
      <c r="I26" s="2">
        <v>94973.0</v>
      </c>
      <c r="J26" s="2" t="s">
        <v>1832</v>
      </c>
      <c r="K26" s="2" t="s">
        <v>1833</v>
      </c>
    </row>
    <row r="27">
      <c r="A27" s="2" t="s">
        <v>134</v>
      </c>
      <c r="B27" s="2" t="s">
        <v>1919</v>
      </c>
      <c r="C27" s="2" t="s">
        <v>1924</v>
      </c>
      <c r="D27" s="2" t="s">
        <v>1925</v>
      </c>
      <c r="E27" s="2" t="s">
        <v>137</v>
      </c>
      <c r="F27" s="22" t="s">
        <v>136</v>
      </c>
      <c r="G27" s="2" t="s">
        <v>1926</v>
      </c>
      <c r="H27" s="2" t="s">
        <v>1876</v>
      </c>
      <c r="I27" s="2">
        <v>94941.0</v>
      </c>
      <c r="J27" s="2" t="s">
        <v>1832</v>
      </c>
      <c r="K27" s="2" t="s">
        <v>1833</v>
      </c>
    </row>
    <row r="28">
      <c r="A28" s="2" t="s">
        <v>138</v>
      </c>
      <c r="B28" s="2" t="s">
        <v>1919</v>
      </c>
      <c r="C28" s="2" t="s">
        <v>1927</v>
      </c>
      <c r="D28" s="2" t="s">
        <v>1928</v>
      </c>
      <c r="E28" s="2" t="s">
        <v>141</v>
      </c>
      <c r="F28" s="22" t="s">
        <v>140</v>
      </c>
      <c r="G28" s="2" t="s">
        <v>1929</v>
      </c>
      <c r="H28" s="2" t="s">
        <v>1930</v>
      </c>
      <c r="I28" s="2">
        <v>94904.0</v>
      </c>
      <c r="J28" s="2" t="s">
        <v>1832</v>
      </c>
      <c r="K28" s="2" t="s">
        <v>1833</v>
      </c>
    </row>
    <row r="29">
      <c r="A29" s="2" t="s">
        <v>142</v>
      </c>
      <c r="B29" s="2" t="s">
        <v>1919</v>
      </c>
      <c r="C29" s="2" t="s">
        <v>1931</v>
      </c>
      <c r="D29" s="2" t="s">
        <v>1932</v>
      </c>
      <c r="E29" s="2" t="s">
        <v>145</v>
      </c>
      <c r="F29" s="22" t="s">
        <v>144</v>
      </c>
      <c r="G29" s="2" t="s">
        <v>144</v>
      </c>
      <c r="H29" s="2" t="s">
        <v>1862</v>
      </c>
      <c r="I29" s="2">
        <v>94903.0</v>
      </c>
      <c r="J29" s="2" t="s">
        <v>1832</v>
      </c>
      <c r="K29" s="2" t="s">
        <v>1833</v>
      </c>
    </row>
    <row r="30">
      <c r="A30" s="2" t="s">
        <v>1933</v>
      </c>
      <c r="B30" s="2" t="s">
        <v>1934</v>
      </c>
      <c r="C30" s="2" t="s">
        <v>1935</v>
      </c>
      <c r="F30" s="22" t="s">
        <v>147</v>
      </c>
      <c r="G30" s="2" t="s">
        <v>1936</v>
      </c>
      <c r="H30" s="2" t="s">
        <v>1867</v>
      </c>
      <c r="I30" s="2">
        <v>94920.0</v>
      </c>
      <c r="J30" s="2" t="s">
        <v>1832</v>
      </c>
      <c r="K30" s="2" t="s">
        <v>1833</v>
      </c>
    </row>
    <row r="31">
      <c r="A31" s="2" t="s">
        <v>1775</v>
      </c>
      <c r="B31" s="2" t="s">
        <v>1937</v>
      </c>
      <c r="C31" s="2" t="s">
        <v>1938</v>
      </c>
      <c r="D31" s="2" t="s">
        <v>1939</v>
      </c>
      <c r="F31" s="22" t="s">
        <v>150</v>
      </c>
      <c r="G31" s="2" t="s">
        <v>1940</v>
      </c>
      <c r="H31" s="2" t="s">
        <v>1862</v>
      </c>
      <c r="I31" s="2">
        <v>94903.0</v>
      </c>
      <c r="J31" s="2" t="s">
        <v>1832</v>
      </c>
      <c r="K31" s="2" t="s">
        <v>1833</v>
      </c>
    </row>
    <row r="32">
      <c r="A32" s="2" t="s">
        <v>151</v>
      </c>
      <c r="B32" s="2" t="s">
        <v>1941</v>
      </c>
      <c r="C32" s="2" t="s">
        <v>1942</v>
      </c>
      <c r="E32" s="2" t="s">
        <v>153</v>
      </c>
      <c r="F32" s="22" t="s">
        <v>152</v>
      </c>
      <c r="G32" s="2" t="s">
        <v>1943</v>
      </c>
      <c r="H32" s="2" t="s">
        <v>1944</v>
      </c>
      <c r="I32" s="2">
        <v>94933.0</v>
      </c>
      <c r="J32" s="2" t="s">
        <v>1832</v>
      </c>
      <c r="K32" s="2" t="s">
        <v>1833</v>
      </c>
    </row>
    <row r="33">
      <c r="A33" s="2" t="s">
        <v>154</v>
      </c>
      <c r="B33" s="2" t="s">
        <v>1945</v>
      </c>
      <c r="C33" s="2" t="s">
        <v>1946</v>
      </c>
      <c r="F33" s="22" t="s">
        <v>155</v>
      </c>
      <c r="G33" s="2" t="s">
        <v>1947</v>
      </c>
      <c r="H33" s="2" t="s">
        <v>1831</v>
      </c>
      <c r="I33" s="2">
        <v>94960.0</v>
      </c>
      <c r="J33" s="2" t="s">
        <v>1832</v>
      </c>
      <c r="K33" s="2" t="s">
        <v>1833</v>
      </c>
    </row>
    <row r="34">
      <c r="A34" s="2" t="s">
        <v>156</v>
      </c>
      <c r="B34" s="2" t="s">
        <v>1948</v>
      </c>
      <c r="C34" s="2" t="s">
        <v>1949</v>
      </c>
      <c r="D34" s="2" t="s">
        <v>1950</v>
      </c>
      <c r="E34" s="2" t="s">
        <v>159</v>
      </c>
      <c r="F34" s="22" t="s">
        <v>158</v>
      </c>
      <c r="G34" s="2" t="s">
        <v>1951</v>
      </c>
      <c r="H34" s="2" t="s">
        <v>1840</v>
      </c>
      <c r="I34" s="2">
        <v>94925.0</v>
      </c>
      <c r="J34" s="2" t="s">
        <v>1832</v>
      </c>
      <c r="K34" s="2" t="s">
        <v>1833</v>
      </c>
    </row>
    <row r="35">
      <c r="A35" s="2" t="s">
        <v>160</v>
      </c>
      <c r="B35" s="2" t="s">
        <v>1948</v>
      </c>
      <c r="C35" s="2" t="s">
        <v>1952</v>
      </c>
      <c r="E35" s="2" t="s">
        <v>162</v>
      </c>
      <c r="F35" s="22" t="s">
        <v>161</v>
      </c>
      <c r="G35" s="2" t="s">
        <v>1953</v>
      </c>
      <c r="H35" s="2" t="s">
        <v>1862</v>
      </c>
      <c r="I35" s="2">
        <v>94901.0</v>
      </c>
      <c r="J35" s="2" t="s">
        <v>1832</v>
      </c>
      <c r="K35" s="2" t="s">
        <v>1833</v>
      </c>
    </row>
    <row r="36">
      <c r="A36" s="2" t="s">
        <v>163</v>
      </c>
      <c r="B36" s="2" t="s">
        <v>1954</v>
      </c>
      <c r="C36" s="2" t="s">
        <v>1955</v>
      </c>
      <c r="D36" s="2" t="s">
        <v>1956</v>
      </c>
      <c r="E36" s="2" t="s">
        <v>166</v>
      </c>
      <c r="F36" s="22" t="s">
        <v>165</v>
      </c>
      <c r="G36" s="2" t="s">
        <v>1957</v>
      </c>
      <c r="H36" s="2" t="s">
        <v>1862</v>
      </c>
      <c r="I36" s="2">
        <v>94901.0</v>
      </c>
      <c r="J36" s="2" t="s">
        <v>1832</v>
      </c>
      <c r="K36" s="2" t="s">
        <v>1833</v>
      </c>
    </row>
    <row r="37">
      <c r="A37" s="2" t="s">
        <v>167</v>
      </c>
      <c r="B37" s="2" t="s">
        <v>1954</v>
      </c>
      <c r="C37" s="2" t="s">
        <v>1958</v>
      </c>
      <c r="D37" s="2" t="s">
        <v>1959</v>
      </c>
      <c r="F37" s="22" t="s">
        <v>169</v>
      </c>
      <c r="G37" s="2" t="s">
        <v>1960</v>
      </c>
      <c r="H37" s="2" t="s">
        <v>1848</v>
      </c>
      <c r="I37" s="2">
        <v>94945.0</v>
      </c>
      <c r="J37" s="2" t="s">
        <v>1832</v>
      </c>
      <c r="K37" s="2" t="s">
        <v>1833</v>
      </c>
    </row>
    <row r="38">
      <c r="A38" s="2" t="s">
        <v>170</v>
      </c>
      <c r="B38" s="2" t="s">
        <v>1954</v>
      </c>
      <c r="C38" s="2" t="s">
        <v>1961</v>
      </c>
      <c r="D38" s="2" t="s">
        <v>1962</v>
      </c>
      <c r="E38" s="2" t="s">
        <v>173</v>
      </c>
      <c r="F38" s="22" t="s">
        <v>172</v>
      </c>
      <c r="G38" s="2" t="s">
        <v>1963</v>
      </c>
      <c r="H38" s="2" t="s">
        <v>1862</v>
      </c>
      <c r="I38" s="2">
        <v>94903.0</v>
      </c>
      <c r="J38" s="2" t="s">
        <v>1832</v>
      </c>
      <c r="K38" s="2" t="s">
        <v>1833</v>
      </c>
    </row>
    <row r="39">
      <c r="A39" s="2" t="s">
        <v>174</v>
      </c>
      <c r="B39" s="2" t="s">
        <v>1964</v>
      </c>
      <c r="C39" s="2" t="s">
        <v>1965</v>
      </c>
      <c r="D39" s="2" t="s">
        <v>1966</v>
      </c>
      <c r="F39" s="22" t="s">
        <v>176</v>
      </c>
      <c r="G39" s="2" t="s">
        <v>1967</v>
      </c>
      <c r="H39" s="2" t="s">
        <v>1876</v>
      </c>
      <c r="I39" s="2">
        <v>94941.0</v>
      </c>
      <c r="J39" s="2" t="s">
        <v>1832</v>
      </c>
      <c r="K39" s="2" t="s">
        <v>1833</v>
      </c>
    </row>
    <row r="40">
      <c r="A40" s="2" t="s">
        <v>177</v>
      </c>
      <c r="B40" s="2" t="s">
        <v>1968</v>
      </c>
      <c r="C40" s="2" t="s">
        <v>1969</v>
      </c>
      <c r="D40" s="2" t="s">
        <v>1970</v>
      </c>
      <c r="E40" s="2" t="s">
        <v>180</v>
      </c>
      <c r="F40" s="22" t="s">
        <v>179</v>
      </c>
      <c r="G40" s="2" t="s">
        <v>1971</v>
      </c>
      <c r="H40" s="2" t="s">
        <v>1844</v>
      </c>
      <c r="I40" s="2">
        <v>94903.0</v>
      </c>
      <c r="J40" s="2" t="s">
        <v>1832</v>
      </c>
      <c r="K40" s="2" t="s">
        <v>1833</v>
      </c>
    </row>
    <row r="41">
      <c r="A41" s="2" t="s">
        <v>181</v>
      </c>
      <c r="B41" s="2" t="s">
        <v>1968</v>
      </c>
      <c r="C41" s="2" t="s">
        <v>1972</v>
      </c>
      <c r="E41" s="2" t="s">
        <v>183</v>
      </c>
      <c r="F41" s="22" t="s">
        <v>182</v>
      </c>
      <c r="G41" s="2" t="s">
        <v>1973</v>
      </c>
      <c r="H41" s="2" t="s">
        <v>1905</v>
      </c>
      <c r="J41" s="2" t="s">
        <v>1832</v>
      </c>
      <c r="K41" s="2" t="s">
        <v>1833</v>
      </c>
    </row>
    <row r="42">
      <c r="A42" s="2" t="s">
        <v>184</v>
      </c>
      <c r="B42" s="2" t="s">
        <v>1776</v>
      </c>
      <c r="C42" s="2" t="s">
        <v>1777</v>
      </c>
      <c r="D42" s="2" t="s">
        <v>1974</v>
      </c>
      <c r="E42" s="2" t="s">
        <v>187</v>
      </c>
      <c r="F42" s="22" t="s">
        <v>186</v>
      </c>
      <c r="G42" s="2" t="s">
        <v>1975</v>
      </c>
      <c r="H42" s="2" t="s">
        <v>1840</v>
      </c>
      <c r="I42" s="2">
        <v>94925.0</v>
      </c>
      <c r="J42" s="2" t="s">
        <v>1832</v>
      </c>
      <c r="K42" s="2" t="s">
        <v>1833</v>
      </c>
    </row>
    <row r="43">
      <c r="A43" s="2" t="s">
        <v>188</v>
      </c>
      <c r="B43" s="2" t="s">
        <v>1976</v>
      </c>
      <c r="C43" s="2" t="s">
        <v>1977</v>
      </c>
      <c r="D43" s="2" t="s">
        <v>1978</v>
      </c>
      <c r="E43" s="2" t="s">
        <v>191</v>
      </c>
      <c r="F43" s="22" t="s">
        <v>190</v>
      </c>
      <c r="G43" s="2" t="s">
        <v>1979</v>
      </c>
      <c r="H43" s="2" t="s">
        <v>1831</v>
      </c>
      <c r="I43" s="2">
        <v>94960.0</v>
      </c>
      <c r="J43" s="2" t="s">
        <v>1832</v>
      </c>
      <c r="K43" s="2" t="s">
        <v>1833</v>
      </c>
    </row>
    <row r="44">
      <c r="A44" s="2" t="s">
        <v>192</v>
      </c>
      <c r="B44" s="2" t="s">
        <v>1980</v>
      </c>
      <c r="C44" s="2" t="s">
        <v>1981</v>
      </c>
      <c r="E44" s="2" t="s">
        <v>194</v>
      </c>
      <c r="F44" s="22" t="s">
        <v>193</v>
      </c>
      <c r="G44" s="2" t="s">
        <v>1982</v>
      </c>
      <c r="H44" s="2" t="s">
        <v>1862</v>
      </c>
      <c r="I44" s="2">
        <v>94901.0</v>
      </c>
      <c r="J44" s="2" t="s">
        <v>1832</v>
      </c>
      <c r="K44" s="2" t="s">
        <v>1833</v>
      </c>
    </row>
    <row r="45">
      <c r="A45" s="2" t="s">
        <v>195</v>
      </c>
      <c r="B45" s="2" t="s">
        <v>1983</v>
      </c>
      <c r="C45" s="2" t="s">
        <v>1984</v>
      </c>
      <c r="D45" s="2" t="s">
        <v>1985</v>
      </c>
      <c r="E45" s="2" t="s">
        <v>198</v>
      </c>
      <c r="F45" s="23" t="s">
        <v>1986</v>
      </c>
      <c r="G45" s="2" t="s">
        <v>197</v>
      </c>
      <c r="H45" s="2" t="s">
        <v>1987</v>
      </c>
      <c r="J45" s="2" t="s">
        <v>1832</v>
      </c>
      <c r="K45" s="2" t="s">
        <v>1833</v>
      </c>
    </row>
    <row r="46">
      <c r="A46" s="2" t="s">
        <v>199</v>
      </c>
      <c r="B46" s="2" t="s">
        <v>1983</v>
      </c>
      <c r="C46" s="2" t="s">
        <v>1988</v>
      </c>
      <c r="D46" s="2" t="s">
        <v>1989</v>
      </c>
      <c r="E46" s="2" t="s">
        <v>202</v>
      </c>
      <c r="F46" s="22" t="s">
        <v>201</v>
      </c>
      <c r="G46" s="2" t="s">
        <v>1990</v>
      </c>
      <c r="H46" s="2" t="s">
        <v>1862</v>
      </c>
      <c r="I46" s="2">
        <v>94901.0</v>
      </c>
      <c r="J46" s="2" t="s">
        <v>1832</v>
      </c>
      <c r="K46" s="2" t="s">
        <v>1833</v>
      </c>
    </row>
    <row r="47">
      <c r="A47" s="2" t="s">
        <v>203</v>
      </c>
      <c r="B47" s="2" t="s">
        <v>1991</v>
      </c>
      <c r="C47" s="2" t="s">
        <v>1992</v>
      </c>
      <c r="D47" s="2" t="s">
        <v>1993</v>
      </c>
      <c r="E47" s="2" t="s">
        <v>206</v>
      </c>
      <c r="F47" s="22" t="s">
        <v>205</v>
      </c>
      <c r="G47" s="2" t="s">
        <v>1994</v>
      </c>
      <c r="H47" s="2" t="s">
        <v>1859</v>
      </c>
      <c r="I47" s="2">
        <v>94965.0</v>
      </c>
      <c r="J47" s="2" t="s">
        <v>1832</v>
      </c>
      <c r="K47" s="2" t="s">
        <v>1833</v>
      </c>
    </row>
    <row r="48">
      <c r="A48" s="2" t="s">
        <v>207</v>
      </c>
      <c r="B48" s="2" t="s">
        <v>1995</v>
      </c>
      <c r="C48" s="2" t="s">
        <v>1996</v>
      </c>
      <c r="E48" s="2" t="s">
        <v>209</v>
      </c>
      <c r="F48" s="22" t="s">
        <v>208</v>
      </c>
      <c r="G48" s="2" t="s">
        <v>1997</v>
      </c>
      <c r="H48" s="2" t="s">
        <v>1831</v>
      </c>
      <c r="I48" s="2">
        <v>94960.0</v>
      </c>
      <c r="J48" s="2" t="s">
        <v>1832</v>
      </c>
      <c r="K48" s="2" t="s">
        <v>1833</v>
      </c>
    </row>
    <row r="49">
      <c r="A49" s="2" t="s">
        <v>210</v>
      </c>
      <c r="B49" s="2" t="s">
        <v>1998</v>
      </c>
      <c r="C49" s="2" t="s">
        <v>1999</v>
      </c>
      <c r="D49" s="2" t="s">
        <v>2000</v>
      </c>
      <c r="E49" s="2" t="s">
        <v>213</v>
      </c>
      <c r="F49" s="22" t="s">
        <v>212</v>
      </c>
      <c r="G49" s="2" t="s">
        <v>2001</v>
      </c>
      <c r="H49" s="2" t="s">
        <v>1848</v>
      </c>
      <c r="I49" s="2">
        <v>94947.0</v>
      </c>
      <c r="J49" s="2" t="s">
        <v>1832</v>
      </c>
      <c r="K49" s="2" t="s">
        <v>1833</v>
      </c>
    </row>
    <row r="50">
      <c r="A50" s="2" t="s">
        <v>214</v>
      </c>
      <c r="B50" s="2" t="s">
        <v>2002</v>
      </c>
      <c r="C50" s="2" t="s">
        <v>2003</v>
      </c>
      <c r="D50" s="2" t="s">
        <v>2004</v>
      </c>
      <c r="E50" s="2" t="s">
        <v>217</v>
      </c>
      <c r="F50" s="22" t="s">
        <v>216</v>
      </c>
      <c r="G50" s="2" t="s">
        <v>2005</v>
      </c>
      <c r="H50" s="2" t="s">
        <v>1859</v>
      </c>
      <c r="I50" s="2">
        <v>94965.0</v>
      </c>
      <c r="J50" s="2" t="s">
        <v>1832</v>
      </c>
      <c r="K50" s="2" t="s">
        <v>1833</v>
      </c>
    </row>
    <row r="51">
      <c r="A51" s="2" t="s">
        <v>218</v>
      </c>
      <c r="B51" s="2" t="s">
        <v>2002</v>
      </c>
      <c r="C51" s="2" t="s">
        <v>2006</v>
      </c>
      <c r="D51" s="2" t="s">
        <v>2007</v>
      </c>
      <c r="F51" s="22" t="s">
        <v>220</v>
      </c>
      <c r="G51" s="2" t="s">
        <v>2008</v>
      </c>
      <c r="H51" s="2" t="s">
        <v>1876</v>
      </c>
      <c r="I51" s="2">
        <v>94941.0</v>
      </c>
      <c r="J51" s="2" t="s">
        <v>1832</v>
      </c>
      <c r="K51" s="2" t="s">
        <v>1833</v>
      </c>
    </row>
    <row r="52">
      <c r="A52" s="2" t="s">
        <v>221</v>
      </c>
      <c r="B52" s="2" t="s">
        <v>2002</v>
      </c>
      <c r="C52" s="2" t="s">
        <v>1977</v>
      </c>
      <c r="D52" s="2" t="s">
        <v>2009</v>
      </c>
      <c r="E52" s="2" t="s">
        <v>224</v>
      </c>
      <c r="F52" s="22" t="s">
        <v>223</v>
      </c>
      <c r="G52" s="2" t="s">
        <v>2010</v>
      </c>
      <c r="H52" s="2" t="s">
        <v>2011</v>
      </c>
      <c r="I52" s="2">
        <v>94930.0</v>
      </c>
      <c r="J52" s="2" t="s">
        <v>1832</v>
      </c>
      <c r="K52" s="2" t="s">
        <v>1833</v>
      </c>
    </row>
    <row r="53">
      <c r="A53" s="2" t="s">
        <v>225</v>
      </c>
      <c r="B53" s="2" t="s">
        <v>2012</v>
      </c>
      <c r="C53" s="2" t="s">
        <v>2013</v>
      </c>
      <c r="D53" s="2" t="s">
        <v>2014</v>
      </c>
      <c r="E53" s="2" t="s">
        <v>228</v>
      </c>
      <c r="F53" s="22" t="s">
        <v>227</v>
      </c>
      <c r="G53" s="2" t="s">
        <v>2015</v>
      </c>
      <c r="H53" s="2" t="s">
        <v>1840</v>
      </c>
      <c r="I53" s="2">
        <v>94925.0</v>
      </c>
      <c r="J53" s="2" t="s">
        <v>1832</v>
      </c>
      <c r="K53" s="2" t="s">
        <v>1833</v>
      </c>
    </row>
    <row r="54">
      <c r="A54" s="2" t="s">
        <v>229</v>
      </c>
      <c r="B54" s="2" t="s">
        <v>2016</v>
      </c>
      <c r="C54" s="2" t="s">
        <v>2017</v>
      </c>
      <c r="D54" s="2" t="s">
        <v>2018</v>
      </c>
      <c r="F54" s="22" t="s">
        <v>47</v>
      </c>
      <c r="J54" s="2" t="s">
        <v>1832</v>
      </c>
      <c r="K54" s="2" t="s">
        <v>1833</v>
      </c>
    </row>
    <row r="55">
      <c r="A55" s="2" t="s">
        <v>1778</v>
      </c>
      <c r="B55" s="2" t="s">
        <v>2016</v>
      </c>
      <c r="C55" s="2" t="s">
        <v>1902</v>
      </c>
      <c r="D55" s="2" t="s">
        <v>2019</v>
      </c>
      <c r="E55" s="2" t="s">
        <v>234</v>
      </c>
      <c r="F55" s="22" t="s">
        <v>233</v>
      </c>
      <c r="G55" s="2" t="s">
        <v>233</v>
      </c>
      <c r="H55" s="2" t="s">
        <v>2020</v>
      </c>
      <c r="I55" s="2">
        <v>94904.0</v>
      </c>
      <c r="J55" s="2" t="s">
        <v>1832</v>
      </c>
      <c r="K55" s="2" t="s">
        <v>1833</v>
      </c>
    </row>
    <row r="56">
      <c r="A56" s="2" t="s">
        <v>235</v>
      </c>
      <c r="B56" s="2" t="s">
        <v>2021</v>
      </c>
      <c r="C56" s="2" t="s">
        <v>2022</v>
      </c>
      <c r="D56" s="2" t="s">
        <v>2023</v>
      </c>
      <c r="E56" s="2" t="s">
        <v>238</v>
      </c>
      <c r="F56" s="22" t="s">
        <v>237</v>
      </c>
      <c r="G56" s="2" t="s">
        <v>2024</v>
      </c>
      <c r="H56" s="2" t="s">
        <v>1862</v>
      </c>
      <c r="I56" s="2">
        <v>94901.0</v>
      </c>
      <c r="J56" s="2" t="s">
        <v>1832</v>
      </c>
      <c r="K56" s="2" t="s">
        <v>1833</v>
      </c>
    </row>
    <row r="57">
      <c r="A57" s="2" t="s">
        <v>2025</v>
      </c>
      <c r="B57" s="2" t="s">
        <v>1779</v>
      </c>
      <c r="C57" s="2" t="s">
        <v>1780</v>
      </c>
      <c r="D57" s="2" t="s">
        <v>2026</v>
      </c>
      <c r="E57" s="2" t="s">
        <v>242</v>
      </c>
      <c r="F57" s="22" t="s">
        <v>241</v>
      </c>
      <c r="G57" s="2" t="s">
        <v>2027</v>
      </c>
      <c r="H57" s="2" t="s">
        <v>1862</v>
      </c>
      <c r="I57" s="2">
        <v>94901.0</v>
      </c>
      <c r="J57" s="2" t="s">
        <v>1832</v>
      </c>
      <c r="K57" s="2" t="s">
        <v>1833</v>
      </c>
    </row>
    <row r="58">
      <c r="A58" s="2" t="s">
        <v>243</v>
      </c>
      <c r="B58" s="2" t="s">
        <v>2028</v>
      </c>
      <c r="C58" s="2" t="s">
        <v>2029</v>
      </c>
      <c r="E58" s="2" t="s">
        <v>245</v>
      </c>
      <c r="F58" s="22" t="s">
        <v>244</v>
      </c>
      <c r="G58" s="2" t="s">
        <v>2030</v>
      </c>
      <c r="H58" s="2" t="s">
        <v>1840</v>
      </c>
      <c r="I58" s="2">
        <v>94925.0</v>
      </c>
      <c r="J58" s="2" t="s">
        <v>2031</v>
      </c>
      <c r="K58" s="2" t="s">
        <v>1833</v>
      </c>
    </row>
    <row r="59">
      <c r="A59" s="2" t="s">
        <v>246</v>
      </c>
      <c r="B59" s="2" t="s">
        <v>2032</v>
      </c>
      <c r="C59" s="2" t="s">
        <v>2033</v>
      </c>
      <c r="D59" s="2" t="s">
        <v>2034</v>
      </c>
      <c r="E59" s="2" t="s">
        <v>249</v>
      </c>
      <c r="F59" s="22" t="s">
        <v>248</v>
      </c>
      <c r="G59" s="2" t="s">
        <v>2035</v>
      </c>
      <c r="H59" s="2" t="s">
        <v>1859</v>
      </c>
      <c r="I59" s="2">
        <v>94965.0</v>
      </c>
      <c r="J59" s="2" t="s">
        <v>1832</v>
      </c>
      <c r="K59" s="2" t="s">
        <v>1833</v>
      </c>
    </row>
    <row r="60">
      <c r="A60" s="2" t="s">
        <v>250</v>
      </c>
      <c r="B60" s="2" t="s">
        <v>2032</v>
      </c>
      <c r="C60" s="2" t="s">
        <v>2036</v>
      </c>
      <c r="D60" s="2" t="s">
        <v>2037</v>
      </c>
      <c r="E60" s="2" t="s">
        <v>253</v>
      </c>
      <c r="F60" s="22" t="s">
        <v>252</v>
      </c>
      <c r="G60" s="2" t="s">
        <v>2038</v>
      </c>
      <c r="H60" s="2" t="s">
        <v>1862</v>
      </c>
      <c r="I60" s="2">
        <v>94901.0</v>
      </c>
      <c r="J60" s="2" t="s">
        <v>1832</v>
      </c>
      <c r="K60" s="2" t="s">
        <v>1833</v>
      </c>
    </row>
    <row r="61">
      <c r="A61" s="2" t="s">
        <v>254</v>
      </c>
      <c r="B61" s="2" t="s">
        <v>2032</v>
      </c>
      <c r="C61" s="2" t="s">
        <v>2039</v>
      </c>
      <c r="E61" s="2" t="s">
        <v>256</v>
      </c>
      <c r="F61" s="22" t="s">
        <v>255</v>
      </c>
      <c r="G61" s="2" t="s">
        <v>2040</v>
      </c>
      <c r="H61" s="2" t="s">
        <v>1859</v>
      </c>
      <c r="I61" s="2">
        <v>94965.0</v>
      </c>
      <c r="J61" s="2" t="s">
        <v>1832</v>
      </c>
      <c r="K61" s="2" t="s">
        <v>1833</v>
      </c>
    </row>
    <row r="62">
      <c r="A62" s="2" t="s">
        <v>257</v>
      </c>
      <c r="B62" s="2" t="s">
        <v>2041</v>
      </c>
      <c r="C62" s="2" t="s">
        <v>2042</v>
      </c>
      <c r="F62" s="22" t="s">
        <v>47</v>
      </c>
      <c r="J62" s="2" t="s">
        <v>1832</v>
      </c>
      <c r="K62" s="2" t="s">
        <v>1833</v>
      </c>
    </row>
    <row r="63">
      <c r="A63" s="2" t="s">
        <v>258</v>
      </c>
      <c r="B63" s="2" t="s">
        <v>2043</v>
      </c>
      <c r="C63" s="2" t="s">
        <v>2044</v>
      </c>
      <c r="D63" s="2" t="s">
        <v>2045</v>
      </c>
      <c r="E63" s="2" t="s">
        <v>261</v>
      </c>
      <c r="F63" s="22" t="s">
        <v>260</v>
      </c>
      <c r="G63" s="2" t="s">
        <v>2046</v>
      </c>
      <c r="H63" s="2" t="s">
        <v>1862</v>
      </c>
      <c r="I63" s="2">
        <v>94902.0</v>
      </c>
      <c r="J63" s="2" t="s">
        <v>1832</v>
      </c>
      <c r="K63" s="2" t="s">
        <v>1833</v>
      </c>
    </row>
    <row r="64">
      <c r="A64" s="2" t="s">
        <v>262</v>
      </c>
      <c r="B64" s="2" t="s">
        <v>2047</v>
      </c>
      <c r="C64" s="2" t="s">
        <v>2048</v>
      </c>
      <c r="D64" s="2" t="s">
        <v>2049</v>
      </c>
      <c r="E64" s="2" t="s">
        <v>265</v>
      </c>
      <c r="F64" s="22" t="s">
        <v>264</v>
      </c>
      <c r="G64" s="2" t="s">
        <v>2050</v>
      </c>
      <c r="H64" s="2" t="s">
        <v>1862</v>
      </c>
      <c r="I64" s="2">
        <v>94901.0</v>
      </c>
      <c r="J64" s="2" t="s">
        <v>1832</v>
      </c>
      <c r="K64" s="2" t="s">
        <v>1833</v>
      </c>
    </row>
    <row r="65">
      <c r="A65" s="2" t="s">
        <v>266</v>
      </c>
      <c r="B65" s="2" t="s">
        <v>2051</v>
      </c>
      <c r="C65" s="2" t="s">
        <v>2052</v>
      </c>
      <c r="D65" s="2" t="s">
        <v>2053</v>
      </c>
      <c r="E65" s="2" t="s">
        <v>269</v>
      </c>
      <c r="F65" s="22" t="s">
        <v>268</v>
      </c>
      <c r="G65" s="2" t="s">
        <v>2054</v>
      </c>
      <c r="H65" s="2" t="s">
        <v>1862</v>
      </c>
      <c r="I65" s="2">
        <v>94901.0</v>
      </c>
      <c r="J65" s="2" t="s">
        <v>1832</v>
      </c>
      <c r="K65" s="2" t="s">
        <v>1833</v>
      </c>
    </row>
    <row r="66">
      <c r="A66" s="2" t="s">
        <v>270</v>
      </c>
      <c r="B66" s="2" t="s">
        <v>2055</v>
      </c>
      <c r="C66" s="2" t="s">
        <v>2056</v>
      </c>
      <c r="D66" s="2" t="s">
        <v>2057</v>
      </c>
      <c r="E66" s="2" t="s">
        <v>273</v>
      </c>
      <c r="F66" s="22" t="s">
        <v>272</v>
      </c>
      <c r="G66" s="2" t="s">
        <v>2058</v>
      </c>
      <c r="H66" s="2" t="s">
        <v>1876</v>
      </c>
      <c r="I66" s="2">
        <v>94941.0</v>
      </c>
      <c r="J66" s="2" t="s">
        <v>1832</v>
      </c>
      <c r="K66" s="2" t="s">
        <v>1833</v>
      </c>
    </row>
    <row r="67">
      <c r="A67" s="2" t="s">
        <v>274</v>
      </c>
      <c r="B67" s="2" t="s">
        <v>2059</v>
      </c>
      <c r="C67" s="2" t="s">
        <v>2060</v>
      </c>
      <c r="D67" s="2" t="s">
        <v>2061</v>
      </c>
      <c r="E67" s="2" t="s">
        <v>277</v>
      </c>
      <c r="F67" s="22" t="s">
        <v>276</v>
      </c>
      <c r="G67" s="2" t="s">
        <v>2062</v>
      </c>
      <c r="H67" s="2" t="s">
        <v>1862</v>
      </c>
      <c r="I67" s="2">
        <v>94901.0</v>
      </c>
      <c r="J67" s="2" t="s">
        <v>1832</v>
      </c>
      <c r="K67" s="2" t="s">
        <v>1833</v>
      </c>
    </row>
    <row r="68">
      <c r="A68" s="2" t="s">
        <v>2063</v>
      </c>
      <c r="B68" s="2" t="s">
        <v>2064</v>
      </c>
      <c r="C68" s="2" t="s">
        <v>2065</v>
      </c>
      <c r="D68" s="2" t="s">
        <v>2066</v>
      </c>
      <c r="E68" s="2" t="s">
        <v>281</v>
      </c>
      <c r="F68" s="22" t="s">
        <v>280</v>
      </c>
      <c r="G68" s="2" t="s">
        <v>2067</v>
      </c>
      <c r="H68" s="2" t="s">
        <v>1859</v>
      </c>
      <c r="I68" s="2">
        <v>94965.0</v>
      </c>
      <c r="J68" s="2" t="s">
        <v>1832</v>
      </c>
      <c r="K68" s="2" t="s">
        <v>1833</v>
      </c>
    </row>
    <row r="69">
      <c r="A69" s="2" t="s">
        <v>2068</v>
      </c>
      <c r="B69" s="2" t="s">
        <v>2069</v>
      </c>
      <c r="C69" s="2" t="s">
        <v>2070</v>
      </c>
      <c r="D69" s="2" t="s">
        <v>2071</v>
      </c>
      <c r="E69" s="2" t="s">
        <v>285</v>
      </c>
      <c r="F69" s="22" t="s">
        <v>284</v>
      </c>
      <c r="G69" s="2" t="s">
        <v>2072</v>
      </c>
      <c r="H69" s="2" t="s">
        <v>2011</v>
      </c>
      <c r="I69" s="2">
        <v>94930.0</v>
      </c>
      <c r="J69" s="2" t="s">
        <v>1832</v>
      </c>
      <c r="K69" s="2" t="s">
        <v>1833</v>
      </c>
    </row>
    <row r="70">
      <c r="A70" s="2" t="s">
        <v>286</v>
      </c>
      <c r="B70" s="2" t="s">
        <v>2073</v>
      </c>
      <c r="C70" s="2" t="s">
        <v>2074</v>
      </c>
      <c r="D70" s="2" t="s">
        <v>2075</v>
      </c>
      <c r="E70" s="2" t="s">
        <v>289</v>
      </c>
      <c r="F70" s="22" t="s">
        <v>288</v>
      </c>
      <c r="G70" s="2" t="s">
        <v>2076</v>
      </c>
      <c r="H70" s="2" t="s">
        <v>1831</v>
      </c>
      <c r="I70" s="2">
        <v>94960.0</v>
      </c>
      <c r="J70" s="2" t="s">
        <v>1832</v>
      </c>
      <c r="K70" s="2" t="s">
        <v>1833</v>
      </c>
    </row>
    <row r="71">
      <c r="A71" s="2" t="s">
        <v>290</v>
      </c>
      <c r="B71" s="2" t="s">
        <v>2077</v>
      </c>
      <c r="C71" s="2" t="s">
        <v>2078</v>
      </c>
      <c r="D71" s="2" t="s">
        <v>2079</v>
      </c>
      <c r="E71" s="2" t="s">
        <v>293</v>
      </c>
      <c r="F71" s="22" t="s">
        <v>292</v>
      </c>
      <c r="G71" s="2" t="s">
        <v>2080</v>
      </c>
      <c r="H71" s="2" t="s">
        <v>1848</v>
      </c>
      <c r="I71" s="2">
        <v>94945.0</v>
      </c>
      <c r="J71" s="2" t="s">
        <v>1832</v>
      </c>
      <c r="K71" s="2" t="s">
        <v>1833</v>
      </c>
    </row>
    <row r="72">
      <c r="A72" s="2" t="s">
        <v>294</v>
      </c>
      <c r="B72" s="2" t="s">
        <v>2081</v>
      </c>
      <c r="C72" s="2" t="s">
        <v>2082</v>
      </c>
      <c r="D72" s="2" t="s">
        <v>2083</v>
      </c>
      <c r="E72" s="2" t="s">
        <v>297</v>
      </c>
      <c r="F72" s="22" t="s">
        <v>296</v>
      </c>
      <c r="G72" s="2" t="s">
        <v>2084</v>
      </c>
      <c r="H72" s="2" t="s">
        <v>1876</v>
      </c>
      <c r="I72" s="2">
        <v>94941.0</v>
      </c>
      <c r="J72" s="2" t="s">
        <v>1832</v>
      </c>
      <c r="K72" s="2" t="s">
        <v>1833</v>
      </c>
    </row>
    <row r="73">
      <c r="A73" s="2" t="s">
        <v>298</v>
      </c>
      <c r="B73" s="2" t="s">
        <v>2085</v>
      </c>
      <c r="C73" s="2" t="s">
        <v>2086</v>
      </c>
      <c r="D73" s="2" t="s">
        <v>2087</v>
      </c>
      <c r="E73" s="2" t="s">
        <v>301</v>
      </c>
      <c r="F73" s="22" t="s">
        <v>300</v>
      </c>
      <c r="G73" s="2" t="s">
        <v>2088</v>
      </c>
      <c r="H73" s="2" t="s">
        <v>1905</v>
      </c>
      <c r="I73" s="2">
        <v>94957.0</v>
      </c>
      <c r="J73" s="2" t="s">
        <v>1832</v>
      </c>
      <c r="K73" s="2" t="s">
        <v>1833</v>
      </c>
    </row>
    <row r="74">
      <c r="A74" s="2" t="s">
        <v>302</v>
      </c>
      <c r="B74" s="2" t="s">
        <v>2085</v>
      </c>
      <c r="C74" s="2" t="s">
        <v>2089</v>
      </c>
      <c r="E74" s="2" t="s">
        <v>304</v>
      </c>
      <c r="F74" s="22" t="s">
        <v>303</v>
      </c>
      <c r="G74" s="2" t="s">
        <v>2090</v>
      </c>
      <c r="H74" s="2" t="s">
        <v>2091</v>
      </c>
      <c r="I74" s="2">
        <v>94965.0</v>
      </c>
      <c r="J74" s="2" t="s">
        <v>1832</v>
      </c>
      <c r="K74" s="2" t="s">
        <v>1833</v>
      </c>
    </row>
    <row r="75">
      <c r="A75" s="2" t="s">
        <v>305</v>
      </c>
      <c r="B75" s="2" t="s">
        <v>2092</v>
      </c>
      <c r="C75" s="2" t="s">
        <v>2093</v>
      </c>
      <c r="D75" s="2" t="s">
        <v>2094</v>
      </c>
      <c r="F75" s="22" t="s">
        <v>307</v>
      </c>
      <c r="G75" s="2" t="s">
        <v>2095</v>
      </c>
      <c r="H75" s="2" t="s">
        <v>1862</v>
      </c>
      <c r="I75" s="2">
        <v>94901.0</v>
      </c>
      <c r="J75" s="2" t="s">
        <v>1832</v>
      </c>
      <c r="K75" s="2" t="s">
        <v>1833</v>
      </c>
    </row>
    <row r="76">
      <c r="A76" s="2" t="s">
        <v>308</v>
      </c>
      <c r="B76" s="2" t="s">
        <v>2092</v>
      </c>
      <c r="C76" s="2" t="s">
        <v>2096</v>
      </c>
      <c r="E76" s="2" t="s">
        <v>310</v>
      </c>
      <c r="F76" s="22" t="s">
        <v>309</v>
      </c>
      <c r="G76" s="2" t="s">
        <v>2097</v>
      </c>
      <c r="H76" s="2" t="s">
        <v>1876</v>
      </c>
      <c r="I76" s="2">
        <v>94941.0</v>
      </c>
      <c r="J76" s="2" t="s">
        <v>1832</v>
      </c>
      <c r="K76" s="2" t="s">
        <v>1833</v>
      </c>
    </row>
    <row r="77">
      <c r="A77" s="2" t="s">
        <v>311</v>
      </c>
      <c r="B77" s="2" t="s">
        <v>311</v>
      </c>
      <c r="D77" s="2" t="s">
        <v>2098</v>
      </c>
      <c r="F77" s="22" t="s">
        <v>313</v>
      </c>
      <c r="G77" s="2" t="s">
        <v>2099</v>
      </c>
      <c r="H77" s="2" t="s">
        <v>1848</v>
      </c>
      <c r="I77" s="2">
        <v>94947.0</v>
      </c>
      <c r="J77" s="2" t="s">
        <v>1832</v>
      </c>
      <c r="K77" s="2" t="s">
        <v>1833</v>
      </c>
    </row>
    <row r="78">
      <c r="A78" s="2" t="s">
        <v>314</v>
      </c>
      <c r="B78" s="2" t="s">
        <v>2100</v>
      </c>
      <c r="C78" s="2" t="s">
        <v>2101</v>
      </c>
      <c r="E78" s="2" t="s">
        <v>316</v>
      </c>
      <c r="F78" s="22" t="s">
        <v>315</v>
      </c>
      <c r="G78" s="2" t="s">
        <v>2102</v>
      </c>
      <c r="H78" s="2" t="s">
        <v>1840</v>
      </c>
      <c r="I78" s="2">
        <v>94925.0</v>
      </c>
      <c r="J78" s="2" t="s">
        <v>1832</v>
      </c>
      <c r="K78" s="2" t="s">
        <v>1833</v>
      </c>
    </row>
    <row r="79">
      <c r="A79" s="2" t="s">
        <v>317</v>
      </c>
      <c r="B79" s="2" t="s">
        <v>2103</v>
      </c>
      <c r="C79" s="2" t="s">
        <v>2104</v>
      </c>
      <c r="F79" s="22" t="s">
        <v>318</v>
      </c>
      <c r="G79" s="2" t="s">
        <v>2105</v>
      </c>
      <c r="H79" s="2" t="s">
        <v>2106</v>
      </c>
      <c r="I79" s="2">
        <v>94952.0</v>
      </c>
      <c r="J79" s="2" t="s">
        <v>1832</v>
      </c>
      <c r="K79" s="2" t="s">
        <v>1833</v>
      </c>
    </row>
    <row r="80">
      <c r="A80" s="2" t="s">
        <v>319</v>
      </c>
      <c r="B80" s="2" t="s">
        <v>2107</v>
      </c>
      <c r="C80" s="2" t="s">
        <v>2108</v>
      </c>
      <c r="D80" s="2" t="s">
        <v>2109</v>
      </c>
      <c r="E80" s="2" t="s">
        <v>322</v>
      </c>
      <c r="F80" s="22" t="s">
        <v>321</v>
      </c>
      <c r="G80" s="2" t="s">
        <v>2110</v>
      </c>
      <c r="J80" s="2" t="s">
        <v>1832</v>
      </c>
      <c r="K80" s="2" t="s">
        <v>1833</v>
      </c>
    </row>
    <row r="81">
      <c r="A81" s="2" t="s">
        <v>323</v>
      </c>
      <c r="B81" s="2" t="s">
        <v>2111</v>
      </c>
      <c r="C81" s="2" t="s">
        <v>2112</v>
      </c>
      <c r="D81" s="2" t="s">
        <v>2113</v>
      </c>
      <c r="E81" s="2" t="s">
        <v>326</v>
      </c>
      <c r="F81" s="22" t="s">
        <v>325</v>
      </c>
      <c r="G81" s="2" t="s">
        <v>2114</v>
      </c>
      <c r="H81" s="2" t="s">
        <v>1867</v>
      </c>
      <c r="I81" s="2">
        <v>94920.0</v>
      </c>
      <c r="J81" s="2" t="s">
        <v>1832</v>
      </c>
      <c r="K81" s="2" t="s">
        <v>1833</v>
      </c>
    </row>
    <row r="82">
      <c r="A82" s="2" t="s">
        <v>327</v>
      </c>
      <c r="B82" s="2" t="s">
        <v>2115</v>
      </c>
      <c r="C82" s="2" t="s">
        <v>2116</v>
      </c>
      <c r="D82" s="2" t="s">
        <v>2117</v>
      </c>
      <c r="E82" s="2" t="s">
        <v>330</v>
      </c>
      <c r="F82" s="22" t="s">
        <v>329</v>
      </c>
      <c r="G82" s="2" t="s">
        <v>2118</v>
      </c>
      <c r="H82" s="2" t="s">
        <v>1867</v>
      </c>
      <c r="I82" s="2">
        <v>94920.0</v>
      </c>
      <c r="J82" s="2" t="s">
        <v>1832</v>
      </c>
      <c r="K82" s="2" t="s">
        <v>1833</v>
      </c>
    </row>
    <row r="83">
      <c r="A83" s="2" t="s">
        <v>331</v>
      </c>
      <c r="B83" s="2" t="s">
        <v>2119</v>
      </c>
      <c r="C83" s="2" t="s">
        <v>2120</v>
      </c>
      <c r="D83" s="2" t="s">
        <v>2121</v>
      </c>
      <c r="E83" s="2" t="s">
        <v>334</v>
      </c>
      <c r="F83" s="22" t="s">
        <v>333</v>
      </c>
      <c r="G83" s="2" t="s">
        <v>2122</v>
      </c>
      <c r="H83" s="2" t="s">
        <v>1862</v>
      </c>
      <c r="I83" s="2">
        <v>94901.0</v>
      </c>
      <c r="J83" s="2" t="s">
        <v>2031</v>
      </c>
      <c r="K83" s="2" t="s">
        <v>1833</v>
      </c>
    </row>
    <row r="84">
      <c r="A84" s="2" t="s">
        <v>335</v>
      </c>
      <c r="B84" s="2" t="s">
        <v>2123</v>
      </c>
      <c r="C84" s="2" t="s">
        <v>2124</v>
      </c>
      <c r="D84" s="2" t="s">
        <v>2125</v>
      </c>
      <c r="E84" s="2" t="s">
        <v>338</v>
      </c>
      <c r="F84" s="22" t="s">
        <v>337</v>
      </c>
      <c r="G84" s="2" t="s">
        <v>2126</v>
      </c>
      <c r="H84" s="2" t="s">
        <v>1862</v>
      </c>
      <c r="I84" s="2">
        <v>94901.0</v>
      </c>
      <c r="J84" s="2" t="s">
        <v>1832</v>
      </c>
      <c r="K84" s="2" t="s">
        <v>1833</v>
      </c>
    </row>
    <row r="85">
      <c r="A85" s="2" t="s">
        <v>339</v>
      </c>
      <c r="B85" s="2" t="s">
        <v>339</v>
      </c>
      <c r="D85" s="2" t="s">
        <v>2127</v>
      </c>
      <c r="F85" s="22" t="s">
        <v>341</v>
      </c>
      <c r="G85" s="2" t="s">
        <v>2128</v>
      </c>
      <c r="H85" s="2" t="s">
        <v>1848</v>
      </c>
      <c r="I85" s="2">
        <v>94947.0</v>
      </c>
      <c r="J85" s="2" t="s">
        <v>1832</v>
      </c>
      <c r="K85" s="2" t="s">
        <v>1833</v>
      </c>
    </row>
    <row r="86">
      <c r="A86" s="2" t="s">
        <v>2129</v>
      </c>
      <c r="B86" s="2" t="s">
        <v>2130</v>
      </c>
      <c r="C86" s="2" t="s">
        <v>2131</v>
      </c>
      <c r="D86" s="2" t="s">
        <v>2132</v>
      </c>
      <c r="F86" s="22" t="s">
        <v>344</v>
      </c>
      <c r="G86" s="2" t="s">
        <v>2133</v>
      </c>
      <c r="H86" s="2" t="s">
        <v>1831</v>
      </c>
      <c r="I86" s="2">
        <v>94960.0</v>
      </c>
      <c r="J86" s="2" t="s">
        <v>1832</v>
      </c>
      <c r="K86" s="2" t="s">
        <v>1833</v>
      </c>
    </row>
    <row r="87">
      <c r="A87" s="2" t="s">
        <v>345</v>
      </c>
      <c r="B87" s="2" t="s">
        <v>2130</v>
      </c>
      <c r="C87" s="2" t="s">
        <v>2134</v>
      </c>
      <c r="D87" s="2" t="s">
        <v>2135</v>
      </c>
      <c r="F87" s="22" t="s">
        <v>347</v>
      </c>
      <c r="G87" s="2" t="s">
        <v>2136</v>
      </c>
      <c r="H87" s="2" t="s">
        <v>1848</v>
      </c>
      <c r="I87" s="2">
        <v>94949.0</v>
      </c>
      <c r="J87" s="2" t="s">
        <v>1832</v>
      </c>
      <c r="K87" s="2" t="s">
        <v>1833</v>
      </c>
    </row>
    <row r="88">
      <c r="A88" s="2" t="s">
        <v>348</v>
      </c>
      <c r="B88" s="2" t="s">
        <v>2130</v>
      </c>
      <c r="C88" s="2" t="s">
        <v>2137</v>
      </c>
      <c r="D88" s="2" t="s">
        <v>2138</v>
      </c>
      <c r="E88" s="2" t="s">
        <v>351</v>
      </c>
      <c r="F88" s="22" t="s">
        <v>350</v>
      </c>
      <c r="G88" s="2" t="s">
        <v>2139</v>
      </c>
      <c r="J88" s="2" t="s">
        <v>1832</v>
      </c>
      <c r="K88" s="2" t="s">
        <v>1833</v>
      </c>
    </row>
    <row r="89">
      <c r="A89" s="2" t="s">
        <v>1782</v>
      </c>
      <c r="B89" s="2" t="s">
        <v>2130</v>
      </c>
      <c r="C89" s="2" t="s">
        <v>2140</v>
      </c>
      <c r="D89" s="2" t="s">
        <v>2141</v>
      </c>
      <c r="E89" s="2" t="s">
        <v>355</v>
      </c>
      <c r="F89" s="22" t="s">
        <v>354</v>
      </c>
      <c r="G89" s="2" t="s">
        <v>354</v>
      </c>
      <c r="J89" s="2" t="s">
        <v>1832</v>
      </c>
      <c r="K89" s="2" t="s">
        <v>1833</v>
      </c>
    </row>
    <row r="90">
      <c r="A90" s="2" t="s">
        <v>356</v>
      </c>
      <c r="B90" s="2" t="s">
        <v>2142</v>
      </c>
      <c r="C90" s="2" t="s">
        <v>2143</v>
      </c>
      <c r="D90" s="2" t="s">
        <v>2144</v>
      </c>
      <c r="E90" s="2" t="s">
        <v>359</v>
      </c>
      <c r="F90" s="22" t="s">
        <v>358</v>
      </c>
      <c r="G90" s="2" t="s">
        <v>2145</v>
      </c>
      <c r="J90" s="2" t="s">
        <v>1832</v>
      </c>
      <c r="K90" s="2" t="s">
        <v>1833</v>
      </c>
    </row>
    <row r="91">
      <c r="A91" s="2" t="s">
        <v>360</v>
      </c>
      <c r="B91" s="2" t="s">
        <v>2142</v>
      </c>
      <c r="C91" s="2" t="s">
        <v>2146</v>
      </c>
      <c r="E91" s="2" t="s">
        <v>362</v>
      </c>
      <c r="F91" s="22" t="s">
        <v>361</v>
      </c>
      <c r="G91" s="2" t="s">
        <v>2147</v>
      </c>
      <c r="H91" s="2" t="s">
        <v>2011</v>
      </c>
      <c r="I91" s="2">
        <v>94930.0</v>
      </c>
      <c r="J91" s="2" t="s">
        <v>1832</v>
      </c>
      <c r="K91" s="2" t="s">
        <v>1833</v>
      </c>
    </row>
    <row r="92">
      <c r="A92" s="2" t="s">
        <v>363</v>
      </c>
      <c r="B92" s="2" t="s">
        <v>2148</v>
      </c>
      <c r="C92" s="2" t="s">
        <v>2149</v>
      </c>
      <c r="D92" s="2" t="s">
        <v>2150</v>
      </c>
      <c r="E92" s="2" t="s">
        <v>366</v>
      </c>
      <c r="F92" s="22" t="s">
        <v>365</v>
      </c>
      <c r="G92" s="2" t="s">
        <v>2151</v>
      </c>
      <c r="H92" s="2" t="s">
        <v>1987</v>
      </c>
      <c r="I92" s="2">
        <v>94904.0</v>
      </c>
      <c r="J92" s="2" t="s">
        <v>1832</v>
      </c>
      <c r="K92" s="2" t="s">
        <v>1833</v>
      </c>
    </row>
    <row r="93">
      <c r="A93" s="2" t="s">
        <v>1783</v>
      </c>
      <c r="B93" s="2" t="s">
        <v>2152</v>
      </c>
      <c r="C93" s="2" t="s">
        <v>2153</v>
      </c>
      <c r="D93" s="2" t="s">
        <v>2154</v>
      </c>
      <c r="F93" s="22" t="s">
        <v>369</v>
      </c>
      <c r="G93" s="2" t="s">
        <v>369</v>
      </c>
      <c r="J93" s="2" t="s">
        <v>1832</v>
      </c>
      <c r="K93" s="2" t="s">
        <v>1833</v>
      </c>
    </row>
    <row r="94">
      <c r="A94" s="2" t="s">
        <v>370</v>
      </c>
      <c r="B94" s="2" t="s">
        <v>2155</v>
      </c>
      <c r="C94" s="2" t="s">
        <v>2156</v>
      </c>
      <c r="D94" s="2" t="s">
        <v>2157</v>
      </c>
      <c r="E94" s="2" t="s">
        <v>373</v>
      </c>
      <c r="F94" s="22" t="s">
        <v>372</v>
      </c>
      <c r="G94" s="2" t="s">
        <v>2158</v>
      </c>
      <c r="H94" s="2" t="s">
        <v>1876</v>
      </c>
      <c r="I94" s="2">
        <v>94941.0</v>
      </c>
      <c r="J94" s="2" t="s">
        <v>1832</v>
      </c>
      <c r="K94" s="2" t="s">
        <v>1833</v>
      </c>
    </row>
    <row r="95">
      <c r="A95" s="2" t="s">
        <v>374</v>
      </c>
      <c r="B95" s="2" t="s">
        <v>2159</v>
      </c>
      <c r="C95" s="2" t="s">
        <v>2160</v>
      </c>
      <c r="D95" s="2" t="s">
        <v>2161</v>
      </c>
      <c r="F95" s="22" t="s">
        <v>376</v>
      </c>
      <c r="G95" s="2" t="s">
        <v>2162</v>
      </c>
      <c r="H95" s="2" t="s">
        <v>1909</v>
      </c>
      <c r="I95" s="2">
        <v>94939.0</v>
      </c>
      <c r="J95" s="2" t="s">
        <v>1832</v>
      </c>
      <c r="K95" s="2" t="s">
        <v>1833</v>
      </c>
    </row>
    <row r="96">
      <c r="A96" s="2" t="s">
        <v>377</v>
      </c>
      <c r="B96" s="2" t="s">
        <v>2163</v>
      </c>
      <c r="C96" s="2" t="s">
        <v>2164</v>
      </c>
      <c r="D96" s="2" t="s">
        <v>2165</v>
      </c>
      <c r="E96" s="2" t="s">
        <v>380</v>
      </c>
      <c r="F96" s="22" t="s">
        <v>379</v>
      </c>
      <c r="G96" s="2" t="s">
        <v>2166</v>
      </c>
      <c r="H96" s="2" t="s">
        <v>1944</v>
      </c>
      <c r="I96" s="2">
        <v>94933.0</v>
      </c>
      <c r="J96" s="2" t="s">
        <v>1832</v>
      </c>
      <c r="K96" s="2" t="s">
        <v>1833</v>
      </c>
    </row>
    <row r="97">
      <c r="A97" s="2" t="s">
        <v>381</v>
      </c>
      <c r="B97" s="2" t="s">
        <v>2163</v>
      </c>
      <c r="C97" s="2" t="s">
        <v>2167</v>
      </c>
      <c r="E97" s="2" t="s">
        <v>383</v>
      </c>
      <c r="F97" s="22" t="s">
        <v>382</v>
      </c>
      <c r="G97" s="2" t="s">
        <v>2168</v>
      </c>
      <c r="H97" s="2" t="s">
        <v>1876</v>
      </c>
      <c r="I97" s="2">
        <v>94941.0</v>
      </c>
      <c r="J97" s="2" t="s">
        <v>1832</v>
      </c>
      <c r="K97" s="2" t="s">
        <v>1833</v>
      </c>
    </row>
    <row r="98">
      <c r="A98" s="2" t="s">
        <v>384</v>
      </c>
      <c r="B98" s="2" t="s">
        <v>2169</v>
      </c>
      <c r="C98" s="2" t="s">
        <v>2170</v>
      </c>
      <c r="D98" s="2" t="s">
        <v>2171</v>
      </c>
      <c r="E98" s="2" t="s">
        <v>387</v>
      </c>
      <c r="F98" s="22" t="s">
        <v>386</v>
      </c>
      <c r="G98" s="2" t="s">
        <v>2172</v>
      </c>
      <c r="H98" s="2" t="s">
        <v>1905</v>
      </c>
      <c r="I98" s="2">
        <v>94957.0</v>
      </c>
      <c r="J98" s="2" t="s">
        <v>1832</v>
      </c>
      <c r="K98" s="2" t="s">
        <v>1833</v>
      </c>
    </row>
    <row r="99">
      <c r="A99" s="2" t="s">
        <v>388</v>
      </c>
      <c r="B99" s="2" t="s">
        <v>2173</v>
      </c>
      <c r="C99" s="2" t="s">
        <v>2174</v>
      </c>
      <c r="D99" s="2" t="s">
        <v>2175</v>
      </c>
      <c r="E99" s="2" t="s">
        <v>391</v>
      </c>
      <c r="F99" s="22" t="s">
        <v>390</v>
      </c>
      <c r="G99" s="2" t="s">
        <v>2176</v>
      </c>
      <c r="H99" s="2" t="s">
        <v>1831</v>
      </c>
      <c r="I99" s="2">
        <v>94960.0</v>
      </c>
      <c r="J99" s="2" t="s">
        <v>2031</v>
      </c>
      <c r="K99" s="2" t="s">
        <v>1833</v>
      </c>
    </row>
    <row r="100">
      <c r="A100" s="2" t="s">
        <v>392</v>
      </c>
      <c r="B100" s="2" t="s">
        <v>2177</v>
      </c>
      <c r="C100" s="2" t="s">
        <v>2178</v>
      </c>
      <c r="D100" s="2" t="s">
        <v>2179</v>
      </c>
      <c r="E100" s="2" t="s">
        <v>395</v>
      </c>
      <c r="F100" s="22" t="s">
        <v>394</v>
      </c>
      <c r="G100" s="2" t="s">
        <v>2180</v>
      </c>
      <c r="H100" s="2" t="s">
        <v>1909</v>
      </c>
      <c r="I100" s="2">
        <v>94904.0</v>
      </c>
      <c r="J100" s="2" t="s">
        <v>1832</v>
      </c>
      <c r="K100" s="2" t="s">
        <v>1833</v>
      </c>
    </row>
    <row r="101">
      <c r="A101" s="2" t="s">
        <v>396</v>
      </c>
      <c r="B101" s="2" t="s">
        <v>2181</v>
      </c>
      <c r="C101" s="2" t="s">
        <v>2182</v>
      </c>
      <c r="D101" s="2" t="s">
        <v>2183</v>
      </c>
      <c r="E101" s="2" t="s">
        <v>399</v>
      </c>
      <c r="F101" s="22" t="s">
        <v>398</v>
      </c>
      <c r="G101" s="2" t="s">
        <v>2184</v>
      </c>
      <c r="H101" s="2" t="s">
        <v>1831</v>
      </c>
      <c r="I101" s="2">
        <v>94960.0</v>
      </c>
      <c r="J101" s="2" t="s">
        <v>1832</v>
      </c>
      <c r="K101" s="2" t="s">
        <v>1833</v>
      </c>
    </row>
    <row r="102">
      <c r="A102" s="2" t="s">
        <v>400</v>
      </c>
      <c r="B102" s="2" t="s">
        <v>2185</v>
      </c>
      <c r="C102" s="2" t="s">
        <v>2186</v>
      </c>
      <c r="D102" s="2" t="s">
        <v>2187</v>
      </c>
      <c r="E102" s="2" t="s">
        <v>403</v>
      </c>
      <c r="F102" s="22" t="s">
        <v>402</v>
      </c>
      <c r="G102" s="2" t="s">
        <v>2188</v>
      </c>
      <c r="H102" s="2" t="s">
        <v>1862</v>
      </c>
      <c r="I102" s="2">
        <v>94901.0</v>
      </c>
      <c r="J102" s="2" t="s">
        <v>1832</v>
      </c>
      <c r="K102" s="2" t="s">
        <v>1833</v>
      </c>
    </row>
    <row r="103">
      <c r="A103" s="2" t="s">
        <v>2189</v>
      </c>
      <c r="B103" s="2" t="s">
        <v>2190</v>
      </c>
      <c r="C103" s="2" t="s">
        <v>2191</v>
      </c>
      <c r="D103" s="2" t="s">
        <v>2192</v>
      </c>
      <c r="E103" s="2" t="s">
        <v>407</v>
      </c>
      <c r="F103" s="22" t="s">
        <v>406</v>
      </c>
      <c r="G103" s="2" t="s">
        <v>2193</v>
      </c>
      <c r="H103" s="2" t="s">
        <v>1862</v>
      </c>
      <c r="I103" s="2">
        <v>94903.0</v>
      </c>
      <c r="J103" s="2" t="s">
        <v>1832</v>
      </c>
      <c r="K103" s="2" t="s">
        <v>1833</v>
      </c>
    </row>
    <row r="104">
      <c r="A104" s="2" t="s">
        <v>408</v>
      </c>
      <c r="B104" s="2" t="s">
        <v>2194</v>
      </c>
      <c r="C104" s="2" t="s">
        <v>2195</v>
      </c>
      <c r="E104" s="2" t="s">
        <v>410</v>
      </c>
      <c r="F104" s="22" t="s">
        <v>409</v>
      </c>
      <c r="G104" s="2" t="s">
        <v>2196</v>
      </c>
      <c r="H104" s="2" t="s">
        <v>1862</v>
      </c>
      <c r="I104" s="2">
        <v>94901.0</v>
      </c>
      <c r="J104" s="2" t="s">
        <v>1832</v>
      </c>
      <c r="K104" s="2" t="s">
        <v>1833</v>
      </c>
    </row>
    <row r="105">
      <c r="A105" s="2" t="s">
        <v>411</v>
      </c>
      <c r="B105" s="2" t="s">
        <v>2197</v>
      </c>
      <c r="C105" s="2" t="s">
        <v>2198</v>
      </c>
      <c r="D105" s="2" t="s">
        <v>2199</v>
      </c>
      <c r="F105" s="22" t="s">
        <v>413</v>
      </c>
      <c r="G105" s="2" t="s">
        <v>2200</v>
      </c>
      <c r="H105" s="2" t="s">
        <v>1909</v>
      </c>
      <c r="I105" s="2">
        <v>94939.0</v>
      </c>
      <c r="J105" s="2" t="s">
        <v>1832</v>
      </c>
      <c r="K105" s="2" t="s">
        <v>1833</v>
      </c>
    </row>
    <row r="106">
      <c r="A106" s="2" t="s">
        <v>414</v>
      </c>
      <c r="B106" s="2" t="s">
        <v>2201</v>
      </c>
      <c r="C106" s="2" t="s">
        <v>2202</v>
      </c>
      <c r="D106" s="2" t="s">
        <v>2203</v>
      </c>
      <c r="E106" s="2" t="s">
        <v>417</v>
      </c>
      <c r="F106" s="22" t="s">
        <v>416</v>
      </c>
      <c r="G106" s="2" t="s">
        <v>2204</v>
      </c>
      <c r="J106" s="2" t="s">
        <v>1832</v>
      </c>
      <c r="K106" s="2" t="s">
        <v>1833</v>
      </c>
    </row>
    <row r="107">
      <c r="A107" s="2" t="s">
        <v>17</v>
      </c>
      <c r="B107" s="2" t="s">
        <v>2205</v>
      </c>
      <c r="C107" s="2" t="s">
        <v>2206</v>
      </c>
      <c r="D107" s="2" t="s">
        <v>2207</v>
      </c>
      <c r="E107" s="2" t="s">
        <v>420</v>
      </c>
      <c r="F107" s="22" t="s">
        <v>419</v>
      </c>
      <c r="G107" s="2" t="s">
        <v>2208</v>
      </c>
      <c r="H107" s="2" t="s">
        <v>1867</v>
      </c>
      <c r="I107" s="2">
        <v>94920.0</v>
      </c>
      <c r="J107" s="2" t="s">
        <v>1832</v>
      </c>
      <c r="K107" s="2" t="s">
        <v>1833</v>
      </c>
    </row>
    <row r="108">
      <c r="A108" s="2" t="s">
        <v>421</v>
      </c>
      <c r="B108" s="2" t="s">
        <v>2209</v>
      </c>
      <c r="C108" s="2" t="s">
        <v>1873</v>
      </c>
      <c r="D108" s="2" t="s">
        <v>2210</v>
      </c>
      <c r="E108" s="2" t="s">
        <v>424</v>
      </c>
      <c r="F108" s="22" t="s">
        <v>423</v>
      </c>
      <c r="G108" s="2" t="s">
        <v>2211</v>
      </c>
      <c r="H108" s="2" t="s">
        <v>1876</v>
      </c>
      <c r="I108" s="2">
        <v>94941.0</v>
      </c>
      <c r="J108" s="2" t="s">
        <v>1832</v>
      </c>
      <c r="K108" s="2" t="s">
        <v>1833</v>
      </c>
    </row>
    <row r="109">
      <c r="A109" s="2" t="s">
        <v>425</v>
      </c>
      <c r="B109" s="2" t="s">
        <v>2212</v>
      </c>
      <c r="C109" s="2" t="s">
        <v>2213</v>
      </c>
      <c r="E109" s="2" t="s">
        <v>428</v>
      </c>
      <c r="F109" s="22" t="s">
        <v>427</v>
      </c>
      <c r="G109" s="2" t="s">
        <v>2214</v>
      </c>
      <c r="J109" s="2" t="s">
        <v>1832</v>
      </c>
      <c r="K109" s="2" t="s">
        <v>1833</v>
      </c>
    </row>
    <row r="110">
      <c r="A110" s="2" t="s">
        <v>429</v>
      </c>
      <c r="B110" s="2" t="s">
        <v>2215</v>
      </c>
      <c r="C110" s="2" t="s">
        <v>2216</v>
      </c>
      <c r="D110" s="2" t="s">
        <v>2217</v>
      </c>
      <c r="E110" s="2" t="s">
        <v>432</v>
      </c>
      <c r="F110" s="22" t="s">
        <v>431</v>
      </c>
      <c r="G110" s="2" t="s">
        <v>2218</v>
      </c>
      <c r="H110" s="2" t="s">
        <v>1891</v>
      </c>
      <c r="I110" s="2">
        <v>94933.0</v>
      </c>
      <c r="J110" s="2" t="s">
        <v>1832</v>
      </c>
      <c r="K110" s="2" t="s">
        <v>1833</v>
      </c>
    </row>
    <row r="111">
      <c r="A111" s="2" t="s">
        <v>433</v>
      </c>
      <c r="B111" s="2" t="s">
        <v>2219</v>
      </c>
      <c r="C111" s="2" t="s">
        <v>2220</v>
      </c>
      <c r="D111" s="2" t="s">
        <v>2221</v>
      </c>
      <c r="E111" s="2" t="s">
        <v>436</v>
      </c>
      <c r="F111" s="22" t="s">
        <v>435</v>
      </c>
      <c r="G111" s="2" t="s">
        <v>2222</v>
      </c>
      <c r="H111" s="2" t="s">
        <v>1848</v>
      </c>
      <c r="I111" s="2">
        <v>94947.0</v>
      </c>
      <c r="J111" s="2" t="s">
        <v>1832</v>
      </c>
      <c r="K111" s="2" t="s">
        <v>1833</v>
      </c>
    </row>
    <row r="112">
      <c r="A112" s="2" t="s">
        <v>437</v>
      </c>
      <c r="B112" s="2" t="s">
        <v>2223</v>
      </c>
      <c r="C112" s="2" t="s">
        <v>2224</v>
      </c>
      <c r="D112" s="2" t="s">
        <v>2225</v>
      </c>
      <c r="E112" s="2" t="s">
        <v>440</v>
      </c>
      <c r="F112" s="22" t="s">
        <v>439</v>
      </c>
      <c r="G112" s="2" t="s">
        <v>2226</v>
      </c>
      <c r="H112" s="2" t="s">
        <v>1867</v>
      </c>
      <c r="I112" s="2">
        <v>94920.0</v>
      </c>
      <c r="J112" s="2" t="s">
        <v>1832</v>
      </c>
      <c r="K112" s="2" t="s">
        <v>1833</v>
      </c>
    </row>
    <row r="113">
      <c r="A113" s="2" t="s">
        <v>441</v>
      </c>
      <c r="B113" s="2" t="s">
        <v>2227</v>
      </c>
      <c r="C113" s="2" t="s">
        <v>2228</v>
      </c>
      <c r="D113" s="2" t="s">
        <v>2229</v>
      </c>
      <c r="E113" s="2" t="s">
        <v>444</v>
      </c>
      <c r="F113" s="22" t="s">
        <v>443</v>
      </c>
      <c r="G113" s="2" t="s">
        <v>2230</v>
      </c>
      <c r="H113" s="2" t="s">
        <v>2011</v>
      </c>
      <c r="I113" s="2">
        <v>94930.0</v>
      </c>
      <c r="J113" s="2" t="s">
        <v>1832</v>
      </c>
      <c r="K113" s="2" t="s">
        <v>1833</v>
      </c>
    </row>
    <row r="114">
      <c r="A114" s="2" t="s">
        <v>445</v>
      </c>
      <c r="B114" s="2" t="s">
        <v>2231</v>
      </c>
      <c r="C114" s="2" t="s">
        <v>2232</v>
      </c>
      <c r="D114" s="2" t="s">
        <v>2233</v>
      </c>
      <c r="F114" s="22" t="s">
        <v>447</v>
      </c>
      <c r="G114" s="2" t="s">
        <v>2234</v>
      </c>
      <c r="H114" s="2" t="s">
        <v>1862</v>
      </c>
      <c r="I114" s="2">
        <v>94901.0</v>
      </c>
      <c r="J114" s="2" t="s">
        <v>1832</v>
      </c>
      <c r="K114" s="2" t="s">
        <v>1833</v>
      </c>
    </row>
    <row r="115">
      <c r="A115" s="2" t="s">
        <v>448</v>
      </c>
      <c r="B115" s="2" t="s">
        <v>2231</v>
      </c>
      <c r="C115" s="2" t="s">
        <v>2235</v>
      </c>
      <c r="D115" s="2" t="s">
        <v>2236</v>
      </c>
      <c r="E115" s="2" t="s">
        <v>451</v>
      </c>
      <c r="F115" s="22" t="s">
        <v>450</v>
      </c>
      <c r="G115" s="2" t="s">
        <v>2237</v>
      </c>
      <c r="H115" s="2" t="s">
        <v>1862</v>
      </c>
      <c r="I115" s="2">
        <v>94901.0</v>
      </c>
      <c r="J115" s="2" t="s">
        <v>1832</v>
      </c>
      <c r="K115" s="2" t="s">
        <v>1833</v>
      </c>
    </row>
    <row r="116">
      <c r="A116" s="2" t="s">
        <v>452</v>
      </c>
      <c r="B116" s="2" t="s">
        <v>2227</v>
      </c>
      <c r="C116" s="2" t="s">
        <v>2238</v>
      </c>
      <c r="D116" s="2" t="s">
        <v>2239</v>
      </c>
      <c r="E116" s="2" t="s">
        <v>455</v>
      </c>
      <c r="F116" s="22" t="s">
        <v>454</v>
      </c>
      <c r="G116" s="2" t="s">
        <v>2240</v>
      </c>
      <c r="H116" s="2" t="s">
        <v>1867</v>
      </c>
      <c r="I116" s="2">
        <v>94920.0</v>
      </c>
      <c r="J116" s="2" t="s">
        <v>1832</v>
      </c>
      <c r="K116" s="2" t="s">
        <v>1833</v>
      </c>
    </row>
    <row r="117">
      <c r="A117" s="2" t="s">
        <v>456</v>
      </c>
      <c r="B117" s="2" t="s">
        <v>2227</v>
      </c>
      <c r="C117" s="2" t="s">
        <v>2241</v>
      </c>
      <c r="D117" s="2" t="s">
        <v>2242</v>
      </c>
      <c r="E117" s="2" t="s">
        <v>459</v>
      </c>
      <c r="F117" s="22" t="s">
        <v>458</v>
      </c>
      <c r="G117" s="2" t="s">
        <v>2243</v>
      </c>
      <c r="H117" s="2" t="s">
        <v>1831</v>
      </c>
      <c r="I117" s="2">
        <v>94960.0</v>
      </c>
      <c r="J117" s="2" t="s">
        <v>1832</v>
      </c>
      <c r="K117" s="2" t="s">
        <v>1833</v>
      </c>
    </row>
    <row r="118">
      <c r="A118" s="2" t="s">
        <v>460</v>
      </c>
      <c r="B118" s="2" t="s">
        <v>2244</v>
      </c>
      <c r="C118" s="2" t="s">
        <v>2245</v>
      </c>
      <c r="E118" s="2" t="s">
        <v>462</v>
      </c>
      <c r="F118" s="22" t="s">
        <v>461</v>
      </c>
      <c r="G118" s="2" t="s">
        <v>2246</v>
      </c>
      <c r="H118" s="2" t="s">
        <v>2247</v>
      </c>
      <c r="I118" s="2">
        <v>94109.0</v>
      </c>
      <c r="J118" s="2" t="s">
        <v>1832</v>
      </c>
      <c r="K118" s="2" t="s">
        <v>1833</v>
      </c>
    </row>
    <row r="119">
      <c r="A119" s="2" t="s">
        <v>463</v>
      </c>
      <c r="B119" s="2" t="s">
        <v>2248</v>
      </c>
      <c r="C119" s="2" t="s">
        <v>2249</v>
      </c>
      <c r="D119" s="2" t="s">
        <v>2250</v>
      </c>
      <c r="E119" s="2" t="s">
        <v>466</v>
      </c>
      <c r="F119" s="22" t="s">
        <v>465</v>
      </c>
      <c r="G119" s="2" t="s">
        <v>2251</v>
      </c>
      <c r="H119" s="2" t="s">
        <v>2252</v>
      </c>
      <c r="I119" s="2">
        <v>94904.0</v>
      </c>
      <c r="J119" s="2" t="s">
        <v>1832</v>
      </c>
      <c r="K119" s="2" t="s">
        <v>1833</v>
      </c>
    </row>
    <row r="120">
      <c r="A120" s="2" t="s">
        <v>467</v>
      </c>
      <c r="B120" s="2" t="s">
        <v>2253</v>
      </c>
      <c r="C120" s="2" t="s">
        <v>2254</v>
      </c>
      <c r="D120" s="2" t="s">
        <v>2255</v>
      </c>
      <c r="E120" s="2" t="s">
        <v>470</v>
      </c>
      <c r="F120" s="22" t="s">
        <v>469</v>
      </c>
      <c r="G120" s="2" t="s">
        <v>2256</v>
      </c>
      <c r="H120" s="2" t="s">
        <v>2011</v>
      </c>
      <c r="I120" s="2">
        <v>94904.0</v>
      </c>
      <c r="J120" s="2" t="s">
        <v>1832</v>
      </c>
      <c r="K120" s="2" t="s">
        <v>1833</v>
      </c>
    </row>
    <row r="121">
      <c r="A121" s="2" t="s">
        <v>471</v>
      </c>
      <c r="B121" s="2" t="s">
        <v>2253</v>
      </c>
      <c r="C121" s="2" t="s">
        <v>2257</v>
      </c>
      <c r="D121" s="2" t="s">
        <v>2258</v>
      </c>
      <c r="E121" s="2" t="s">
        <v>474</v>
      </c>
      <c r="F121" s="22" t="s">
        <v>473</v>
      </c>
      <c r="G121" s="2" t="s">
        <v>473</v>
      </c>
      <c r="H121" s="2" t="s">
        <v>1848</v>
      </c>
      <c r="J121" s="2" t="s">
        <v>1832</v>
      </c>
      <c r="K121" s="2" t="s">
        <v>1833</v>
      </c>
    </row>
    <row r="122">
      <c r="A122" s="2" t="s">
        <v>475</v>
      </c>
      <c r="B122" s="2" t="s">
        <v>2253</v>
      </c>
      <c r="C122" s="2" t="s">
        <v>2259</v>
      </c>
      <c r="D122" s="2" t="s">
        <v>2260</v>
      </c>
      <c r="E122" s="2" t="s">
        <v>478</v>
      </c>
      <c r="F122" s="22" t="s">
        <v>477</v>
      </c>
      <c r="G122" s="2" t="s">
        <v>2261</v>
      </c>
      <c r="H122" s="2" t="s">
        <v>2262</v>
      </c>
      <c r="J122" s="2" t="s">
        <v>1832</v>
      </c>
      <c r="K122" s="2" t="s">
        <v>1833</v>
      </c>
    </row>
    <row r="123">
      <c r="A123" s="2" t="s">
        <v>1785</v>
      </c>
      <c r="B123" s="2" t="s">
        <v>2253</v>
      </c>
      <c r="C123" s="2" t="s">
        <v>2263</v>
      </c>
      <c r="E123" s="2" t="s">
        <v>482</v>
      </c>
      <c r="F123" s="22" t="s">
        <v>481</v>
      </c>
      <c r="G123" s="2" t="s">
        <v>2264</v>
      </c>
      <c r="H123" s="2" t="s">
        <v>1876</v>
      </c>
      <c r="I123" s="2">
        <v>94941.0</v>
      </c>
      <c r="J123" s="2" t="s">
        <v>1832</v>
      </c>
      <c r="K123" s="2" t="s">
        <v>1833</v>
      </c>
    </row>
    <row r="124">
      <c r="A124" s="2" t="s">
        <v>483</v>
      </c>
      <c r="B124" s="2" t="s">
        <v>2253</v>
      </c>
      <c r="C124" s="2" t="s">
        <v>2265</v>
      </c>
      <c r="D124" s="2" t="s">
        <v>2266</v>
      </c>
      <c r="E124" s="2" t="s">
        <v>486</v>
      </c>
      <c r="F124" s="22" t="s">
        <v>485</v>
      </c>
      <c r="G124" s="2" t="s">
        <v>2267</v>
      </c>
      <c r="H124" s="2" t="s">
        <v>1876</v>
      </c>
      <c r="I124" s="2">
        <v>94941.0</v>
      </c>
      <c r="J124" s="2" t="s">
        <v>1832</v>
      </c>
      <c r="K124" s="2" t="s">
        <v>1833</v>
      </c>
    </row>
    <row r="125">
      <c r="A125" s="2" t="s">
        <v>2268</v>
      </c>
      <c r="B125" s="2" t="s">
        <v>2269</v>
      </c>
      <c r="C125" s="2" t="s">
        <v>2270</v>
      </c>
      <c r="D125" s="2" t="s">
        <v>2271</v>
      </c>
      <c r="E125" s="2" t="s">
        <v>490</v>
      </c>
      <c r="F125" s="22" t="s">
        <v>489</v>
      </c>
      <c r="G125" s="2" t="s">
        <v>2272</v>
      </c>
      <c r="H125" s="2" t="s">
        <v>2252</v>
      </c>
      <c r="I125" s="2">
        <v>94904.0</v>
      </c>
      <c r="J125" s="2" t="s">
        <v>1832</v>
      </c>
      <c r="K125" s="2" t="s">
        <v>1833</v>
      </c>
    </row>
    <row r="126">
      <c r="A126" s="2" t="s">
        <v>491</v>
      </c>
      <c r="B126" s="2" t="s">
        <v>2273</v>
      </c>
      <c r="C126" s="2" t="s">
        <v>2274</v>
      </c>
      <c r="E126" s="2" t="s">
        <v>493</v>
      </c>
      <c r="F126" s="22" t="s">
        <v>492</v>
      </c>
      <c r="G126" s="2" t="s">
        <v>2275</v>
      </c>
      <c r="H126" s="2" t="s">
        <v>1848</v>
      </c>
      <c r="I126" s="2">
        <v>94947.0</v>
      </c>
      <c r="J126" s="2" t="s">
        <v>1832</v>
      </c>
      <c r="K126" s="2" t="s">
        <v>1833</v>
      </c>
    </row>
    <row r="127">
      <c r="A127" s="2" t="s">
        <v>494</v>
      </c>
      <c r="B127" s="2" t="s">
        <v>2276</v>
      </c>
      <c r="C127" s="2" t="s">
        <v>2277</v>
      </c>
      <c r="D127" s="2" t="s">
        <v>2278</v>
      </c>
      <c r="E127" s="2" t="s">
        <v>497</v>
      </c>
      <c r="F127" s="22" t="s">
        <v>496</v>
      </c>
      <c r="G127" s="2" t="s">
        <v>2279</v>
      </c>
      <c r="H127" s="2" t="s">
        <v>1859</v>
      </c>
      <c r="I127" s="2">
        <v>94965.0</v>
      </c>
      <c r="J127" s="2" t="s">
        <v>1832</v>
      </c>
      <c r="K127" s="2" t="s">
        <v>1833</v>
      </c>
    </row>
    <row r="128">
      <c r="A128" s="2" t="s">
        <v>498</v>
      </c>
      <c r="B128" s="2" t="s">
        <v>2280</v>
      </c>
      <c r="C128" s="2" t="s">
        <v>2281</v>
      </c>
      <c r="D128" s="2" t="s">
        <v>2282</v>
      </c>
      <c r="F128" s="22" t="s">
        <v>500</v>
      </c>
      <c r="G128" s="2" t="s">
        <v>2283</v>
      </c>
      <c r="H128" s="2" t="s">
        <v>1862</v>
      </c>
      <c r="I128" s="2">
        <v>94903.0</v>
      </c>
      <c r="J128" s="2" t="s">
        <v>2031</v>
      </c>
      <c r="K128" s="2" t="s">
        <v>1833</v>
      </c>
    </row>
    <row r="129">
      <c r="A129" s="2" t="s">
        <v>501</v>
      </c>
      <c r="B129" s="2" t="s">
        <v>2284</v>
      </c>
      <c r="C129" s="2" t="s">
        <v>2285</v>
      </c>
      <c r="D129" s="2" t="s">
        <v>2286</v>
      </c>
      <c r="E129" s="2" t="s">
        <v>504</v>
      </c>
      <c r="F129" s="22" t="s">
        <v>503</v>
      </c>
      <c r="G129" s="2" t="s">
        <v>2287</v>
      </c>
      <c r="H129" s="2" t="s">
        <v>1876</v>
      </c>
      <c r="I129" s="2">
        <v>94941.0</v>
      </c>
      <c r="J129" s="2" t="s">
        <v>1832</v>
      </c>
      <c r="K129" s="2" t="s">
        <v>1833</v>
      </c>
    </row>
    <row r="130">
      <c r="A130" s="2" t="s">
        <v>505</v>
      </c>
      <c r="B130" s="2" t="s">
        <v>1786</v>
      </c>
      <c r="C130" s="2" t="s">
        <v>1787</v>
      </c>
      <c r="D130" s="2" t="s">
        <v>2288</v>
      </c>
      <c r="E130" s="2" t="s">
        <v>508</v>
      </c>
      <c r="F130" s="22" t="s">
        <v>507</v>
      </c>
      <c r="G130" s="2" t="s">
        <v>2289</v>
      </c>
      <c r="H130" s="2" t="s">
        <v>1862</v>
      </c>
      <c r="I130" s="2">
        <v>94903.0</v>
      </c>
      <c r="J130" s="2" t="s">
        <v>1832</v>
      </c>
      <c r="K130" s="2" t="s">
        <v>1833</v>
      </c>
    </row>
    <row r="131">
      <c r="A131" s="2" t="s">
        <v>2290</v>
      </c>
      <c r="B131" s="2" t="s">
        <v>2291</v>
      </c>
      <c r="C131" s="2" t="s">
        <v>2292</v>
      </c>
      <c r="D131" s="2" t="s">
        <v>2293</v>
      </c>
      <c r="E131" s="2" t="s">
        <v>512</v>
      </c>
      <c r="F131" s="22" t="s">
        <v>511</v>
      </c>
      <c r="G131" s="2" t="s">
        <v>2294</v>
      </c>
      <c r="H131" s="2" t="s">
        <v>2247</v>
      </c>
      <c r="I131" s="2">
        <v>94124.0</v>
      </c>
      <c r="J131" s="2" t="s">
        <v>1832</v>
      </c>
      <c r="K131" s="2" t="s">
        <v>1833</v>
      </c>
    </row>
    <row r="132">
      <c r="A132" s="2" t="s">
        <v>513</v>
      </c>
      <c r="B132" s="2" t="s">
        <v>2295</v>
      </c>
      <c r="C132" s="2" t="s">
        <v>2296</v>
      </c>
      <c r="D132" s="2" t="s">
        <v>2297</v>
      </c>
      <c r="E132" s="2" t="s">
        <v>516</v>
      </c>
      <c r="F132" s="22" t="s">
        <v>515</v>
      </c>
      <c r="G132" s="2" t="s">
        <v>2298</v>
      </c>
      <c r="H132" s="2" t="s">
        <v>2299</v>
      </c>
      <c r="I132" s="2">
        <v>22209.0</v>
      </c>
      <c r="J132" s="2" t="s">
        <v>2300</v>
      </c>
      <c r="K132" s="2" t="s">
        <v>1833</v>
      </c>
    </row>
    <row r="133">
      <c r="A133" s="2" t="s">
        <v>517</v>
      </c>
      <c r="B133" s="2" t="s">
        <v>2295</v>
      </c>
      <c r="C133" s="2" t="s">
        <v>2301</v>
      </c>
      <c r="D133" s="2" t="s">
        <v>2302</v>
      </c>
      <c r="E133" s="2" t="s">
        <v>520</v>
      </c>
      <c r="F133" s="22" t="s">
        <v>519</v>
      </c>
      <c r="G133" s="2" t="s">
        <v>2303</v>
      </c>
      <c r="H133" s="2" t="s">
        <v>2247</v>
      </c>
      <c r="I133" s="2">
        <v>94109.0</v>
      </c>
      <c r="J133" s="2" t="s">
        <v>1832</v>
      </c>
      <c r="K133" s="2" t="s">
        <v>1833</v>
      </c>
    </row>
    <row r="134">
      <c r="A134" s="2" t="s">
        <v>2304</v>
      </c>
      <c r="B134" s="2" t="s">
        <v>2295</v>
      </c>
      <c r="C134" s="2" t="s">
        <v>2305</v>
      </c>
      <c r="D134" s="2" t="s">
        <v>2306</v>
      </c>
      <c r="E134" s="2" t="s">
        <v>524</v>
      </c>
      <c r="F134" s="22" t="s">
        <v>523</v>
      </c>
      <c r="G134" s="2" t="s">
        <v>2307</v>
      </c>
      <c r="H134" s="2" t="s">
        <v>2106</v>
      </c>
      <c r="J134" s="2" t="s">
        <v>1832</v>
      </c>
      <c r="K134" s="2" t="s">
        <v>1833</v>
      </c>
    </row>
    <row r="135">
      <c r="A135" s="2" t="s">
        <v>525</v>
      </c>
      <c r="B135" s="2" t="s">
        <v>2308</v>
      </c>
      <c r="C135" s="2" t="s">
        <v>2309</v>
      </c>
      <c r="D135" s="2" t="s">
        <v>2310</v>
      </c>
      <c r="E135" s="2" t="s">
        <v>528</v>
      </c>
      <c r="F135" s="22" t="s">
        <v>527</v>
      </c>
      <c r="G135" s="2" t="s">
        <v>2311</v>
      </c>
      <c r="H135" s="2" t="s">
        <v>2312</v>
      </c>
      <c r="I135" s="2">
        <v>94937.0</v>
      </c>
      <c r="J135" s="2" t="s">
        <v>1832</v>
      </c>
      <c r="K135" s="2" t="s">
        <v>1833</v>
      </c>
    </row>
    <row r="136">
      <c r="A136" s="2" t="s">
        <v>529</v>
      </c>
      <c r="B136" s="2" t="s">
        <v>2313</v>
      </c>
      <c r="C136" s="2" t="s">
        <v>2314</v>
      </c>
      <c r="D136" s="2" t="s">
        <v>2315</v>
      </c>
      <c r="F136" s="22" t="s">
        <v>531</v>
      </c>
      <c r="G136" s="2" t="s">
        <v>2316</v>
      </c>
      <c r="H136" s="2" t="s">
        <v>1831</v>
      </c>
      <c r="I136" s="2">
        <v>94960.0</v>
      </c>
      <c r="J136" s="2" t="s">
        <v>1832</v>
      </c>
      <c r="K136" s="2" t="s">
        <v>1833</v>
      </c>
    </row>
    <row r="137">
      <c r="A137" s="2" t="s">
        <v>532</v>
      </c>
      <c r="B137" s="2" t="s">
        <v>2317</v>
      </c>
      <c r="C137" s="2" t="s">
        <v>2318</v>
      </c>
      <c r="D137" s="2" t="s">
        <v>2319</v>
      </c>
      <c r="E137" s="2" t="s">
        <v>535</v>
      </c>
      <c r="F137" s="22" t="s">
        <v>534</v>
      </c>
      <c r="G137" s="2" t="s">
        <v>2320</v>
      </c>
      <c r="H137" s="2" t="s">
        <v>1876</v>
      </c>
      <c r="I137" s="2">
        <v>94941.0</v>
      </c>
      <c r="J137" s="2" t="s">
        <v>1832</v>
      </c>
      <c r="K137" s="2" t="s">
        <v>1833</v>
      </c>
    </row>
    <row r="138">
      <c r="A138" s="2" t="s">
        <v>536</v>
      </c>
      <c r="B138" s="2" t="s">
        <v>2317</v>
      </c>
      <c r="C138" s="2" t="s">
        <v>2321</v>
      </c>
      <c r="D138" s="2" t="s">
        <v>2322</v>
      </c>
      <c r="E138" s="2" t="s">
        <v>539</v>
      </c>
      <c r="F138" s="22" t="s">
        <v>538</v>
      </c>
      <c r="G138" s="2" t="s">
        <v>2323</v>
      </c>
      <c r="H138" s="2" t="s">
        <v>1867</v>
      </c>
      <c r="I138" s="2">
        <v>94925.0</v>
      </c>
      <c r="J138" s="2" t="s">
        <v>1832</v>
      </c>
      <c r="K138" s="2" t="s">
        <v>1833</v>
      </c>
    </row>
    <row r="139">
      <c r="A139" s="2" t="s">
        <v>2324</v>
      </c>
      <c r="B139" s="2" t="s">
        <v>2325</v>
      </c>
      <c r="C139" s="2" t="s">
        <v>2326</v>
      </c>
      <c r="D139" s="2" t="s">
        <v>2327</v>
      </c>
      <c r="E139" s="2" t="s">
        <v>543</v>
      </c>
      <c r="F139" s="22" t="s">
        <v>542</v>
      </c>
      <c r="G139" s="2" t="s">
        <v>2328</v>
      </c>
      <c r="H139" s="2" t="s">
        <v>1862</v>
      </c>
      <c r="I139" s="2">
        <v>94903.0</v>
      </c>
      <c r="J139" s="2" t="s">
        <v>1832</v>
      </c>
      <c r="K139" s="2" t="s">
        <v>1833</v>
      </c>
    </row>
    <row r="140">
      <c r="A140" s="2" t="s">
        <v>2329</v>
      </c>
      <c r="B140" s="2" t="s">
        <v>2330</v>
      </c>
      <c r="C140" s="2" t="s">
        <v>2331</v>
      </c>
      <c r="D140" s="2" t="s">
        <v>2332</v>
      </c>
      <c r="E140" s="2" t="s">
        <v>547</v>
      </c>
      <c r="F140" s="22" t="s">
        <v>546</v>
      </c>
      <c r="G140" s="2" t="s">
        <v>2333</v>
      </c>
      <c r="H140" s="2" t="s">
        <v>1876</v>
      </c>
      <c r="I140" s="2">
        <v>94941.0</v>
      </c>
      <c r="J140" s="2" t="s">
        <v>1832</v>
      </c>
      <c r="K140" s="2" t="s">
        <v>1833</v>
      </c>
    </row>
    <row r="141">
      <c r="A141" s="2" t="s">
        <v>550</v>
      </c>
      <c r="B141" s="2" t="s">
        <v>2334</v>
      </c>
      <c r="C141" s="2" t="s">
        <v>2335</v>
      </c>
      <c r="D141" s="2" t="s">
        <v>2336</v>
      </c>
      <c r="F141" s="22" t="s">
        <v>552</v>
      </c>
      <c r="G141" s="2" t="s">
        <v>2337</v>
      </c>
      <c r="H141" s="2" t="s">
        <v>1862</v>
      </c>
      <c r="I141" s="2">
        <v>94901.0</v>
      </c>
      <c r="J141" s="2" t="s">
        <v>1832</v>
      </c>
      <c r="K141" s="2" t="s">
        <v>1833</v>
      </c>
    </row>
    <row r="142">
      <c r="A142" s="2" t="s">
        <v>553</v>
      </c>
      <c r="B142" s="2" t="s">
        <v>2338</v>
      </c>
      <c r="C142" s="2" t="s">
        <v>2112</v>
      </c>
      <c r="D142" s="2" t="s">
        <v>2339</v>
      </c>
      <c r="E142" s="2" t="s">
        <v>556</v>
      </c>
      <c r="F142" s="22" t="s">
        <v>555</v>
      </c>
      <c r="G142" s="2" t="s">
        <v>2340</v>
      </c>
      <c r="H142" s="2" t="s">
        <v>1867</v>
      </c>
      <c r="I142" s="2">
        <v>94920.0</v>
      </c>
      <c r="J142" s="2" t="s">
        <v>1832</v>
      </c>
      <c r="K142" s="2" t="s">
        <v>1833</v>
      </c>
    </row>
    <row r="143">
      <c r="A143" s="2" t="s">
        <v>557</v>
      </c>
      <c r="B143" s="2" t="s">
        <v>2341</v>
      </c>
      <c r="C143" s="2" t="s">
        <v>2342</v>
      </c>
      <c r="D143" s="2" t="s">
        <v>2343</v>
      </c>
      <c r="E143" s="2" t="s">
        <v>556</v>
      </c>
      <c r="F143" s="22" t="s">
        <v>559</v>
      </c>
      <c r="G143" s="2" t="s">
        <v>2344</v>
      </c>
      <c r="H143" s="2" t="s">
        <v>1867</v>
      </c>
      <c r="I143" s="2">
        <v>94920.0</v>
      </c>
      <c r="J143" s="2" t="s">
        <v>1832</v>
      </c>
      <c r="K143" s="2" t="s">
        <v>1833</v>
      </c>
    </row>
    <row r="144">
      <c r="A144" s="2" t="s">
        <v>2345</v>
      </c>
      <c r="B144" s="2" t="s">
        <v>2341</v>
      </c>
      <c r="C144" s="2" t="s">
        <v>1983</v>
      </c>
      <c r="D144" s="2" t="s">
        <v>2346</v>
      </c>
      <c r="E144" s="2" t="s">
        <v>563</v>
      </c>
      <c r="F144" s="22" t="s">
        <v>562</v>
      </c>
      <c r="G144" s="2" t="s">
        <v>2347</v>
      </c>
      <c r="H144" s="2" t="s">
        <v>1876</v>
      </c>
      <c r="I144" s="2">
        <v>94941.0</v>
      </c>
      <c r="J144" s="2" t="s">
        <v>1832</v>
      </c>
      <c r="K144" s="2" t="s">
        <v>1833</v>
      </c>
    </row>
    <row r="145">
      <c r="A145" s="2" t="s">
        <v>564</v>
      </c>
      <c r="B145" s="2" t="s">
        <v>2348</v>
      </c>
      <c r="C145" s="2" t="s">
        <v>2349</v>
      </c>
      <c r="D145" s="2" t="s">
        <v>2350</v>
      </c>
      <c r="F145" s="22" t="s">
        <v>566</v>
      </c>
      <c r="G145" s="2" t="s">
        <v>2351</v>
      </c>
      <c r="H145" s="2" t="s">
        <v>1862</v>
      </c>
      <c r="I145" s="2">
        <v>94903.0</v>
      </c>
      <c r="J145" s="2" t="s">
        <v>1832</v>
      </c>
      <c r="K145" s="2" t="s">
        <v>1833</v>
      </c>
    </row>
    <row r="146">
      <c r="A146" s="2" t="s">
        <v>567</v>
      </c>
      <c r="B146" s="2" t="s">
        <v>2352</v>
      </c>
      <c r="C146" s="2" t="s">
        <v>2349</v>
      </c>
      <c r="F146" s="22" t="s">
        <v>568</v>
      </c>
      <c r="G146" s="2" t="s">
        <v>2353</v>
      </c>
      <c r="H146" s="2" t="s">
        <v>1862</v>
      </c>
      <c r="I146" s="2">
        <v>94903.0</v>
      </c>
      <c r="J146" s="2" t="s">
        <v>1832</v>
      </c>
      <c r="K146" s="2" t="s">
        <v>1833</v>
      </c>
    </row>
    <row r="147">
      <c r="A147" s="2" t="s">
        <v>569</v>
      </c>
      <c r="B147" s="2" t="s">
        <v>2354</v>
      </c>
      <c r="C147" s="2" t="s">
        <v>2355</v>
      </c>
      <c r="D147" s="2" t="s">
        <v>2356</v>
      </c>
      <c r="F147" s="22" t="s">
        <v>571</v>
      </c>
      <c r="G147" s="2" t="s">
        <v>2357</v>
      </c>
      <c r="H147" s="2" t="s">
        <v>1876</v>
      </c>
      <c r="I147" s="2">
        <v>94941.0</v>
      </c>
      <c r="J147" s="2" t="s">
        <v>1832</v>
      </c>
      <c r="K147" s="2" t="s">
        <v>1833</v>
      </c>
    </row>
    <row r="148">
      <c r="A148" s="2" t="s">
        <v>572</v>
      </c>
      <c r="B148" s="2" t="s">
        <v>2358</v>
      </c>
      <c r="C148" s="2" t="s">
        <v>2281</v>
      </c>
      <c r="D148" s="2" t="s">
        <v>2359</v>
      </c>
      <c r="E148" s="2" t="s">
        <v>575</v>
      </c>
      <c r="F148" s="22" t="s">
        <v>574</v>
      </c>
      <c r="G148" s="2" t="s">
        <v>2360</v>
      </c>
      <c r="H148" s="2" t="s">
        <v>2252</v>
      </c>
      <c r="I148" s="2">
        <v>94904.0</v>
      </c>
      <c r="J148" s="2" t="s">
        <v>1832</v>
      </c>
      <c r="K148" s="2" t="s">
        <v>1833</v>
      </c>
    </row>
    <row r="149">
      <c r="A149" s="2" t="s">
        <v>576</v>
      </c>
      <c r="B149" s="2" t="s">
        <v>2358</v>
      </c>
      <c r="C149" s="2" t="s">
        <v>2361</v>
      </c>
      <c r="D149" s="2" t="s">
        <v>2362</v>
      </c>
      <c r="E149" s="2" t="s">
        <v>579</v>
      </c>
      <c r="F149" s="22" t="s">
        <v>578</v>
      </c>
      <c r="G149" s="2" t="s">
        <v>2363</v>
      </c>
      <c r="H149" s="2" t="s">
        <v>1867</v>
      </c>
      <c r="I149" s="2">
        <v>94920.0</v>
      </c>
      <c r="J149" s="2" t="s">
        <v>1832</v>
      </c>
      <c r="K149" s="2" t="s">
        <v>1833</v>
      </c>
    </row>
    <row r="150">
      <c r="A150" s="2" t="s">
        <v>580</v>
      </c>
      <c r="B150" s="2" t="s">
        <v>2364</v>
      </c>
      <c r="C150" s="2" t="s">
        <v>2365</v>
      </c>
      <c r="D150" s="2" t="s">
        <v>2366</v>
      </c>
      <c r="E150" s="2" t="s">
        <v>583</v>
      </c>
      <c r="F150" s="22" t="s">
        <v>582</v>
      </c>
      <c r="G150" s="2" t="s">
        <v>2367</v>
      </c>
      <c r="H150" s="2" t="s">
        <v>1831</v>
      </c>
      <c r="I150" s="2">
        <v>94960.0</v>
      </c>
      <c r="J150" s="2" t="s">
        <v>1832</v>
      </c>
      <c r="K150" s="2" t="s">
        <v>1833</v>
      </c>
    </row>
    <row r="151">
      <c r="A151" s="2" t="s">
        <v>584</v>
      </c>
      <c r="B151" s="2" t="s">
        <v>2364</v>
      </c>
      <c r="C151" s="2" t="s">
        <v>2368</v>
      </c>
      <c r="D151" s="2" t="s">
        <v>2369</v>
      </c>
      <c r="E151" s="2" t="s">
        <v>587</v>
      </c>
      <c r="F151" s="22" t="s">
        <v>586</v>
      </c>
      <c r="G151" s="2" t="s">
        <v>2370</v>
      </c>
      <c r="H151" s="2" t="s">
        <v>1867</v>
      </c>
      <c r="I151" s="2">
        <v>94920.0</v>
      </c>
      <c r="J151" s="2" t="s">
        <v>1832</v>
      </c>
      <c r="K151" s="2" t="s">
        <v>1833</v>
      </c>
    </row>
    <row r="152">
      <c r="A152" s="2" t="s">
        <v>588</v>
      </c>
      <c r="B152" s="2" t="s">
        <v>2364</v>
      </c>
      <c r="C152" s="2" t="s">
        <v>2371</v>
      </c>
      <c r="D152" s="2" t="s">
        <v>2372</v>
      </c>
      <c r="F152" s="22" t="s">
        <v>590</v>
      </c>
      <c r="G152" s="2" t="s">
        <v>2373</v>
      </c>
      <c r="H152" s="2" t="s">
        <v>2252</v>
      </c>
      <c r="I152" s="2">
        <v>94904.0</v>
      </c>
      <c r="J152" s="2" t="s">
        <v>1832</v>
      </c>
      <c r="K152" s="2" t="s">
        <v>1833</v>
      </c>
    </row>
    <row r="153">
      <c r="A153" s="2" t="s">
        <v>591</v>
      </c>
      <c r="B153" s="2" t="s">
        <v>2374</v>
      </c>
      <c r="C153" s="2" t="s">
        <v>2375</v>
      </c>
      <c r="D153" s="2" t="s">
        <v>2376</v>
      </c>
      <c r="E153" s="2" t="s">
        <v>594</v>
      </c>
      <c r="F153" s="22" t="s">
        <v>593</v>
      </c>
      <c r="G153" s="2" t="s">
        <v>2377</v>
      </c>
      <c r="H153" s="2" t="s">
        <v>1862</v>
      </c>
      <c r="I153" s="2">
        <v>94903.0</v>
      </c>
      <c r="J153" s="2" t="s">
        <v>1832</v>
      </c>
      <c r="K153" s="2" t="s">
        <v>1833</v>
      </c>
    </row>
    <row r="154">
      <c r="A154" s="2" t="s">
        <v>2378</v>
      </c>
      <c r="B154" s="2" t="s">
        <v>2379</v>
      </c>
      <c r="C154" s="2" t="s">
        <v>2380</v>
      </c>
      <c r="D154" s="2" t="s">
        <v>2381</v>
      </c>
      <c r="E154" s="2" t="s">
        <v>598</v>
      </c>
      <c r="F154" s="22" t="s">
        <v>597</v>
      </c>
      <c r="G154" s="2" t="s">
        <v>2382</v>
      </c>
      <c r="H154" s="2" t="s">
        <v>1862</v>
      </c>
      <c r="I154" s="2">
        <v>94925.0</v>
      </c>
      <c r="J154" s="2" t="s">
        <v>1832</v>
      </c>
      <c r="K154" s="2" t="s">
        <v>1833</v>
      </c>
    </row>
    <row r="155">
      <c r="A155" s="2" t="s">
        <v>599</v>
      </c>
      <c r="B155" s="2" t="s">
        <v>2379</v>
      </c>
      <c r="C155" s="2" t="s">
        <v>2383</v>
      </c>
      <c r="D155" s="2" t="s">
        <v>2381</v>
      </c>
      <c r="E155" s="2" t="s">
        <v>598</v>
      </c>
      <c r="F155" s="22" t="s">
        <v>600</v>
      </c>
      <c r="G155" s="2" t="s">
        <v>2384</v>
      </c>
      <c r="H155" s="2" t="s">
        <v>1862</v>
      </c>
      <c r="I155" s="2">
        <v>94901.0</v>
      </c>
      <c r="J155" s="2" t="s">
        <v>1832</v>
      </c>
      <c r="K155" s="2" t="s">
        <v>1833</v>
      </c>
    </row>
    <row r="156">
      <c r="A156" s="2" t="s">
        <v>601</v>
      </c>
      <c r="B156" s="2" t="s">
        <v>2385</v>
      </c>
      <c r="C156" s="2" t="s">
        <v>2386</v>
      </c>
      <c r="D156" s="2" t="s">
        <v>2387</v>
      </c>
      <c r="E156" s="2" t="s">
        <v>604</v>
      </c>
      <c r="F156" s="22" t="s">
        <v>603</v>
      </c>
      <c r="G156" s="2" t="s">
        <v>2388</v>
      </c>
      <c r="H156" s="2" t="s">
        <v>1876</v>
      </c>
      <c r="I156" s="2">
        <v>94941.0</v>
      </c>
      <c r="J156" s="2" t="s">
        <v>1832</v>
      </c>
      <c r="K156" s="2" t="s">
        <v>1833</v>
      </c>
    </row>
    <row r="157">
      <c r="A157" s="2" t="s">
        <v>605</v>
      </c>
      <c r="B157" s="2" t="s">
        <v>2389</v>
      </c>
      <c r="C157" s="2" t="s">
        <v>2390</v>
      </c>
      <c r="D157" s="2" t="s">
        <v>2391</v>
      </c>
      <c r="E157" s="2" t="s">
        <v>608</v>
      </c>
      <c r="F157" s="22" t="s">
        <v>607</v>
      </c>
      <c r="G157" s="2" t="s">
        <v>2392</v>
      </c>
      <c r="H157" s="2" t="s">
        <v>1876</v>
      </c>
      <c r="I157" s="2">
        <v>94941.0</v>
      </c>
      <c r="J157" s="2" t="s">
        <v>1832</v>
      </c>
      <c r="K157" s="2" t="s">
        <v>1833</v>
      </c>
    </row>
    <row r="158">
      <c r="A158" s="2" t="s">
        <v>609</v>
      </c>
      <c r="B158" s="2" t="s">
        <v>2393</v>
      </c>
      <c r="C158" s="2" t="s">
        <v>2394</v>
      </c>
      <c r="D158" s="2" t="s">
        <v>2395</v>
      </c>
      <c r="E158" s="2" t="s">
        <v>612</v>
      </c>
      <c r="F158" s="22" t="s">
        <v>611</v>
      </c>
      <c r="G158" s="2" t="s">
        <v>2396</v>
      </c>
      <c r="H158" s="2" t="s">
        <v>1848</v>
      </c>
      <c r="I158" s="2">
        <v>94945.0</v>
      </c>
      <c r="J158" s="2" t="s">
        <v>1832</v>
      </c>
      <c r="K158" s="2" t="s">
        <v>1833</v>
      </c>
    </row>
    <row r="159">
      <c r="A159" s="2" t="s">
        <v>613</v>
      </c>
      <c r="B159" s="2" t="s">
        <v>2393</v>
      </c>
      <c r="C159" s="2" t="s">
        <v>2397</v>
      </c>
      <c r="D159" s="2" t="s">
        <v>2398</v>
      </c>
      <c r="E159" s="2" t="s">
        <v>616</v>
      </c>
      <c r="F159" s="22" t="s">
        <v>615</v>
      </c>
      <c r="G159" s="2" t="s">
        <v>2399</v>
      </c>
      <c r="H159" s="2" t="s">
        <v>1831</v>
      </c>
      <c r="I159" s="2">
        <v>94960.0</v>
      </c>
      <c r="J159" s="2" t="s">
        <v>2400</v>
      </c>
      <c r="K159" s="2" t="s">
        <v>1833</v>
      </c>
    </row>
    <row r="160">
      <c r="A160" s="2" t="s">
        <v>617</v>
      </c>
      <c r="B160" s="2" t="s">
        <v>2401</v>
      </c>
      <c r="C160" s="2" t="s">
        <v>2402</v>
      </c>
      <c r="D160" s="2" t="s">
        <v>2403</v>
      </c>
      <c r="E160" s="2" t="s">
        <v>620</v>
      </c>
      <c r="F160" s="22" t="s">
        <v>619</v>
      </c>
      <c r="G160" s="2" t="s">
        <v>2404</v>
      </c>
      <c r="H160" s="2" t="s">
        <v>1876</v>
      </c>
      <c r="I160" s="2">
        <v>94941.0</v>
      </c>
      <c r="J160" s="2" t="s">
        <v>1832</v>
      </c>
      <c r="K160" s="2" t="s">
        <v>1833</v>
      </c>
    </row>
    <row r="161">
      <c r="A161" s="2" t="s">
        <v>621</v>
      </c>
      <c r="B161" s="2" t="s">
        <v>2405</v>
      </c>
      <c r="C161" s="2" t="s">
        <v>2406</v>
      </c>
      <c r="E161" s="2" t="s">
        <v>623</v>
      </c>
      <c r="F161" s="22" t="s">
        <v>622</v>
      </c>
      <c r="G161" s="2" t="s">
        <v>2407</v>
      </c>
      <c r="H161" s="2" t="s">
        <v>1867</v>
      </c>
      <c r="I161" s="2">
        <v>94920.0</v>
      </c>
      <c r="J161" s="2" t="s">
        <v>1832</v>
      </c>
      <c r="K161" s="2" t="s">
        <v>1833</v>
      </c>
    </row>
    <row r="162">
      <c r="A162" s="2" t="s">
        <v>621</v>
      </c>
      <c r="B162" s="2" t="s">
        <v>2405</v>
      </c>
      <c r="C162" s="2" t="s">
        <v>2406</v>
      </c>
      <c r="E162" s="2" t="s">
        <v>623</v>
      </c>
      <c r="F162" s="22" t="s">
        <v>625</v>
      </c>
      <c r="G162" s="2" t="s">
        <v>2408</v>
      </c>
      <c r="H162" s="2" t="s">
        <v>1867</v>
      </c>
      <c r="I162" s="2">
        <v>94920.0</v>
      </c>
      <c r="J162" s="2" t="s">
        <v>1832</v>
      </c>
      <c r="K162" s="2" t="s">
        <v>1833</v>
      </c>
    </row>
    <row r="163">
      <c r="A163" s="2" t="s">
        <v>626</v>
      </c>
      <c r="B163" s="2" t="s">
        <v>2405</v>
      </c>
      <c r="C163" s="2" t="s">
        <v>2409</v>
      </c>
      <c r="E163" s="2" t="s">
        <v>628</v>
      </c>
      <c r="F163" s="22" t="s">
        <v>627</v>
      </c>
      <c r="G163" s="2" t="s">
        <v>2410</v>
      </c>
      <c r="H163" s="2" t="s">
        <v>1831</v>
      </c>
      <c r="I163" s="2">
        <v>94960.0</v>
      </c>
      <c r="J163" s="2" t="s">
        <v>1832</v>
      </c>
      <c r="K163" s="2" t="s">
        <v>1833</v>
      </c>
    </row>
    <row r="164">
      <c r="A164" s="2" t="s">
        <v>629</v>
      </c>
      <c r="B164" s="2" t="s">
        <v>2411</v>
      </c>
      <c r="C164" s="2" t="s">
        <v>2412</v>
      </c>
      <c r="D164" s="2" t="s">
        <v>2413</v>
      </c>
      <c r="E164" s="2" t="s">
        <v>632</v>
      </c>
      <c r="F164" s="22" t="s">
        <v>631</v>
      </c>
      <c r="G164" s="2" t="s">
        <v>2414</v>
      </c>
      <c r="H164" s="2" t="s">
        <v>2415</v>
      </c>
      <c r="I164" s="2">
        <v>94507.0</v>
      </c>
      <c r="J164" s="2" t="s">
        <v>1832</v>
      </c>
      <c r="K164" s="2" t="s">
        <v>1833</v>
      </c>
    </row>
    <row r="165">
      <c r="A165" s="2" t="s">
        <v>637</v>
      </c>
      <c r="B165" s="2" t="s">
        <v>2416</v>
      </c>
      <c r="C165" s="2" t="s">
        <v>2417</v>
      </c>
      <c r="D165" s="2" t="s">
        <v>2418</v>
      </c>
      <c r="E165" s="2" t="s">
        <v>640</v>
      </c>
      <c r="F165" s="22" t="s">
        <v>639</v>
      </c>
      <c r="G165" s="2" t="s">
        <v>2419</v>
      </c>
      <c r="H165" s="2" t="s">
        <v>2312</v>
      </c>
      <c r="I165" s="2">
        <v>94937.0</v>
      </c>
      <c r="J165" s="2" t="s">
        <v>1832</v>
      </c>
      <c r="K165" s="2" t="s">
        <v>1833</v>
      </c>
    </row>
    <row r="166">
      <c r="A166" s="2" t="s">
        <v>641</v>
      </c>
      <c r="B166" s="2" t="s">
        <v>2420</v>
      </c>
      <c r="C166" s="2" t="s">
        <v>2421</v>
      </c>
      <c r="E166" s="2" t="s">
        <v>643</v>
      </c>
      <c r="F166" s="22" t="s">
        <v>642</v>
      </c>
      <c r="G166" s="2" t="s">
        <v>2422</v>
      </c>
      <c r="H166" s="2" t="s">
        <v>1862</v>
      </c>
      <c r="I166" s="2">
        <v>94901.0</v>
      </c>
      <c r="J166" s="2" t="s">
        <v>1832</v>
      </c>
      <c r="K166" s="2" t="s">
        <v>1833</v>
      </c>
    </row>
    <row r="167">
      <c r="A167" s="2" t="s">
        <v>644</v>
      </c>
      <c r="B167" s="2" t="s">
        <v>2423</v>
      </c>
      <c r="C167" s="2" t="s">
        <v>2424</v>
      </c>
      <c r="D167" s="2" t="s">
        <v>2425</v>
      </c>
      <c r="F167" s="22" t="s">
        <v>646</v>
      </c>
      <c r="G167" s="2" t="s">
        <v>2426</v>
      </c>
      <c r="H167" s="2" t="s">
        <v>1862</v>
      </c>
      <c r="I167" s="2">
        <v>94903.0</v>
      </c>
      <c r="J167" s="2" t="s">
        <v>1832</v>
      </c>
      <c r="K167" s="2" t="s">
        <v>1833</v>
      </c>
    </row>
    <row r="168">
      <c r="A168" s="2" t="s">
        <v>647</v>
      </c>
      <c r="B168" s="2" t="s">
        <v>2427</v>
      </c>
      <c r="C168" s="2" t="s">
        <v>2428</v>
      </c>
      <c r="D168" s="2" t="s">
        <v>2429</v>
      </c>
      <c r="E168" s="2" t="s">
        <v>650</v>
      </c>
      <c r="F168" s="22" t="s">
        <v>649</v>
      </c>
      <c r="G168" s="2" t="s">
        <v>2430</v>
      </c>
      <c r="H168" s="2" t="s">
        <v>1876</v>
      </c>
      <c r="I168" s="2">
        <v>94941.0</v>
      </c>
      <c r="J168" s="2" t="s">
        <v>1832</v>
      </c>
      <c r="K168" s="2" t="s">
        <v>1833</v>
      </c>
    </row>
    <row r="169">
      <c r="A169" s="2" t="s">
        <v>651</v>
      </c>
      <c r="B169" s="2" t="s">
        <v>2431</v>
      </c>
      <c r="C169" s="2" t="s">
        <v>2432</v>
      </c>
      <c r="D169" s="2" t="s">
        <v>2433</v>
      </c>
      <c r="E169" s="2" t="s">
        <v>654</v>
      </c>
      <c r="F169" s="22" t="s">
        <v>653</v>
      </c>
      <c r="G169" s="2" t="s">
        <v>2434</v>
      </c>
      <c r="H169" s="2" t="s">
        <v>1862</v>
      </c>
      <c r="I169" s="2">
        <v>94901.0</v>
      </c>
      <c r="J169" s="2" t="s">
        <v>1832</v>
      </c>
      <c r="K169" s="2" t="s">
        <v>1833</v>
      </c>
    </row>
    <row r="170">
      <c r="A170" s="2" t="s">
        <v>655</v>
      </c>
      <c r="B170" s="2" t="s">
        <v>655</v>
      </c>
      <c r="D170" s="2" t="s">
        <v>2435</v>
      </c>
      <c r="F170" s="22" t="s">
        <v>657</v>
      </c>
      <c r="G170" s="2" t="s">
        <v>2436</v>
      </c>
      <c r="H170" s="2" t="s">
        <v>2437</v>
      </c>
      <c r="I170" s="2">
        <v>94118.0</v>
      </c>
      <c r="J170" s="2" t="s">
        <v>1832</v>
      </c>
      <c r="K170" s="2" t="s">
        <v>1833</v>
      </c>
    </row>
    <row r="171">
      <c r="A171" s="2" t="s">
        <v>658</v>
      </c>
      <c r="B171" s="2" t="s">
        <v>658</v>
      </c>
      <c r="D171" s="2" t="s">
        <v>2438</v>
      </c>
      <c r="F171" s="22" t="s">
        <v>660</v>
      </c>
      <c r="G171" s="2" t="s">
        <v>2439</v>
      </c>
      <c r="H171" s="2" t="s">
        <v>1867</v>
      </c>
      <c r="I171" s="2">
        <v>94920.0</v>
      </c>
      <c r="J171" s="2" t="s">
        <v>1832</v>
      </c>
      <c r="K171" s="2" t="s">
        <v>1833</v>
      </c>
    </row>
    <row r="172">
      <c r="A172" s="2" t="s">
        <v>2440</v>
      </c>
      <c r="B172" s="2" t="s">
        <v>2441</v>
      </c>
      <c r="C172" s="2" t="s">
        <v>2442</v>
      </c>
      <c r="D172" s="2" t="s">
        <v>2443</v>
      </c>
      <c r="E172" s="2" t="s">
        <v>664</v>
      </c>
      <c r="F172" s="22" t="s">
        <v>663</v>
      </c>
      <c r="G172" s="2" t="s">
        <v>2444</v>
      </c>
      <c r="H172" s="2" t="s">
        <v>2011</v>
      </c>
      <c r="I172" s="2">
        <v>94930.0</v>
      </c>
      <c r="J172" s="2" t="s">
        <v>1832</v>
      </c>
      <c r="K172" s="2" t="s">
        <v>1833</v>
      </c>
    </row>
    <row r="173">
      <c r="A173" s="2" t="s">
        <v>665</v>
      </c>
      <c r="B173" s="2" t="s">
        <v>2441</v>
      </c>
      <c r="C173" s="2" t="s">
        <v>2445</v>
      </c>
      <c r="D173" s="2" t="s">
        <v>2446</v>
      </c>
      <c r="E173" s="2" t="s">
        <v>668</v>
      </c>
      <c r="F173" s="22" t="s">
        <v>667</v>
      </c>
      <c r="G173" s="2" t="s">
        <v>2447</v>
      </c>
      <c r="H173" s="2" t="s">
        <v>1831</v>
      </c>
      <c r="I173" s="2">
        <v>94960.0</v>
      </c>
      <c r="J173" s="2" t="s">
        <v>1832</v>
      </c>
      <c r="K173" s="2" t="s">
        <v>1833</v>
      </c>
    </row>
    <row r="174">
      <c r="A174" s="2" t="s">
        <v>669</v>
      </c>
      <c r="B174" s="2" t="s">
        <v>2441</v>
      </c>
      <c r="C174" s="2" t="s">
        <v>2448</v>
      </c>
      <c r="D174" s="2" t="s">
        <v>2449</v>
      </c>
      <c r="E174" s="2" t="s">
        <v>672</v>
      </c>
      <c r="F174" s="22" t="s">
        <v>671</v>
      </c>
      <c r="G174" s="2" t="s">
        <v>2450</v>
      </c>
      <c r="H174" s="2" t="s">
        <v>1862</v>
      </c>
      <c r="I174" s="2">
        <v>94901.0</v>
      </c>
      <c r="J174" s="2" t="s">
        <v>1832</v>
      </c>
      <c r="K174" s="2" t="s">
        <v>1833</v>
      </c>
    </row>
    <row r="175">
      <c r="A175" s="2" t="s">
        <v>673</v>
      </c>
      <c r="B175" s="2" t="s">
        <v>2451</v>
      </c>
      <c r="C175" s="2" t="s">
        <v>2452</v>
      </c>
      <c r="D175" s="2" t="s">
        <v>2453</v>
      </c>
      <c r="E175" s="2" t="s">
        <v>676</v>
      </c>
      <c r="F175" s="22" t="s">
        <v>675</v>
      </c>
      <c r="G175" s="2" t="s">
        <v>2454</v>
      </c>
      <c r="H175" s="2" t="s">
        <v>1840</v>
      </c>
      <c r="I175" s="2">
        <v>94925.0</v>
      </c>
      <c r="J175" s="2" t="s">
        <v>1832</v>
      </c>
      <c r="K175" s="2" t="s">
        <v>1833</v>
      </c>
    </row>
    <row r="176">
      <c r="A176" s="2" t="s">
        <v>677</v>
      </c>
      <c r="B176" s="2" t="s">
        <v>2455</v>
      </c>
      <c r="C176" s="2" t="s">
        <v>2456</v>
      </c>
      <c r="D176" s="2" t="s">
        <v>2457</v>
      </c>
      <c r="E176" s="2" t="s">
        <v>680</v>
      </c>
      <c r="F176" s="22" t="s">
        <v>679</v>
      </c>
      <c r="G176" s="2" t="s">
        <v>2458</v>
      </c>
      <c r="H176" s="2" t="s">
        <v>1923</v>
      </c>
      <c r="I176" s="2">
        <v>94973.0</v>
      </c>
      <c r="J176" s="2" t="s">
        <v>1832</v>
      </c>
      <c r="K176" s="2" t="s">
        <v>1833</v>
      </c>
    </row>
    <row r="177">
      <c r="A177" s="2" t="s">
        <v>2459</v>
      </c>
      <c r="B177" s="2" t="s">
        <v>2460</v>
      </c>
      <c r="C177" s="2" t="s">
        <v>2461</v>
      </c>
      <c r="F177" s="22" t="s">
        <v>682</v>
      </c>
      <c r="G177" s="2" t="s">
        <v>2462</v>
      </c>
      <c r="H177" s="2" t="s">
        <v>1876</v>
      </c>
      <c r="I177" s="2">
        <v>94941.0</v>
      </c>
      <c r="J177" s="2" t="s">
        <v>1832</v>
      </c>
      <c r="K177" s="2" t="s">
        <v>1833</v>
      </c>
    </row>
    <row r="178">
      <c r="A178" s="2" t="s">
        <v>683</v>
      </c>
      <c r="B178" s="2" t="s">
        <v>2463</v>
      </c>
      <c r="C178" s="2" t="s">
        <v>2464</v>
      </c>
      <c r="D178" s="2" t="s">
        <v>2465</v>
      </c>
      <c r="E178" s="2" t="s">
        <v>686</v>
      </c>
      <c r="F178" s="22" t="s">
        <v>685</v>
      </c>
      <c r="G178" s="2" t="s">
        <v>2466</v>
      </c>
      <c r="H178" s="2" t="s">
        <v>1876</v>
      </c>
      <c r="I178" s="2">
        <v>94941.0</v>
      </c>
      <c r="J178" s="2" t="s">
        <v>1832</v>
      </c>
      <c r="K178" s="2" t="s">
        <v>1833</v>
      </c>
    </row>
    <row r="179">
      <c r="A179" s="2" t="s">
        <v>687</v>
      </c>
      <c r="B179" s="2" t="s">
        <v>2467</v>
      </c>
      <c r="C179" s="2" t="s">
        <v>2468</v>
      </c>
      <c r="D179" s="2" t="s">
        <v>2469</v>
      </c>
      <c r="E179" s="2" t="s">
        <v>690</v>
      </c>
      <c r="F179" s="22" t="s">
        <v>689</v>
      </c>
      <c r="G179" s="2" t="s">
        <v>2470</v>
      </c>
      <c r="H179" s="2" t="s">
        <v>2011</v>
      </c>
      <c r="I179" s="2">
        <v>94930.0</v>
      </c>
      <c r="J179" s="2" t="s">
        <v>1832</v>
      </c>
      <c r="K179" s="2" t="s">
        <v>1833</v>
      </c>
    </row>
    <row r="180">
      <c r="A180" s="2" t="s">
        <v>691</v>
      </c>
      <c r="B180" s="2" t="s">
        <v>2471</v>
      </c>
      <c r="C180" s="2" t="s">
        <v>2472</v>
      </c>
      <c r="D180" s="2" t="s">
        <v>2473</v>
      </c>
      <c r="E180" s="2" t="s">
        <v>694</v>
      </c>
      <c r="F180" s="22" t="s">
        <v>693</v>
      </c>
      <c r="G180" s="2" t="s">
        <v>2474</v>
      </c>
      <c r="H180" s="2" t="s">
        <v>1862</v>
      </c>
      <c r="I180" s="2">
        <v>94901.0</v>
      </c>
      <c r="J180" s="2" t="s">
        <v>1832</v>
      </c>
      <c r="K180" s="2" t="s">
        <v>1833</v>
      </c>
    </row>
    <row r="181">
      <c r="A181" s="2" t="s">
        <v>695</v>
      </c>
      <c r="B181" s="2" t="s">
        <v>2475</v>
      </c>
      <c r="C181" s="2" t="s">
        <v>2281</v>
      </c>
      <c r="D181" s="2" t="s">
        <v>2476</v>
      </c>
      <c r="E181" s="2" t="s">
        <v>698</v>
      </c>
      <c r="F181" s="22" t="s">
        <v>697</v>
      </c>
      <c r="G181" s="2" t="s">
        <v>2477</v>
      </c>
      <c r="H181" s="2" t="s">
        <v>1859</v>
      </c>
      <c r="I181" s="2">
        <v>94965.0</v>
      </c>
      <c r="J181" s="2" t="s">
        <v>1832</v>
      </c>
      <c r="K181" s="2" t="s">
        <v>1833</v>
      </c>
    </row>
    <row r="182">
      <c r="A182" s="2" t="s">
        <v>699</v>
      </c>
      <c r="B182" s="2" t="s">
        <v>2478</v>
      </c>
      <c r="C182" s="2" t="s">
        <v>2479</v>
      </c>
      <c r="D182" s="2" t="s">
        <v>2480</v>
      </c>
      <c r="E182" s="2" t="s">
        <v>702</v>
      </c>
      <c r="F182" s="22" t="s">
        <v>701</v>
      </c>
      <c r="G182" s="2" t="s">
        <v>2481</v>
      </c>
      <c r="H182" s="2" t="s">
        <v>1862</v>
      </c>
      <c r="I182" s="2">
        <v>94901.0</v>
      </c>
      <c r="J182" s="2" t="s">
        <v>1832</v>
      </c>
      <c r="K182" s="2" t="s">
        <v>1833</v>
      </c>
    </row>
    <row r="183">
      <c r="A183" s="2" t="s">
        <v>703</v>
      </c>
      <c r="B183" s="2" t="s">
        <v>2482</v>
      </c>
      <c r="C183" s="2" t="s">
        <v>2483</v>
      </c>
      <c r="E183" s="2" t="s">
        <v>705</v>
      </c>
      <c r="F183" s="22" t="s">
        <v>704</v>
      </c>
      <c r="G183" s="2" t="s">
        <v>2484</v>
      </c>
      <c r="H183" s="2" t="s">
        <v>2485</v>
      </c>
      <c r="I183" s="2">
        <v>94941.0</v>
      </c>
      <c r="J183" s="2" t="s">
        <v>1832</v>
      </c>
      <c r="K183" s="2" t="s">
        <v>1833</v>
      </c>
    </row>
    <row r="184">
      <c r="A184" s="2" t="s">
        <v>706</v>
      </c>
      <c r="B184" s="2" t="s">
        <v>2486</v>
      </c>
      <c r="C184" s="2" t="s">
        <v>2487</v>
      </c>
      <c r="D184" s="2" t="s">
        <v>2488</v>
      </c>
      <c r="E184" s="2" t="s">
        <v>709</v>
      </c>
      <c r="F184" s="22" t="s">
        <v>708</v>
      </c>
      <c r="G184" s="2" t="s">
        <v>2489</v>
      </c>
      <c r="H184" s="2" t="s">
        <v>1831</v>
      </c>
      <c r="J184" s="2" t="s">
        <v>1832</v>
      </c>
      <c r="K184" s="2" t="s">
        <v>1833</v>
      </c>
    </row>
    <row r="185">
      <c r="A185" s="2" t="s">
        <v>710</v>
      </c>
      <c r="B185" s="2" t="s">
        <v>2490</v>
      </c>
      <c r="C185" s="2" t="s">
        <v>2491</v>
      </c>
      <c r="D185" s="2" t="s">
        <v>2492</v>
      </c>
      <c r="E185" s="2" t="s">
        <v>713</v>
      </c>
      <c r="F185" s="22" t="s">
        <v>712</v>
      </c>
      <c r="G185" s="2" t="s">
        <v>2493</v>
      </c>
      <c r="H185" s="2" t="s">
        <v>1844</v>
      </c>
      <c r="I185" s="2">
        <v>94901.0</v>
      </c>
      <c r="J185" s="2" t="s">
        <v>1832</v>
      </c>
      <c r="K185" s="2" t="s">
        <v>1833</v>
      </c>
    </row>
    <row r="186">
      <c r="A186" s="2" t="s">
        <v>714</v>
      </c>
      <c r="B186" s="2" t="s">
        <v>2494</v>
      </c>
      <c r="C186" s="2" t="s">
        <v>2495</v>
      </c>
      <c r="D186" s="2" t="s">
        <v>2496</v>
      </c>
      <c r="E186" s="2" t="s">
        <v>717</v>
      </c>
      <c r="F186" s="22" t="s">
        <v>716</v>
      </c>
      <c r="G186" s="2" t="s">
        <v>2497</v>
      </c>
      <c r="H186" s="2" t="s">
        <v>2252</v>
      </c>
      <c r="I186" s="2">
        <v>94904.0</v>
      </c>
      <c r="J186" s="2" t="s">
        <v>1832</v>
      </c>
      <c r="K186" s="2" t="s">
        <v>1833</v>
      </c>
    </row>
    <row r="187">
      <c r="A187" s="2" t="s">
        <v>718</v>
      </c>
      <c r="B187" s="2" t="s">
        <v>2498</v>
      </c>
      <c r="C187" s="2" t="s">
        <v>2499</v>
      </c>
      <c r="D187" s="2" t="s">
        <v>2500</v>
      </c>
      <c r="E187" s="2" t="s">
        <v>721</v>
      </c>
      <c r="F187" s="22" t="s">
        <v>720</v>
      </c>
      <c r="G187" s="2" t="s">
        <v>2501</v>
      </c>
      <c r="H187" s="2" t="s">
        <v>2502</v>
      </c>
      <c r="I187" s="2">
        <v>94123.0</v>
      </c>
      <c r="J187" s="2" t="s">
        <v>1832</v>
      </c>
      <c r="K187" s="2" t="s">
        <v>1833</v>
      </c>
    </row>
    <row r="188">
      <c r="A188" s="2" t="s">
        <v>1790</v>
      </c>
      <c r="B188" s="2" t="s">
        <v>2503</v>
      </c>
      <c r="C188" s="2" t="s">
        <v>2504</v>
      </c>
      <c r="D188" s="2" t="s">
        <v>2505</v>
      </c>
      <c r="E188" s="2" t="s">
        <v>725</v>
      </c>
      <c r="F188" s="22" t="s">
        <v>724</v>
      </c>
      <c r="G188" s="2" t="s">
        <v>2506</v>
      </c>
      <c r="H188" s="2" t="s">
        <v>2485</v>
      </c>
      <c r="I188" s="2">
        <v>94941.0</v>
      </c>
      <c r="J188" s="2" t="s">
        <v>1832</v>
      </c>
      <c r="K188" s="2" t="s">
        <v>1833</v>
      </c>
    </row>
    <row r="189">
      <c r="A189" s="2" t="s">
        <v>1791</v>
      </c>
      <c r="B189" s="2" t="s">
        <v>2507</v>
      </c>
      <c r="C189" s="2" t="s">
        <v>2508</v>
      </c>
      <c r="D189" s="2" t="s">
        <v>2509</v>
      </c>
      <c r="E189" s="2" t="s">
        <v>729</v>
      </c>
      <c r="F189" s="22" t="s">
        <v>728</v>
      </c>
      <c r="G189" s="2" t="s">
        <v>2510</v>
      </c>
      <c r="H189" s="2" t="s">
        <v>2485</v>
      </c>
      <c r="I189" s="2">
        <v>94941.0</v>
      </c>
      <c r="J189" s="2" t="s">
        <v>1832</v>
      </c>
      <c r="K189" s="2" t="s">
        <v>1833</v>
      </c>
    </row>
    <row r="190">
      <c r="A190" s="2" t="s">
        <v>730</v>
      </c>
      <c r="B190" s="2" t="s">
        <v>2511</v>
      </c>
      <c r="C190" s="2" t="s">
        <v>2512</v>
      </c>
      <c r="D190" s="2" t="s">
        <v>2513</v>
      </c>
      <c r="E190" s="2" t="s">
        <v>733</v>
      </c>
      <c r="F190" s="22" t="s">
        <v>732</v>
      </c>
      <c r="G190" s="2" t="s">
        <v>2514</v>
      </c>
      <c r="H190" s="2" t="s">
        <v>2485</v>
      </c>
      <c r="I190" s="2">
        <v>94941.0</v>
      </c>
      <c r="J190" s="2" t="s">
        <v>1832</v>
      </c>
      <c r="K190" s="2" t="s">
        <v>1833</v>
      </c>
    </row>
    <row r="191">
      <c r="A191" s="2" t="s">
        <v>2515</v>
      </c>
      <c r="B191" s="2" t="s">
        <v>2516</v>
      </c>
      <c r="C191" s="2" t="s">
        <v>2517</v>
      </c>
      <c r="D191" s="2" t="s">
        <v>2518</v>
      </c>
      <c r="E191" s="2" t="s">
        <v>737</v>
      </c>
      <c r="F191" s="22" t="s">
        <v>736</v>
      </c>
      <c r="G191" s="2" t="s">
        <v>2519</v>
      </c>
      <c r="H191" s="2" t="s">
        <v>1859</v>
      </c>
      <c r="I191" s="2">
        <v>94965.0</v>
      </c>
      <c r="J191" s="2" t="s">
        <v>1832</v>
      </c>
      <c r="K191" s="2" t="s">
        <v>1833</v>
      </c>
    </row>
    <row r="192">
      <c r="A192" s="2" t="s">
        <v>738</v>
      </c>
      <c r="B192" s="2" t="s">
        <v>2520</v>
      </c>
      <c r="C192" s="2" t="s">
        <v>2521</v>
      </c>
      <c r="D192" s="2" t="s">
        <v>2522</v>
      </c>
      <c r="E192" s="2" t="s">
        <v>741</v>
      </c>
      <c r="F192" s="22" t="s">
        <v>740</v>
      </c>
      <c r="G192" s="2" t="s">
        <v>2523</v>
      </c>
      <c r="H192" s="2" t="s">
        <v>1867</v>
      </c>
      <c r="I192" s="2">
        <v>94920.0</v>
      </c>
      <c r="J192" s="2" t="s">
        <v>1832</v>
      </c>
      <c r="K192" s="2" t="s">
        <v>1833</v>
      </c>
    </row>
    <row r="193">
      <c r="A193" s="2" t="s">
        <v>1792</v>
      </c>
      <c r="B193" s="2" t="s">
        <v>2524</v>
      </c>
      <c r="C193" s="2" t="s">
        <v>2525</v>
      </c>
      <c r="D193" s="2" t="s">
        <v>2526</v>
      </c>
      <c r="E193" s="2" t="s">
        <v>745</v>
      </c>
      <c r="F193" s="22" t="s">
        <v>744</v>
      </c>
      <c r="G193" s="2" t="s">
        <v>2527</v>
      </c>
      <c r="H193" s="2" t="s">
        <v>1862</v>
      </c>
      <c r="I193" s="2">
        <v>94903.0</v>
      </c>
      <c r="J193" s="2" t="s">
        <v>1832</v>
      </c>
      <c r="K193" s="2" t="s">
        <v>1833</v>
      </c>
    </row>
    <row r="194">
      <c r="A194" s="2" t="s">
        <v>746</v>
      </c>
      <c r="B194" s="2" t="s">
        <v>2528</v>
      </c>
      <c r="C194" s="2" t="s">
        <v>2529</v>
      </c>
      <c r="D194" s="2" t="s">
        <v>2530</v>
      </c>
      <c r="E194" s="2" t="s">
        <v>310</v>
      </c>
      <c r="F194" s="22" t="s">
        <v>748</v>
      </c>
      <c r="G194" s="2" t="s">
        <v>2531</v>
      </c>
      <c r="H194" s="2" t="s">
        <v>1876</v>
      </c>
      <c r="I194" s="2">
        <v>94941.0</v>
      </c>
      <c r="J194" s="2" t="s">
        <v>1832</v>
      </c>
      <c r="K194" s="2" t="s">
        <v>1833</v>
      </c>
    </row>
    <row r="195">
      <c r="A195" s="2" t="s">
        <v>749</v>
      </c>
      <c r="B195" s="2" t="s">
        <v>2532</v>
      </c>
      <c r="C195" s="2" t="s">
        <v>2533</v>
      </c>
      <c r="D195" s="2" t="s">
        <v>2534</v>
      </c>
      <c r="E195" s="2" t="s">
        <v>752</v>
      </c>
      <c r="F195" s="22" t="s">
        <v>751</v>
      </c>
      <c r="G195" s="2" t="s">
        <v>2535</v>
      </c>
      <c r="H195" s="2" t="s">
        <v>1862</v>
      </c>
      <c r="I195" s="2">
        <v>94903.0</v>
      </c>
      <c r="J195" s="2" t="s">
        <v>1832</v>
      </c>
      <c r="K195" s="2" t="s">
        <v>1833</v>
      </c>
    </row>
    <row r="196">
      <c r="A196" s="2" t="s">
        <v>753</v>
      </c>
      <c r="B196" s="2" t="s">
        <v>2536</v>
      </c>
      <c r="C196" s="2" t="s">
        <v>2537</v>
      </c>
      <c r="D196" s="2" t="s">
        <v>2538</v>
      </c>
      <c r="E196" s="2" t="s">
        <v>756</v>
      </c>
      <c r="F196" s="22" t="s">
        <v>755</v>
      </c>
      <c r="G196" s="2" t="s">
        <v>2539</v>
      </c>
      <c r="H196" s="2" t="s">
        <v>1876</v>
      </c>
      <c r="I196" s="2">
        <v>94941.0</v>
      </c>
      <c r="J196" s="2" t="s">
        <v>1832</v>
      </c>
      <c r="K196" s="2" t="s">
        <v>1833</v>
      </c>
    </row>
    <row r="197">
      <c r="A197" s="2" t="s">
        <v>757</v>
      </c>
      <c r="B197" s="2" t="s">
        <v>2540</v>
      </c>
      <c r="C197" s="2" t="s">
        <v>2541</v>
      </c>
      <c r="D197" s="2" t="s">
        <v>2542</v>
      </c>
      <c r="E197" s="2" t="s">
        <v>760</v>
      </c>
      <c r="F197" s="22" t="s">
        <v>759</v>
      </c>
      <c r="G197" s="2" t="s">
        <v>2543</v>
      </c>
      <c r="H197" s="2" t="s">
        <v>1862</v>
      </c>
      <c r="I197" s="2">
        <v>94903.0</v>
      </c>
      <c r="J197" s="2" t="s">
        <v>1832</v>
      </c>
      <c r="K197" s="2" t="s">
        <v>1833</v>
      </c>
    </row>
    <row r="198">
      <c r="A198" s="2" t="s">
        <v>761</v>
      </c>
      <c r="B198" s="2" t="s">
        <v>2544</v>
      </c>
      <c r="C198" s="2" t="s">
        <v>2545</v>
      </c>
      <c r="D198" s="2" t="s">
        <v>2546</v>
      </c>
      <c r="E198" s="2" t="s">
        <v>764</v>
      </c>
      <c r="F198" s="22" t="s">
        <v>763</v>
      </c>
      <c r="G198" s="2" t="s">
        <v>2547</v>
      </c>
      <c r="H198" s="2" t="s">
        <v>1867</v>
      </c>
      <c r="I198" s="2">
        <v>94920.0</v>
      </c>
      <c r="J198" s="2" t="s">
        <v>1832</v>
      </c>
      <c r="K198" s="2" t="s">
        <v>1833</v>
      </c>
    </row>
    <row r="199">
      <c r="A199" s="2" t="s">
        <v>2548</v>
      </c>
      <c r="B199" s="2" t="s">
        <v>2544</v>
      </c>
      <c r="C199" s="2" t="s">
        <v>2549</v>
      </c>
      <c r="D199" s="2" t="s">
        <v>2550</v>
      </c>
      <c r="F199" s="22" t="s">
        <v>767</v>
      </c>
      <c r="G199" s="2" t="s">
        <v>2551</v>
      </c>
      <c r="H199" s="2" t="s">
        <v>1862</v>
      </c>
      <c r="I199" s="2">
        <v>94901.0</v>
      </c>
      <c r="J199" s="2" t="s">
        <v>1832</v>
      </c>
      <c r="K199" s="2" t="s">
        <v>1833</v>
      </c>
    </row>
    <row r="200">
      <c r="A200" s="2" t="s">
        <v>2552</v>
      </c>
      <c r="B200" s="2" t="s">
        <v>2544</v>
      </c>
      <c r="C200" s="2" t="s">
        <v>2553</v>
      </c>
      <c r="D200" s="2" t="s">
        <v>2554</v>
      </c>
      <c r="F200" s="22" t="s">
        <v>770</v>
      </c>
      <c r="G200" s="2" t="s">
        <v>2555</v>
      </c>
      <c r="H200" s="2" t="s">
        <v>1862</v>
      </c>
      <c r="I200" s="2">
        <v>94901.0</v>
      </c>
      <c r="J200" s="2" t="s">
        <v>1832</v>
      </c>
      <c r="K200" s="2" t="s">
        <v>1833</v>
      </c>
    </row>
    <row r="201">
      <c r="A201" s="2" t="s">
        <v>771</v>
      </c>
      <c r="B201" s="2" t="s">
        <v>2556</v>
      </c>
      <c r="C201" s="2" t="s">
        <v>2557</v>
      </c>
      <c r="D201" s="2" t="s">
        <v>2558</v>
      </c>
      <c r="E201" s="2" t="s">
        <v>774</v>
      </c>
      <c r="F201" s="22" t="s">
        <v>773</v>
      </c>
      <c r="G201" s="2" t="s">
        <v>2559</v>
      </c>
      <c r="H201" s="2" t="s">
        <v>1867</v>
      </c>
      <c r="I201" s="2">
        <v>94920.0</v>
      </c>
      <c r="J201" s="2" t="s">
        <v>2400</v>
      </c>
      <c r="K201" s="2" t="s">
        <v>1833</v>
      </c>
    </row>
    <row r="202">
      <c r="A202" s="2" t="s">
        <v>775</v>
      </c>
      <c r="B202" s="2" t="s">
        <v>2560</v>
      </c>
      <c r="C202" s="2" t="s">
        <v>2561</v>
      </c>
      <c r="D202" s="2" t="s">
        <v>2562</v>
      </c>
      <c r="F202" s="22" t="s">
        <v>777</v>
      </c>
      <c r="G202" s="2" t="s">
        <v>2563</v>
      </c>
      <c r="H202" s="2" t="s">
        <v>1876</v>
      </c>
      <c r="I202" s="2">
        <v>94941.0</v>
      </c>
      <c r="J202" s="2" t="s">
        <v>1832</v>
      </c>
      <c r="K202" s="2" t="s">
        <v>1833</v>
      </c>
    </row>
    <row r="203">
      <c r="A203" s="2" t="s">
        <v>778</v>
      </c>
      <c r="B203" s="2" t="s">
        <v>2564</v>
      </c>
      <c r="C203" s="2" t="s">
        <v>2565</v>
      </c>
      <c r="E203" s="2" t="s">
        <v>780</v>
      </c>
      <c r="F203" s="22" t="s">
        <v>779</v>
      </c>
      <c r="G203" s="2" t="s">
        <v>2566</v>
      </c>
      <c r="H203" s="2" t="s">
        <v>2567</v>
      </c>
      <c r="J203" s="2" t="s">
        <v>1832</v>
      </c>
      <c r="K203" s="2" t="s">
        <v>1833</v>
      </c>
    </row>
    <row r="204">
      <c r="A204" s="2" t="s">
        <v>781</v>
      </c>
      <c r="B204" s="2" t="s">
        <v>2568</v>
      </c>
      <c r="C204" s="2" t="s">
        <v>2017</v>
      </c>
      <c r="E204" s="2" t="s">
        <v>783</v>
      </c>
      <c r="F204" s="22" t="s">
        <v>782</v>
      </c>
      <c r="G204" s="2" t="s">
        <v>2569</v>
      </c>
      <c r="H204" s="2" t="s">
        <v>1848</v>
      </c>
      <c r="J204" s="2" t="s">
        <v>1832</v>
      </c>
      <c r="K204" s="2" t="s">
        <v>1833</v>
      </c>
    </row>
    <row r="205">
      <c r="A205" s="2" t="s">
        <v>784</v>
      </c>
      <c r="B205" s="2" t="s">
        <v>2570</v>
      </c>
      <c r="C205" s="2" t="s">
        <v>2571</v>
      </c>
      <c r="D205" s="2" t="s">
        <v>2572</v>
      </c>
      <c r="E205" s="2" t="s">
        <v>787</v>
      </c>
      <c r="F205" s="22" t="s">
        <v>786</v>
      </c>
      <c r="G205" s="2" t="s">
        <v>2573</v>
      </c>
      <c r="H205" s="2" t="s">
        <v>1831</v>
      </c>
      <c r="I205" s="2">
        <v>94960.0</v>
      </c>
      <c r="J205" s="2" t="s">
        <v>1832</v>
      </c>
      <c r="K205" s="2" t="s">
        <v>1833</v>
      </c>
    </row>
    <row r="206">
      <c r="A206" s="2" t="s">
        <v>788</v>
      </c>
      <c r="B206" s="2" t="s">
        <v>2574</v>
      </c>
      <c r="C206" s="2" t="s">
        <v>2575</v>
      </c>
      <c r="D206" s="2" t="s">
        <v>2576</v>
      </c>
      <c r="E206" s="2" t="s">
        <v>791</v>
      </c>
      <c r="F206" s="22" t="s">
        <v>790</v>
      </c>
      <c r="G206" s="2" t="s">
        <v>2577</v>
      </c>
      <c r="H206" s="2" t="s">
        <v>1867</v>
      </c>
      <c r="I206" s="2">
        <v>94920.0</v>
      </c>
      <c r="J206" s="2" t="s">
        <v>1832</v>
      </c>
      <c r="K206" s="2" t="s">
        <v>1833</v>
      </c>
    </row>
    <row r="207">
      <c r="A207" s="2" t="s">
        <v>792</v>
      </c>
      <c r="B207" s="2" t="s">
        <v>2574</v>
      </c>
      <c r="C207" s="2" t="s">
        <v>2578</v>
      </c>
      <c r="D207" s="2" t="s">
        <v>2579</v>
      </c>
      <c r="E207" s="2" t="s">
        <v>795</v>
      </c>
      <c r="F207" s="22" t="s">
        <v>794</v>
      </c>
      <c r="G207" s="2" t="s">
        <v>2580</v>
      </c>
      <c r="H207" s="2" t="s">
        <v>1876</v>
      </c>
      <c r="J207" s="2" t="s">
        <v>1832</v>
      </c>
      <c r="K207" s="2" t="s">
        <v>1833</v>
      </c>
    </row>
    <row r="208">
      <c r="A208" s="2" t="s">
        <v>24</v>
      </c>
      <c r="B208" s="2" t="s">
        <v>2574</v>
      </c>
      <c r="C208" s="2" t="s">
        <v>2581</v>
      </c>
      <c r="D208" s="2" t="s">
        <v>2582</v>
      </c>
      <c r="E208" s="2" t="s">
        <v>798</v>
      </c>
      <c r="F208" s="22" t="s">
        <v>797</v>
      </c>
      <c r="G208" s="2" t="s">
        <v>797</v>
      </c>
      <c r="H208" s="2" t="s">
        <v>1848</v>
      </c>
      <c r="J208" s="2" t="s">
        <v>1832</v>
      </c>
      <c r="K208" s="2" t="s">
        <v>1833</v>
      </c>
    </row>
    <row r="209">
      <c r="A209" s="2" t="s">
        <v>799</v>
      </c>
      <c r="B209" s="2" t="s">
        <v>2574</v>
      </c>
      <c r="C209" s="2" t="s">
        <v>2583</v>
      </c>
      <c r="D209" s="2" t="s">
        <v>2584</v>
      </c>
      <c r="E209" s="2" t="s">
        <v>802</v>
      </c>
      <c r="F209" s="22" t="s">
        <v>801</v>
      </c>
      <c r="G209" s="2" t="s">
        <v>2585</v>
      </c>
      <c r="H209" s="2" t="s">
        <v>1862</v>
      </c>
      <c r="I209" s="2">
        <v>94901.0</v>
      </c>
      <c r="J209" s="2" t="s">
        <v>1832</v>
      </c>
      <c r="K209" s="2" t="s">
        <v>1833</v>
      </c>
    </row>
    <row r="210">
      <c r="A210" s="2" t="s">
        <v>803</v>
      </c>
      <c r="B210" s="2" t="s">
        <v>2574</v>
      </c>
      <c r="C210" s="2" t="s">
        <v>2586</v>
      </c>
      <c r="D210" s="2" t="s">
        <v>2587</v>
      </c>
      <c r="E210" s="2" t="s">
        <v>806</v>
      </c>
      <c r="F210" s="22" t="s">
        <v>805</v>
      </c>
      <c r="G210" s="2" t="s">
        <v>2588</v>
      </c>
      <c r="H210" s="2" t="s">
        <v>1862</v>
      </c>
      <c r="I210" s="2">
        <v>94901.0</v>
      </c>
      <c r="J210" s="2" t="s">
        <v>1832</v>
      </c>
      <c r="K210" s="2" t="s">
        <v>1833</v>
      </c>
    </row>
    <row r="211">
      <c r="A211" s="2" t="s">
        <v>807</v>
      </c>
      <c r="B211" s="2" t="s">
        <v>2574</v>
      </c>
      <c r="C211" s="2" t="s">
        <v>2589</v>
      </c>
      <c r="D211" s="2" t="s">
        <v>2590</v>
      </c>
      <c r="E211" s="2" t="s">
        <v>810</v>
      </c>
      <c r="F211" s="22" t="s">
        <v>809</v>
      </c>
      <c r="G211" s="2" t="s">
        <v>2591</v>
      </c>
      <c r="H211" s="2" t="s">
        <v>2011</v>
      </c>
      <c r="I211" s="2">
        <v>94930.0</v>
      </c>
      <c r="J211" s="2" t="s">
        <v>1832</v>
      </c>
      <c r="K211" s="2" t="s">
        <v>1833</v>
      </c>
    </row>
    <row r="212">
      <c r="A212" s="2" t="s">
        <v>811</v>
      </c>
      <c r="B212" s="2" t="s">
        <v>2574</v>
      </c>
      <c r="C212" s="2" t="s">
        <v>2592</v>
      </c>
      <c r="E212" s="2" t="s">
        <v>813</v>
      </c>
      <c r="F212" s="22" t="s">
        <v>812</v>
      </c>
      <c r="G212" s="2" t="s">
        <v>2593</v>
      </c>
      <c r="H212" s="2" t="s">
        <v>1876</v>
      </c>
      <c r="I212" s="2">
        <v>94941.0</v>
      </c>
      <c r="J212" s="2" t="s">
        <v>1832</v>
      </c>
      <c r="K212" s="2" t="s">
        <v>1833</v>
      </c>
    </row>
    <row r="213">
      <c r="A213" s="2" t="s">
        <v>1793</v>
      </c>
      <c r="B213" s="2" t="s">
        <v>2594</v>
      </c>
      <c r="C213" s="2" t="s">
        <v>2595</v>
      </c>
      <c r="D213" s="2" t="s">
        <v>2596</v>
      </c>
      <c r="E213" s="2" t="s">
        <v>817</v>
      </c>
      <c r="F213" s="22" t="s">
        <v>816</v>
      </c>
      <c r="G213" s="2" t="s">
        <v>816</v>
      </c>
      <c r="H213" s="2" t="s">
        <v>2597</v>
      </c>
      <c r="J213" s="2" t="s">
        <v>1832</v>
      </c>
      <c r="K213" s="2" t="s">
        <v>1833</v>
      </c>
    </row>
    <row r="214">
      <c r="A214" s="2" t="s">
        <v>818</v>
      </c>
      <c r="B214" s="2" t="s">
        <v>2594</v>
      </c>
      <c r="C214" s="2" t="s">
        <v>2598</v>
      </c>
      <c r="D214" s="2" t="s">
        <v>2599</v>
      </c>
      <c r="E214" s="2" t="s">
        <v>821</v>
      </c>
      <c r="F214" s="22" t="s">
        <v>820</v>
      </c>
      <c r="G214" s="2" t="s">
        <v>2600</v>
      </c>
      <c r="H214" s="2" t="s">
        <v>2601</v>
      </c>
      <c r="I214" s="2">
        <v>94925.0</v>
      </c>
      <c r="J214" s="2" t="s">
        <v>1832</v>
      </c>
      <c r="K214" s="2" t="s">
        <v>1833</v>
      </c>
    </row>
    <row r="215">
      <c r="A215" s="2" t="s">
        <v>822</v>
      </c>
      <c r="B215" s="2" t="s">
        <v>2594</v>
      </c>
      <c r="C215" s="2" t="s">
        <v>2602</v>
      </c>
      <c r="D215" s="2" t="s">
        <v>2603</v>
      </c>
      <c r="E215" s="2" t="s">
        <v>825</v>
      </c>
      <c r="F215" s="22" t="s">
        <v>824</v>
      </c>
      <c r="G215" s="2" t="s">
        <v>2604</v>
      </c>
      <c r="H215" s="2" t="s">
        <v>2485</v>
      </c>
      <c r="I215" s="2">
        <v>94941.0</v>
      </c>
      <c r="J215" s="2" t="s">
        <v>1832</v>
      </c>
      <c r="K215" s="2" t="s">
        <v>1833</v>
      </c>
    </row>
    <row r="216">
      <c r="A216" s="2" t="s">
        <v>826</v>
      </c>
      <c r="B216" s="2" t="s">
        <v>2605</v>
      </c>
      <c r="C216" s="2" t="s">
        <v>2606</v>
      </c>
      <c r="F216" s="22" t="s">
        <v>827</v>
      </c>
      <c r="G216" s="2" t="s">
        <v>2607</v>
      </c>
      <c r="H216" s="2" t="s">
        <v>1859</v>
      </c>
      <c r="I216" s="2">
        <v>94965.0</v>
      </c>
      <c r="J216" s="2" t="s">
        <v>1832</v>
      </c>
      <c r="K216" s="2" t="s">
        <v>1833</v>
      </c>
    </row>
    <row r="217">
      <c r="A217" s="2" t="s">
        <v>828</v>
      </c>
      <c r="B217" s="2" t="s">
        <v>2608</v>
      </c>
      <c r="C217" s="2" t="s">
        <v>2609</v>
      </c>
      <c r="E217" s="2" t="s">
        <v>830</v>
      </c>
      <c r="F217" s="22" t="s">
        <v>829</v>
      </c>
      <c r="G217" s="2" t="s">
        <v>2610</v>
      </c>
      <c r="H217" s="2" t="s">
        <v>1859</v>
      </c>
      <c r="I217" s="2">
        <v>94965.0</v>
      </c>
      <c r="J217" s="2" t="s">
        <v>1832</v>
      </c>
      <c r="K217" s="2" t="s">
        <v>1833</v>
      </c>
    </row>
    <row r="218">
      <c r="A218" s="2" t="s">
        <v>831</v>
      </c>
      <c r="B218" s="2" t="s">
        <v>1794</v>
      </c>
      <c r="C218" s="2" t="s">
        <v>1795</v>
      </c>
      <c r="E218" s="2" t="s">
        <v>834</v>
      </c>
      <c r="F218" s="22" t="s">
        <v>833</v>
      </c>
      <c r="G218" s="2" t="s">
        <v>2611</v>
      </c>
      <c r="H218" s="2" t="s">
        <v>1862</v>
      </c>
      <c r="I218" s="2">
        <v>94901.0</v>
      </c>
      <c r="J218" s="2" t="s">
        <v>1832</v>
      </c>
      <c r="K218" s="2" t="s">
        <v>1833</v>
      </c>
    </row>
    <row r="219">
      <c r="A219" s="2" t="s">
        <v>835</v>
      </c>
      <c r="B219" s="2" t="s">
        <v>2612</v>
      </c>
      <c r="C219" s="2" t="s">
        <v>2613</v>
      </c>
      <c r="D219" s="2" t="s">
        <v>2614</v>
      </c>
      <c r="E219" s="2" t="s">
        <v>838</v>
      </c>
      <c r="F219" s="22" t="s">
        <v>837</v>
      </c>
      <c r="G219" s="2" t="s">
        <v>2615</v>
      </c>
      <c r="H219" s="2" t="s">
        <v>2252</v>
      </c>
      <c r="I219" s="2">
        <v>94904.0</v>
      </c>
      <c r="J219" s="2" t="s">
        <v>1832</v>
      </c>
      <c r="K219" s="2" t="s">
        <v>1833</v>
      </c>
    </row>
    <row r="220">
      <c r="A220" s="2" t="s">
        <v>839</v>
      </c>
      <c r="B220" s="2" t="s">
        <v>2616</v>
      </c>
      <c r="C220" s="2" t="s">
        <v>2617</v>
      </c>
      <c r="D220" s="2" t="s">
        <v>2618</v>
      </c>
      <c r="E220" s="2" t="s">
        <v>842</v>
      </c>
      <c r="F220" s="22" t="s">
        <v>841</v>
      </c>
      <c r="G220" s="2" t="s">
        <v>2619</v>
      </c>
      <c r="H220" s="2" t="s">
        <v>1862</v>
      </c>
      <c r="I220" s="2">
        <v>94901.0</v>
      </c>
      <c r="J220" s="2" t="s">
        <v>1832</v>
      </c>
      <c r="K220" s="2" t="s">
        <v>1833</v>
      </c>
    </row>
    <row r="221">
      <c r="A221" s="2" t="s">
        <v>843</v>
      </c>
      <c r="B221" s="2" t="s">
        <v>2620</v>
      </c>
      <c r="C221" s="2" t="s">
        <v>2621</v>
      </c>
      <c r="D221" s="2" t="s">
        <v>2622</v>
      </c>
      <c r="E221" s="2" t="s">
        <v>846</v>
      </c>
      <c r="F221" s="22" t="s">
        <v>845</v>
      </c>
      <c r="G221" s="2" t="s">
        <v>2623</v>
      </c>
      <c r="H221" s="2" t="s">
        <v>2601</v>
      </c>
      <c r="I221" s="2">
        <v>94925.0</v>
      </c>
      <c r="J221" s="2" t="s">
        <v>1832</v>
      </c>
      <c r="K221" s="2" t="s">
        <v>1833</v>
      </c>
    </row>
    <row r="222">
      <c r="A222" s="2" t="s">
        <v>847</v>
      </c>
      <c r="B222" s="2" t="s">
        <v>2620</v>
      </c>
      <c r="C222" s="2" t="s">
        <v>2624</v>
      </c>
      <c r="D222" s="2" t="s">
        <v>2625</v>
      </c>
      <c r="F222" s="22" t="s">
        <v>849</v>
      </c>
      <c r="G222" s="2" t="s">
        <v>2626</v>
      </c>
      <c r="H222" s="2" t="s">
        <v>1831</v>
      </c>
      <c r="I222" s="2">
        <v>94960.0</v>
      </c>
      <c r="J222" s="2" t="s">
        <v>1832</v>
      </c>
      <c r="K222" s="2" t="s">
        <v>1833</v>
      </c>
    </row>
    <row r="223">
      <c r="A223" s="2" t="s">
        <v>850</v>
      </c>
      <c r="B223" s="2" t="s">
        <v>2627</v>
      </c>
      <c r="C223" s="2" t="s">
        <v>2628</v>
      </c>
      <c r="D223" s="2" t="s">
        <v>2629</v>
      </c>
      <c r="E223" s="2" t="s">
        <v>853</v>
      </c>
      <c r="F223" s="22" t="s">
        <v>852</v>
      </c>
      <c r="G223" s="2" t="s">
        <v>2630</v>
      </c>
      <c r="H223" s="2" t="s">
        <v>2631</v>
      </c>
      <c r="I223" s="2">
        <v>94924.0</v>
      </c>
      <c r="J223" s="2" t="s">
        <v>1832</v>
      </c>
      <c r="K223" s="2" t="s">
        <v>1833</v>
      </c>
    </row>
    <row r="224">
      <c r="A224" s="2" t="s">
        <v>854</v>
      </c>
      <c r="B224" s="2" t="s">
        <v>2632</v>
      </c>
      <c r="C224" s="2" t="s">
        <v>2093</v>
      </c>
      <c r="D224" s="2" t="s">
        <v>2633</v>
      </c>
      <c r="E224" s="2" t="s">
        <v>857</v>
      </c>
      <c r="F224" s="22" t="s">
        <v>856</v>
      </c>
      <c r="G224" s="2" t="s">
        <v>2634</v>
      </c>
      <c r="H224" s="2" t="s">
        <v>1867</v>
      </c>
      <c r="I224" s="2">
        <v>94920.0</v>
      </c>
      <c r="J224" s="2" t="s">
        <v>1832</v>
      </c>
      <c r="K224" s="2" t="s">
        <v>1833</v>
      </c>
    </row>
    <row r="225">
      <c r="A225" s="2" t="s">
        <v>858</v>
      </c>
      <c r="B225" s="2" t="s">
        <v>2632</v>
      </c>
      <c r="C225" s="2" t="s">
        <v>2635</v>
      </c>
      <c r="D225" s="2" t="s">
        <v>2636</v>
      </c>
      <c r="E225" s="2" t="s">
        <v>861</v>
      </c>
      <c r="F225" s="22" t="s">
        <v>860</v>
      </c>
      <c r="G225" s="2" t="s">
        <v>2637</v>
      </c>
      <c r="H225" s="2" t="s">
        <v>1876</v>
      </c>
      <c r="I225" s="2">
        <v>94941.0</v>
      </c>
      <c r="J225" s="2" t="s">
        <v>1832</v>
      </c>
      <c r="K225" s="2" t="s">
        <v>1833</v>
      </c>
    </row>
    <row r="226">
      <c r="A226" s="2" t="s">
        <v>862</v>
      </c>
      <c r="B226" s="2" t="s">
        <v>2638</v>
      </c>
      <c r="C226" s="2" t="s">
        <v>2417</v>
      </c>
      <c r="D226" s="2" t="s">
        <v>2639</v>
      </c>
      <c r="E226" s="2" t="s">
        <v>865</v>
      </c>
      <c r="F226" s="22" t="s">
        <v>864</v>
      </c>
      <c r="G226" s="2" t="s">
        <v>2640</v>
      </c>
      <c r="H226" s="2" t="s">
        <v>1848</v>
      </c>
      <c r="I226" s="2">
        <v>94945.0</v>
      </c>
      <c r="J226" s="2" t="s">
        <v>1832</v>
      </c>
      <c r="K226" s="2" t="s">
        <v>1833</v>
      </c>
    </row>
    <row r="227">
      <c r="A227" s="2" t="s">
        <v>866</v>
      </c>
      <c r="B227" s="2" t="s">
        <v>2638</v>
      </c>
      <c r="C227" s="2" t="s">
        <v>2641</v>
      </c>
      <c r="D227" s="2" t="s">
        <v>2642</v>
      </c>
      <c r="E227" s="2" t="s">
        <v>868</v>
      </c>
      <c r="F227" s="22" t="s">
        <v>47</v>
      </c>
      <c r="J227" s="2" t="s">
        <v>1832</v>
      </c>
      <c r="K227" s="2" t="s">
        <v>1833</v>
      </c>
    </row>
    <row r="228">
      <c r="A228" s="2" t="s">
        <v>869</v>
      </c>
      <c r="B228" s="2" t="s">
        <v>2643</v>
      </c>
      <c r="C228" s="2" t="s">
        <v>2644</v>
      </c>
      <c r="D228" s="2" t="s">
        <v>2645</v>
      </c>
      <c r="E228" s="2" t="s">
        <v>872</v>
      </c>
      <c r="F228" s="22" t="s">
        <v>871</v>
      </c>
      <c r="G228" s="2" t="s">
        <v>2646</v>
      </c>
      <c r="H228" s="2" t="s">
        <v>1848</v>
      </c>
      <c r="I228" s="2">
        <v>94945.0</v>
      </c>
      <c r="J228" s="2" t="s">
        <v>1832</v>
      </c>
      <c r="K228" s="2" t="s">
        <v>1833</v>
      </c>
    </row>
    <row r="229">
      <c r="A229" s="2" t="s">
        <v>873</v>
      </c>
      <c r="B229" s="2" t="s">
        <v>2647</v>
      </c>
      <c r="C229" s="2" t="s">
        <v>2648</v>
      </c>
      <c r="D229" s="2" t="s">
        <v>2649</v>
      </c>
      <c r="F229" s="22" t="s">
        <v>875</v>
      </c>
      <c r="G229" s="2" t="s">
        <v>2650</v>
      </c>
      <c r="H229" s="2" t="s">
        <v>1876</v>
      </c>
      <c r="I229" s="2">
        <v>94941.0</v>
      </c>
      <c r="J229" s="2" t="s">
        <v>2031</v>
      </c>
      <c r="K229" s="2" t="s">
        <v>1833</v>
      </c>
    </row>
    <row r="230">
      <c r="A230" s="2" t="s">
        <v>876</v>
      </c>
      <c r="B230" s="2" t="s">
        <v>2647</v>
      </c>
      <c r="C230" s="2" t="s">
        <v>2651</v>
      </c>
      <c r="D230" s="2" t="s">
        <v>2652</v>
      </c>
      <c r="E230" s="2" t="s">
        <v>879</v>
      </c>
      <c r="F230" s="22" t="s">
        <v>878</v>
      </c>
      <c r="G230" s="2" t="s">
        <v>2653</v>
      </c>
      <c r="H230" s="2" t="s">
        <v>1862</v>
      </c>
      <c r="I230" s="2">
        <v>94901.0</v>
      </c>
      <c r="J230" s="2" t="s">
        <v>1832</v>
      </c>
      <c r="K230" s="2" t="s">
        <v>1833</v>
      </c>
    </row>
    <row r="231">
      <c r="A231" s="2" t="s">
        <v>880</v>
      </c>
      <c r="B231" s="2" t="s">
        <v>2654</v>
      </c>
      <c r="C231" s="2" t="s">
        <v>2655</v>
      </c>
      <c r="D231" s="2" t="s">
        <v>2656</v>
      </c>
      <c r="E231" s="2" t="s">
        <v>883</v>
      </c>
      <c r="F231" s="22" t="s">
        <v>882</v>
      </c>
      <c r="G231" s="2" t="s">
        <v>2657</v>
      </c>
      <c r="H231" s="2" t="s">
        <v>2252</v>
      </c>
      <c r="I231" s="2">
        <v>94904.0</v>
      </c>
      <c r="J231" s="2" t="s">
        <v>1832</v>
      </c>
      <c r="K231" s="2" t="s">
        <v>1833</v>
      </c>
    </row>
    <row r="232">
      <c r="A232" s="2" t="s">
        <v>884</v>
      </c>
      <c r="B232" s="2" t="s">
        <v>2658</v>
      </c>
      <c r="C232" s="2" t="s">
        <v>2659</v>
      </c>
      <c r="D232" s="2" t="s">
        <v>2660</v>
      </c>
      <c r="E232" s="2" t="s">
        <v>887</v>
      </c>
      <c r="F232" s="22" t="s">
        <v>886</v>
      </c>
      <c r="G232" s="2" t="s">
        <v>2661</v>
      </c>
      <c r="H232" s="2" t="s">
        <v>1876</v>
      </c>
      <c r="I232" s="2">
        <v>94941.0</v>
      </c>
      <c r="J232" s="2" t="s">
        <v>1832</v>
      </c>
      <c r="K232" s="2" t="s">
        <v>1833</v>
      </c>
    </row>
    <row r="233">
      <c r="A233" s="2" t="s">
        <v>888</v>
      </c>
      <c r="B233" s="2" t="s">
        <v>2662</v>
      </c>
      <c r="C233" s="2" t="s">
        <v>2663</v>
      </c>
      <c r="D233" s="2" t="s">
        <v>2664</v>
      </c>
      <c r="E233" s="2" t="s">
        <v>891</v>
      </c>
      <c r="F233" s="22" t="s">
        <v>890</v>
      </c>
      <c r="G233" s="2" t="s">
        <v>2665</v>
      </c>
      <c r="H233" s="2" t="s">
        <v>1862</v>
      </c>
      <c r="I233" s="2">
        <v>94903.0</v>
      </c>
      <c r="J233" s="2" t="s">
        <v>2666</v>
      </c>
      <c r="K233" s="2" t="s">
        <v>1833</v>
      </c>
    </row>
    <row r="234">
      <c r="A234" s="2" t="s">
        <v>892</v>
      </c>
      <c r="B234" s="2" t="s">
        <v>2667</v>
      </c>
      <c r="C234" s="2" t="s">
        <v>2668</v>
      </c>
      <c r="D234" s="2" t="s">
        <v>2669</v>
      </c>
      <c r="E234" s="2" t="s">
        <v>895</v>
      </c>
      <c r="F234" s="22" t="s">
        <v>894</v>
      </c>
      <c r="G234" s="2" t="s">
        <v>2670</v>
      </c>
      <c r="H234" s="2" t="s">
        <v>1876</v>
      </c>
      <c r="I234" s="2">
        <v>94941.0</v>
      </c>
      <c r="J234" s="2" t="s">
        <v>1832</v>
      </c>
      <c r="K234" s="2" t="s">
        <v>1833</v>
      </c>
    </row>
    <row r="235">
      <c r="A235" s="2" t="s">
        <v>2671</v>
      </c>
      <c r="B235" s="2" t="s">
        <v>2667</v>
      </c>
      <c r="C235" s="2" t="s">
        <v>2672</v>
      </c>
      <c r="D235" s="2" t="s">
        <v>2673</v>
      </c>
      <c r="E235" s="2" t="s">
        <v>899</v>
      </c>
      <c r="F235" s="22" t="s">
        <v>898</v>
      </c>
      <c r="G235" s="2" t="s">
        <v>2674</v>
      </c>
      <c r="H235" s="2" t="s">
        <v>1876</v>
      </c>
      <c r="I235" s="2">
        <v>94942.0</v>
      </c>
      <c r="J235" s="2" t="s">
        <v>1832</v>
      </c>
      <c r="K235" s="2" t="s">
        <v>1833</v>
      </c>
    </row>
    <row r="236">
      <c r="A236" s="2" t="s">
        <v>900</v>
      </c>
      <c r="B236" s="2" t="s">
        <v>2675</v>
      </c>
      <c r="C236" s="2" t="s">
        <v>2676</v>
      </c>
      <c r="D236" s="2" t="s">
        <v>2677</v>
      </c>
      <c r="E236" s="2" t="s">
        <v>903</v>
      </c>
      <c r="F236" s="22" t="s">
        <v>902</v>
      </c>
      <c r="G236" s="2" t="s">
        <v>2678</v>
      </c>
      <c r="H236" s="2" t="s">
        <v>1862</v>
      </c>
      <c r="I236" s="2">
        <v>94901.0</v>
      </c>
      <c r="J236" s="2" t="s">
        <v>1832</v>
      </c>
      <c r="K236" s="2" t="s">
        <v>1833</v>
      </c>
    </row>
    <row r="237">
      <c r="A237" s="2" t="s">
        <v>1796</v>
      </c>
      <c r="B237" s="2" t="s">
        <v>2675</v>
      </c>
      <c r="C237" s="2" t="s">
        <v>2679</v>
      </c>
      <c r="D237" s="2" t="s">
        <v>2680</v>
      </c>
      <c r="E237" s="2" t="s">
        <v>907</v>
      </c>
      <c r="F237" s="22" t="s">
        <v>906</v>
      </c>
      <c r="G237" s="2" t="s">
        <v>2681</v>
      </c>
      <c r="H237" s="2" t="s">
        <v>1862</v>
      </c>
      <c r="I237" s="2">
        <v>94901.0</v>
      </c>
      <c r="J237" s="2" t="s">
        <v>1832</v>
      </c>
      <c r="K237" s="2" t="s">
        <v>1833</v>
      </c>
    </row>
    <row r="238">
      <c r="A238" s="2" t="s">
        <v>908</v>
      </c>
      <c r="B238" s="2" t="s">
        <v>2667</v>
      </c>
      <c r="C238" s="2" t="s">
        <v>2682</v>
      </c>
      <c r="D238" s="2" t="s">
        <v>2683</v>
      </c>
      <c r="E238" s="2" t="s">
        <v>911</v>
      </c>
      <c r="F238" s="22" t="s">
        <v>910</v>
      </c>
      <c r="G238" s="2" t="s">
        <v>2684</v>
      </c>
      <c r="H238" s="2" t="s">
        <v>2502</v>
      </c>
      <c r="J238" s="2" t="s">
        <v>1832</v>
      </c>
      <c r="K238" s="2" t="s">
        <v>1833</v>
      </c>
    </row>
    <row r="239">
      <c r="A239" s="2" t="s">
        <v>1797</v>
      </c>
      <c r="B239" s="2" t="s">
        <v>2667</v>
      </c>
      <c r="C239" s="2" t="s">
        <v>2685</v>
      </c>
      <c r="D239" s="2" t="s">
        <v>2686</v>
      </c>
      <c r="E239" s="2" t="s">
        <v>915</v>
      </c>
      <c r="F239" s="22" t="s">
        <v>914</v>
      </c>
      <c r="G239" s="2" t="s">
        <v>2687</v>
      </c>
      <c r="H239" s="2" t="s">
        <v>1876</v>
      </c>
      <c r="I239" s="2">
        <v>94941.0</v>
      </c>
      <c r="J239" s="2" t="s">
        <v>1832</v>
      </c>
      <c r="K239" s="2" t="s">
        <v>1833</v>
      </c>
    </row>
    <row r="240">
      <c r="A240" s="2" t="s">
        <v>6</v>
      </c>
      <c r="B240" s="2" t="s">
        <v>2667</v>
      </c>
      <c r="C240" s="2" t="s">
        <v>2688</v>
      </c>
      <c r="D240" s="2" t="s">
        <v>2689</v>
      </c>
      <c r="E240" s="2" t="s">
        <v>918</v>
      </c>
      <c r="F240" s="22" t="s">
        <v>917</v>
      </c>
      <c r="G240" s="2" t="s">
        <v>917</v>
      </c>
      <c r="H240" s="2" t="s">
        <v>1848</v>
      </c>
      <c r="J240" s="2" t="s">
        <v>1832</v>
      </c>
      <c r="K240" s="2" t="s">
        <v>1833</v>
      </c>
    </row>
    <row r="241">
      <c r="A241" s="2" t="s">
        <v>919</v>
      </c>
      <c r="B241" s="2" t="s">
        <v>2667</v>
      </c>
      <c r="C241" s="2" t="s">
        <v>2690</v>
      </c>
      <c r="D241" s="2" t="s">
        <v>2691</v>
      </c>
      <c r="E241" s="2" t="s">
        <v>922</v>
      </c>
      <c r="F241" s="22" t="s">
        <v>921</v>
      </c>
      <c r="G241" s="2" t="s">
        <v>2692</v>
      </c>
      <c r="H241" s="2" t="s">
        <v>1876</v>
      </c>
      <c r="I241" s="2">
        <v>94941.0</v>
      </c>
      <c r="J241" s="2" t="s">
        <v>1832</v>
      </c>
      <c r="K241" s="2" t="s">
        <v>1833</v>
      </c>
    </row>
    <row r="242">
      <c r="A242" s="2" t="s">
        <v>923</v>
      </c>
      <c r="B242" s="2" t="s">
        <v>2667</v>
      </c>
      <c r="C242" s="2" t="s">
        <v>2693</v>
      </c>
      <c r="D242" s="2" t="s">
        <v>2694</v>
      </c>
      <c r="E242" s="2" t="s">
        <v>926</v>
      </c>
      <c r="F242" s="22" t="s">
        <v>925</v>
      </c>
      <c r="G242" s="2" t="s">
        <v>2695</v>
      </c>
      <c r="H242" s="2" t="s">
        <v>1862</v>
      </c>
      <c r="I242" s="2">
        <v>94901.0</v>
      </c>
      <c r="J242" s="2" t="s">
        <v>1832</v>
      </c>
      <c r="K242" s="2" t="s">
        <v>1833</v>
      </c>
    </row>
    <row r="243">
      <c r="A243" s="2" t="s">
        <v>927</v>
      </c>
      <c r="B243" s="2" t="s">
        <v>2667</v>
      </c>
      <c r="C243" s="2" t="s">
        <v>2696</v>
      </c>
      <c r="D243" s="2" t="s">
        <v>2697</v>
      </c>
      <c r="E243" s="2" t="s">
        <v>930</v>
      </c>
      <c r="F243" s="22" t="s">
        <v>929</v>
      </c>
      <c r="G243" s="2" t="s">
        <v>2698</v>
      </c>
      <c r="H243" s="2" t="s">
        <v>1867</v>
      </c>
      <c r="I243" s="2">
        <v>94920.0</v>
      </c>
      <c r="J243" s="2" t="s">
        <v>1832</v>
      </c>
      <c r="K243" s="2" t="s">
        <v>1833</v>
      </c>
    </row>
    <row r="244">
      <c r="A244" s="2" t="s">
        <v>931</v>
      </c>
      <c r="B244" s="2" t="s">
        <v>2667</v>
      </c>
      <c r="C244" s="2" t="s">
        <v>2699</v>
      </c>
      <c r="D244" s="2" t="s">
        <v>2700</v>
      </c>
      <c r="E244" s="2" t="s">
        <v>934</v>
      </c>
      <c r="F244" s="22" t="s">
        <v>933</v>
      </c>
      <c r="G244" s="2" t="s">
        <v>2701</v>
      </c>
      <c r="H244" s="2" t="s">
        <v>1891</v>
      </c>
      <c r="I244" s="2">
        <v>94973.0</v>
      </c>
      <c r="J244" s="2" t="s">
        <v>1832</v>
      </c>
      <c r="K244" s="2" t="s">
        <v>1833</v>
      </c>
    </row>
    <row r="245">
      <c r="A245" s="2" t="s">
        <v>935</v>
      </c>
      <c r="B245" s="2" t="s">
        <v>2667</v>
      </c>
      <c r="C245" s="2" t="s">
        <v>2702</v>
      </c>
      <c r="D245" s="2" t="s">
        <v>2703</v>
      </c>
      <c r="E245" s="2" t="s">
        <v>938</v>
      </c>
      <c r="F245" s="22" t="s">
        <v>937</v>
      </c>
      <c r="G245" s="2" t="s">
        <v>2704</v>
      </c>
      <c r="H245" s="2" t="s">
        <v>1876</v>
      </c>
      <c r="I245" s="2">
        <v>94941.0</v>
      </c>
      <c r="J245" s="2" t="s">
        <v>1832</v>
      </c>
      <c r="K245" s="2" t="s">
        <v>1833</v>
      </c>
    </row>
    <row r="246">
      <c r="A246" s="2" t="s">
        <v>939</v>
      </c>
      <c r="B246" s="2" t="s">
        <v>2667</v>
      </c>
      <c r="C246" s="2" t="s">
        <v>2452</v>
      </c>
      <c r="D246" s="2" t="s">
        <v>2453</v>
      </c>
      <c r="F246" s="22" t="s">
        <v>941</v>
      </c>
      <c r="G246" s="2" t="s">
        <v>2705</v>
      </c>
      <c r="H246" s="2" t="s">
        <v>1987</v>
      </c>
      <c r="J246" s="2" t="s">
        <v>1832</v>
      </c>
      <c r="K246" s="2" t="s">
        <v>1833</v>
      </c>
    </row>
    <row r="247">
      <c r="A247" s="2" t="s">
        <v>2706</v>
      </c>
      <c r="B247" s="2" t="s">
        <v>2707</v>
      </c>
      <c r="C247" s="2" t="s">
        <v>2708</v>
      </c>
      <c r="E247" s="2" t="s">
        <v>944</v>
      </c>
      <c r="F247" s="22" t="s">
        <v>943</v>
      </c>
      <c r="G247" s="2" t="s">
        <v>2709</v>
      </c>
      <c r="H247" s="2" t="s">
        <v>1862</v>
      </c>
      <c r="I247" s="2">
        <v>94901.0</v>
      </c>
      <c r="J247" s="2" t="s">
        <v>1832</v>
      </c>
      <c r="K247" s="2" t="s">
        <v>1833</v>
      </c>
    </row>
    <row r="248">
      <c r="A248" s="2" t="s">
        <v>945</v>
      </c>
      <c r="B248" s="2" t="s">
        <v>2710</v>
      </c>
      <c r="C248" s="2" t="s">
        <v>2711</v>
      </c>
      <c r="D248" s="2" t="s">
        <v>2712</v>
      </c>
      <c r="E248" s="2" t="s">
        <v>948</v>
      </c>
      <c r="F248" s="22" t="s">
        <v>947</v>
      </c>
      <c r="G248" s="2" t="s">
        <v>2713</v>
      </c>
      <c r="H248" s="2" t="s">
        <v>1848</v>
      </c>
      <c r="J248" s="2" t="s">
        <v>1832</v>
      </c>
      <c r="K248" s="2" t="s">
        <v>1833</v>
      </c>
    </row>
    <row r="249">
      <c r="A249" s="2" t="s">
        <v>949</v>
      </c>
      <c r="B249" s="2" t="s">
        <v>2714</v>
      </c>
      <c r="C249" s="2" t="s">
        <v>2715</v>
      </c>
      <c r="D249" s="2" t="s">
        <v>2716</v>
      </c>
      <c r="E249" s="2" t="s">
        <v>952</v>
      </c>
      <c r="F249" s="22" t="s">
        <v>951</v>
      </c>
      <c r="G249" s="2" t="s">
        <v>2717</v>
      </c>
      <c r="H249" s="2" t="s">
        <v>1876</v>
      </c>
      <c r="I249" s="2">
        <v>94941.0</v>
      </c>
      <c r="J249" s="2" t="s">
        <v>1832</v>
      </c>
      <c r="K249" s="2" t="s">
        <v>1833</v>
      </c>
    </row>
    <row r="250">
      <c r="A250" s="2" t="s">
        <v>953</v>
      </c>
      <c r="B250" s="2" t="s">
        <v>2718</v>
      </c>
      <c r="C250" s="2" t="s">
        <v>2719</v>
      </c>
      <c r="E250" s="2" t="s">
        <v>955</v>
      </c>
      <c r="F250" s="22" t="s">
        <v>954</v>
      </c>
      <c r="G250" s="2" t="s">
        <v>2720</v>
      </c>
      <c r="H250" s="2" t="s">
        <v>1859</v>
      </c>
      <c r="I250" s="2">
        <v>94965.0</v>
      </c>
      <c r="J250" s="2" t="s">
        <v>1832</v>
      </c>
      <c r="K250" s="2" t="s">
        <v>1833</v>
      </c>
    </row>
    <row r="251">
      <c r="A251" s="2" t="s">
        <v>2721</v>
      </c>
      <c r="B251" s="2" t="s">
        <v>2722</v>
      </c>
      <c r="C251" s="2" t="s">
        <v>2723</v>
      </c>
      <c r="D251" s="2" t="s">
        <v>2724</v>
      </c>
      <c r="E251" s="2" t="s">
        <v>959</v>
      </c>
      <c r="F251" s="22" t="s">
        <v>958</v>
      </c>
      <c r="G251" s="2" t="s">
        <v>2725</v>
      </c>
      <c r="H251" s="2" t="s">
        <v>1840</v>
      </c>
      <c r="I251" s="2">
        <v>94925.0</v>
      </c>
      <c r="J251" s="2" t="s">
        <v>1832</v>
      </c>
      <c r="K251" s="2" t="s">
        <v>1833</v>
      </c>
    </row>
    <row r="252">
      <c r="A252" s="2" t="s">
        <v>960</v>
      </c>
      <c r="B252" s="2" t="s">
        <v>2726</v>
      </c>
      <c r="C252" s="2" t="s">
        <v>2727</v>
      </c>
      <c r="F252" s="22" t="s">
        <v>961</v>
      </c>
      <c r="G252" s="2" t="s">
        <v>2728</v>
      </c>
      <c r="H252" s="2" t="s">
        <v>1859</v>
      </c>
      <c r="I252" s="2">
        <v>94966.0</v>
      </c>
      <c r="J252" s="2" t="s">
        <v>1832</v>
      </c>
      <c r="K252" s="2" t="s">
        <v>1833</v>
      </c>
    </row>
    <row r="253">
      <c r="A253" s="2" t="s">
        <v>962</v>
      </c>
      <c r="B253" s="2" t="s">
        <v>2726</v>
      </c>
      <c r="C253" s="2" t="s">
        <v>2729</v>
      </c>
      <c r="D253" s="2" t="s">
        <v>2730</v>
      </c>
      <c r="F253" s="22" t="s">
        <v>964</v>
      </c>
      <c r="G253" s="2" t="s">
        <v>2731</v>
      </c>
      <c r="H253" s="2" t="s">
        <v>1862</v>
      </c>
      <c r="I253" s="2">
        <v>94903.0</v>
      </c>
      <c r="J253" s="2" t="s">
        <v>1832</v>
      </c>
      <c r="K253" s="2" t="s">
        <v>1833</v>
      </c>
    </row>
    <row r="254">
      <c r="A254" s="2" t="s">
        <v>965</v>
      </c>
      <c r="B254" s="2" t="s">
        <v>965</v>
      </c>
      <c r="D254" s="2" t="s">
        <v>2732</v>
      </c>
      <c r="F254" s="22" t="s">
        <v>967</v>
      </c>
      <c r="G254" s="2" t="s">
        <v>2733</v>
      </c>
      <c r="H254" s="2" t="s">
        <v>1859</v>
      </c>
      <c r="I254" s="2">
        <v>94965.0</v>
      </c>
      <c r="J254" s="2" t="s">
        <v>1832</v>
      </c>
      <c r="K254" s="2" t="s">
        <v>1833</v>
      </c>
    </row>
    <row r="255">
      <c r="A255" s="2" t="s">
        <v>968</v>
      </c>
      <c r="B255" s="2" t="s">
        <v>2734</v>
      </c>
      <c r="C255" s="2" t="s">
        <v>2735</v>
      </c>
      <c r="D255" s="2" t="s">
        <v>2736</v>
      </c>
      <c r="E255" s="2" t="s">
        <v>971</v>
      </c>
      <c r="F255" s="22" t="s">
        <v>970</v>
      </c>
      <c r="G255" s="2" t="s">
        <v>2737</v>
      </c>
      <c r="H255" s="2" t="s">
        <v>2252</v>
      </c>
      <c r="I255" s="2">
        <v>94904.0</v>
      </c>
      <c r="J255" s="2" t="s">
        <v>1832</v>
      </c>
      <c r="K255" s="2" t="s">
        <v>1833</v>
      </c>
    </row>
    <row r="256">
      <c r="A256" s="2" t="s">
        <v>972</v>
      </c>
      <c r="B256" s="2" t="s">
        <v>2734</v>
      </c>
      <c r="C256" s="2" t="s">
        <v>2082</v>
      </c>
      <c r="D256" s="2" t="s">
        <v>2738</v>
      </c>
      <c r="F256" s="22" t="s">
        <v>974</v>
      </c>
      <c r="G256" s="2" t="s">
        <v>2739</v>
      </c>
      <c r="H256" s="2" t="s">
        <v>1876</v>
      </c>
      <c r="I256" s="2">
        <v>94941.0</v>
      </c>
      <c r="J256" s="2" t="s">
        <v>1832</v>
      </c>
      <c r="K256" s="2" t="s">
        <v>1833</v>
      </c>
    </row>
    <row r="257">
      <c r="A257" s="2" t="s">
        <v>975</v>
      </c>
      <c r="B257" s="2" t="s">
        <v>2740</v>
      </c>
      <c r="C257" s="2" t="s">
        <v>2741</v>
      </c>
      <c r="D257" s="2" t="s">
        <v>2742</v>
      </c>
      <c r="E257" s="2" t="s">
        <v>978</v>
      </c>
      <c r="F257" s="22" t="s">
        <v>977</v>
      </c>
      <c r="G257" s="2" t="s">
        <v>2743</v>
      </c>
      <c r="H257" s="2" t="s">
        <v>1876</v>
      </c>
      <c r="I257" s="2">
        <v>94941.0</v>
      </c>
      <c r="J257" s="2" t="s">
        <v>2031</v>
      </c>
      <c r="K257" s="2" t="s">
        <v>1833</v>
      </c>
    </row>
    <row r="258">
      <c r="A258" s="2" t="s">
        <v>979</v>
      </c>
      <c r="B258" s="2" t="s">
        <v>2744</v>
      </c>
      <c r="C258" s="2" t="s">
        <v>2017</v>
      </c>
      <c r="D258" s="2" t="s">
        <v>2745</v>
      </c>
      <c r="E258" s="2" t="s">
        <v>982</v>
      </c>
      <c r="F258" s="22" t="s">
        <v>981</v>
      </c>
      <c r="G258" s="2" t="s">
        <v>2746</v>
      </c>
      <c r="H258" s="2" t="s">
        <v>2011</v>
      </c>
      <c r="I258" s="2">
        <v>94930.0</v>
      </c>
      <c r="J258" s="2" t="s">
        <v>1832</v>
      </c>
      <c r="K258" s="2" t="s">
        <v>1833</v>
      </c>
    </row>
    <row r="259">
      <c r="A259" s="2" t="s">
        <v>983</v>
      </c>
      <c r="B259" s="2" t="s">
        <v>2747</v>
      </c>
      <c r="C259" s="2" t="s">
        <v>2748</v>
      </c>
      <c r="D259" s="2" t="s">
        <v>2749</v>
      </c>
      <c r="E259" s="2" t="s">
        <v>986</v>
      </c>
      <c r="F259" s="22" t="s">
        <v>985</v>
      </c>
      <c r="G259" s="2" t="s">
        <v>2750</v>
      </c>
      <c r="H259" s="2" t="s">
        <v>1862</v>
      </c>
      <c r="I259" s="2">
        <v>94901.0</v>
      </c>
      <c r="J259" s="2" t="s">
        <v>1832</v>
      </c>
      <c r="K259" s="2" t="s">
        <v>1833</v>
      </c>
    </row>
    <row r="260">
      <c r="A260" s="2" t="s">
        <v>987</v>
      </c>
      <c r="B260" s="2" t="s">
        <v>2751</v>
      </c>
      <c r="C260" s="2" t="s">
        <v>2052</v>
      </c>
      <c r="D260" s="2" t="s">
        <v>2752</v>
      </c>
      <c r="E260" s="2" t="s">
        <v>990</v>
      </c>
      <c r="F260" s="22" t="s">
        <v>989</v>
      </c>
      <c r="G260" s="2" t="s">
        <v>2753</v>
      </c>
      <c r="H260" s="2" t="s">
        <v>2754</v>
      </c>
      <c r="I260" s="2">
        <v>94960.0</v>
      </c>
      <c r="J260" s="2" t="s">
        <v>1832</v>
      </c>
      <c r="K260" s="2" t="s">
        <v>1833</v>
      </c>
    </row>
    <row r="261">
      <c r="A261" s="2" t="s">
        <v>991</v>
      </c>
      <c r="B261" s="2" t="s">
        <v>2755</v>
      </c>
      <c r="C261" s="2" t="s">
        <v>2756</v>
      </c>
      <c r="D261" s="2" t="s">
        <v>2757</v>
      </c>
      <c r="E261" s="2" t="s">
        <v>994</v>
      </c>
      <c r="F261" s="22" t="s">
        <v>993</v>
      </c>
      <c r="G261" s="2" t="s">
        <v>2758</v>
      </c>
      <c r="H261" s="2" t="s">
        <v>1840</v>
      </c>
      <c r="I261" s="2">
        <v>94925.0</v>
      </c>
      <c r="J261" s="2" t="s">
        <v>1832</v>
      </c>
      <c r="K261" s="2" t="s">
        <v>1833</v>
      </c>
    </row>
    <row r="262">
      <c r="A262" s="2" t="s">
        <v>995</v>
      </c>
      <c r="B262" s="2" t="s">
        <v>2759</v>
      </c>
      <c r="C262" s="2" t="s">
        <v>2760</v>
      </c>
      <c r="F262" s="22" t="s">
        <v>996</v>
      </c>
      <c r="G262" s="2" t="s">
        <v>2761</v>
      </c>
      <c r="H262" s="2" t="s">
        <v>1859</v>
      </c>
      <c r="I262" s="2">
        <v>94965.0</v>
      </c>
      <c r="J262" s="2" t="s">
        <v>1832</v>
      </c>
      <c r="K262" s="2" t="s">
        <v>1833</v>
      </c>
    </row>
    <row r="263">
      <c r="A263" s="2" t="s">
        <v>997</v>
      </c>
      <c r="B263" s="2" t="s">
        <v>2759</v>
      </c>
      <c r="C263" s="2" t="s">
        <v>2762</v>
      </c>
      <c r="D263" s="2" t="s">
        <v>2763</v>
      </c>
      <c r="E263" s="2" t="s">
        <v>1000</v>
      </c>
      <c r="F263" s="22" t="s">
        <v>999</v>
      </c>
      <c r="G263" s="2" t="s">
        <v>2764</v>
      </c>
      <c r="H263" s="2" t="s">
        <v>1867</v>
      </c>
      <c r="I263" s="2">
        <v>94920.0</v>
      </c>
      <c r="J263" s="2" t="s">
        <v>1832</v>
      </c>
      <c r="K263" s="2" t="s">
        <v>1833</v>
      </c>
    </row>
    <row r="264">
      <c r="A264" s="2" t="s">
        <v>1001</v>
      </c>
      <c r="B264" s="2" t="s">
        <v>2759</v>
      </c>
      <c r="C264" s="2" t="s">
        <v>2765</v>
      </c>
      <c r="D264" s="2" t="s">
        <v>2766</v>
      </c>
      <c r="E264" s="2" t="s">
        <v>1004</v>
      </c>
      <c r="F264" s="22" t="s">
        <v>1003</v>
      </c>
      <c r="G264" s="2" t="s">
        <v>2767</v>
      </c>
      <c r="H264" s="2" t="s">
        <v>1831</v>
      </c>
      <c r="I264" s="2">
        <v>94960.0</v>
      </c>
      <c r="J264" s="2" t="s">
        <v>1832</v>
      </c>
      <c r="K264" s="2" t="s">
        <v>1833</v>
      </c>
    </row>
    <row r="265">
      <c r="A265" s="2" t="s">
        <v>1798</v>
      </c>
      <c r="B265" s="2" t="s">
        <v>2759</v>
      </c>
      <c r="C265" s="2" t="s">
        <v>2768</v>
      </c>
      <c r="D265" s="2" t="s">
        <v>2769</v>
      </c>
      <c r="E265" s="2" t="s">
        <v>1008</v>
      </c>
      <c r="F265" s="22" t="s">
        <v>1007</v>
      </c>
      <c r="G265" s="2" t="s">
        <v>1007</v>
      </c>
      <c r="H265" s="2" t="s">
        <v>1867</v>
      </c>
      <c r="I265" s="2">
        <v>94920.0</v>
      </c>
      <c r="J265" s="2" t="s">
        <v>1832</v>
      </c>
      <c r="K265" s="2" t="s">
        <v>1833</v>
      </c>
    </row>
    <row r="266">
      <c r="A266" s="2" t="s">
        <v>1009</v>
      </c>
      <c r="B266" s="2" t="s">
        <v>2759</v>
      </c>
      <c r="C266" s="2" t="s">
        <v>2770</v>
      </c>
      <c r="D266" s="2" t="s">
        <v>2771</v>
      </c>
      <c r="F266" s="22" t="s">
        <v>1011</v>
      </c>
      <c r="G266" s="2" t="s">
        <v>2772</v>
      </c>
      <c r="H266" s="2" t="s">
        <v>1831</v>
      </c>
      <c r="I266" s="2">
        <v>94960.0</v>
      </c>
      <c r="J266" s="2" t="s">
        <v>1832</v>
      </c>
      <c r="K266" s="2" t="s">
        <v>1833</v>
      </c>
    </row>
    <row r="267">
      <c r="A267" s="2" t="s">
        <v>1012</v>
      </c>
      <c r="B267" s="2" t="s">
        <v>2773</v>
      </c>
      <c r="C267" s="2" t="s">
        <v>2774</v>
      </c>
      <c r="D267" s="2" t="s">
        <v>2775</v>
      </c>
      <c r="E267" s="2" t="s">
        <v>1015</v>
      </c>
      <c r="F267" s="22" t="s">
        <v>1014</v>
      </c>
      <c r="G267" s="2" t="s">
        <v>2776</v>
      </c>
      <c r="H267" s="2" t="s">
        <v>1859</v>
      </c>
      <c r="I267" s="2">
        <v>94965.0</v>
      </c>
      <c r="J267" s="2" t="s">
        <v>1832</v>
      </c>
      <c r="K267" s="2" t="s">
        <v>1833</v>
      </c>
    </row>
    <row r="268">
      <c r="A268" s="2" t="s">
        <v>1016</v>
      </c>
      <c r="B268" s="2" t="s">
        <v>2777</v>
      </c>
      <c r="C268" s="2" t="s">
        <v>2778</v>
      </c>
      <c r="D268" s="2" t="s">
        <v>2779</v>
      </c>
      <c r="E268" s="2" t="s">
        <v>1019</v>
      </c>
      <c r="F268" s="22" t="s">
        <v>1018</v>
      </c>
      <c r="G268" s="2" t="s">
        <v>2780</v>
      </c>
      <c r="H268" s="2" t="s">
        <v>1859</v>
      </c>
      <c r="I268" s="2">
        <v>94965.0</v>
      </c>
      <c r="J268" s="2" t="s">
        <v>1832</v>
      </c>
      <c r="K268" s="2" t="s">
        <v>1833</v>
      </c>
    </row>
    <row r="269">
      <c r="A269" s="2" t="s">
        <v>2781</v>
      </c>
      <c r="B269" s="2" t="s">
        <v>2782</v>
      </c>
      <c r="C269" s="2" t="s">
        <v>2783</v>
      </c>
      <c r="E269" s="2" t="s">
        <v>1022</v>
      </c>
      <c r="F269" s="22" t="s">
        <v>1021</v>
      </c>
      <c r="G269" s="2" t="s">
        <v>2784</v>
      </c>
      <c r="H269" s="2" t="s">
        <v>2091</v>
      </c>
      <c r="I269" s="2">
        <v>94965.0</v>
      </c>
      <c r="J269" s="2" t="s">
        <v>1832</v>
      </c>
      <c r="K269" s="2" t="s">
        <v>1833</v>
      </c>
    </row>
    <row r="270">
      <c r="A270" s="2" t="s">
        <v>1023</v>
      </c>
      <c r="B270" s="2" t="s">
        <v>2785</v>
      </c>
      <c r="C270" s="2" t="s">
        <v>2786</v>
      </c>
      <c r="D270" s="2" t="s">
        <v>2787</v>
      </c>
      <c r="E270" s="2" t="s">
        <v>1026</v>
      </c>
      <c r="F270" s="22" t="s">
        <v>1025</v>
      </c>
      <c r="G270" s="2" t="s">
        <v>2788</v>
      </c>
      <c r="H270" s="2" t="s">
        <v>1840</v>
      </c>
      <c r="I270" s="2">
        <v>94925.0</v>
      </c>
      <c r="J270" s="2" t="s">
        <v>1832</v>
      </c>
      <c r="K270" s="2" t="s">
        <v>1833</v>
      </c>
    </row>
    <row r="271">
      <c r="A271" s="2" t="s">
        <v>1027</v>
      </c>
      <c r="B271" s="2" t="s">
        <v>2789</v>
      </c>
      <c r="C271" s="2" t="s">
        <v>2790</v>
      </c>
      <c r="D271" s="2" t="s">
        <v>2791</v>
      </c>
      <c r="F271" s="22" t="s">
        <v>1029</v>
      </c>
      <c r="G271" s="2" t="s">
        <v>2792</v>
      </c>
      <c r="H271" s="2" t="s">
        <v>1909</v>
      </c>
      <c r="I271" s="2">
        <v>94940.0</v>
      </c>
      <c r="J271" s="2" t="s">
        <v>1832</v>
      </c>
      <c r="K271" s="2" t="s">
        <v>1833</v>
      </c>
    </row>
    <row r="272">
      <c r="A272" s="2" t="s">
        <v>1030</v>
      </c>
      <c r="B272" s="2" t="s">
        <v>2789</v>
      </c>
      <c r="C272" s="2" t="s">
        <v>2793</v>
      </c>
      <c r="D272" s="2" t="s">
        <v>2794</v>
      </c>
      <c r="E272" s="2" t="s">
        <v>1033</v>
      </c>
      <c r="F272" s="22" t="s">
        <v>1032</v>
      </c>
      <c r="G272" s="2" t="s">
        <v>2795</v>
      </c>
      <c r="H272" s="2" t="s">
        <v>1876</v>
      </c>
      <c r="I272" s="2">
        <v>94941.0</v>
      </c>
      <c r="J272" s="2" t="s">
        <v>1832</v>
      </c>
      <c r="K272" s="2" t="s">
        <v>1833</v>
      </c>
    </row>
    <row r="273">
      <c r="A273" s="2" t="s">
        <v>1034</v>
      </c>
      <c r="B273" s="2" t="s">
        <v>2796</v>
      </c>
      <c r="C273" s="2" t="s">
        <v>2797</v>
      </c>
      <c r="D273" s="2" t="s">
        <v>2798</v>
      </c>
      <c r="E273" s="2" t="s">
        <v>1037</v>
      </c>
      <c r="F273" s="22" t="s">
        <v>1036</v>
      </c>
      <c r="G273" s="2" t="s">
        <v>2799</v>
      </c>
      <c r="H273" s="2" t="s">
        <v>2754</v>
      </c>
      <c r="I273" s="2">
        <v>94960.0</v>
      </c>
      <c r="J273" s="2" t="s">
        <v>1832</v>
      </c>
      <c r="K273" s="2" t="s">
        <v>1833</v>
      </c>
    </row>
    <row r="274">
      <c r="A274" s="2" t="s">
        <v>1038</v>
      </c>
      <c r="B274" s="2" t="s">
        <v>2800</v>
      </c>
      <c r="C274" s="2" t="s">
        <v>2595</v>
      </c>
      <c r="D274" s="2" t="s">
        <v>2801</v>
      </c>
      <c r="E274" s="2" t="s">
        <v>1041</v>
      </c>
      <c r="F274" s="22" t="s">
        <v>1040</v>
      </c>
      <c r="G274" s="2" t="s">
        <v>2802</v>
      </c>
      <c r="H274" s="2" t="s">
        <v>1862</v>
      </c>
      <c r="I274" s="2">
        <v>94901.0</v>
      </c>
      <c r="J274" s="2" t="s">
        <v>1832</v>
      </c>
      <c r="K274" s="2" t="s">
        <v>1833</v>
      </c>
    </row>
    <row r="275">
      <c r="A275" s="2" t="s">
        <v>1042</v>
      </c>
      <c r="B275" s="2" t="s">
        <v>2800</v>
      </c>
      <c r="C275" s="2" t="s">
        <v>2803</v>
      </c>
      <c r="D275" s="2" t="s">
        <v>2804</v>
      </c>
      <c r="E275" s="2" t="s">
        <v>1045</v>
      </c>
      <c r="F275" s="22" t="s">
        <v>1044</v>
      </c>
      <c r="G275" s="2" t="s">
        <v>2805</v>
      </c>
      <c r="H275" s="2" t="s">
        <v>1848</v>
      </c>
      <c r="I275" s="2">
        <v>94945.0</v>
      </c>
      <c r="J275" s="2" t="s">
        <v>1832</v>
      </c>
      <c r="K275" s="2" t="s">
        <v>1833</v>
      </c>
    </row>
    <row r="276">
      <c r="A276" s="2" t="s">
        <v>1046</v>
      </c>
      <c r="B276" s="2" t="s">
        <v>2806</v>
      </c>
      <c r="C276" s="2" t="s">
        <v>2807</v>
      </c>
      <c r="D276" s="2" t="s">
        <v>2808</v>
      </c>
      <c r="E276" s="2" t="s">
        <v>1049</v>
      </c>
      <c r="F276" s="22" t="s">
        <v>1048</v>
      </c>
      <c r="G276" s="2" t="s">
        <v>2809</v>
      </c>
      <c r="H276" s="2" t="s">
        <v>1867</v>
      </c>
      <c r="I276" s="2">
        <v>94920.0</v>
      </c>
      <c r="J276" s="2" t="s">
        <v>1832</v>
      </c>
      <c r="K276" s="2" t="s">
        <v>1833</v>
      </c>
    </row>
    <row r="277">
      <c r="A277" s="2" t="s">
        <v>1050</v>
      </c>
      <c r="B277" s="2" t="s">
        <v>2810</v>
      </c>
      <c r="C277" s="2" t="s">
        <v>2111</v>
      </c>
      <c r="D277" s="2" t="s">
        <v>2811</v>
      </c>
      <c r="F277" s="22" t="s">
        <v>1052</v>
      </c>
      <c r="G277" s="2" t="s">
        <v>2812</v>
      </c>
      <c r="H277" s="2" t="s">
        <v>2252</v>
      </c>
      <c r="I277" s="2">
        <v>94904.0</v>
      </c>
      <c r="J277" s="2" t="s">
        <v>1832</v>
      </c>
      <c r="K277" s="2" t="s">
        <v>1833</v>
      </c>
    </row>
    <row r="278">
      <c r="A278" s="2" t="s">
        <v>1053</v>
      </c>
      <c r="B278" s="2" t="s">
        <v>2813</v>
      </c>
      <c r="C278" s="2" t="s">
        <v>2814</v>
      </c>
      <c r="D278" s="2" t="s">
        <v>2815</v>
      </c>
      <c r="E278" s="2" t="s">
        <v>1056</v>
      </c>
      <c r="F278" s="22" t="s">
        <v>1055</v>
      </c>
      <c r="G278" s="2" t="s">
        <v>2816</v>
      </c>
      <c r="H278" s="2" t="s">
        <v>1840</v>
      </c>
      <c r="I278" s="2">
        <v>94925.0</v>
      </c>
      <c r="J278" s="2" t="s">
        <v>1832</v>
      </c>
      <c r="K278" s="2" t="s">
        <v>1833</v>
      </c>
    </row>
    <row r="279">
      <c r="A279" s="2" t="s">
        <v>1057</v>
      </c>
      <c r="B279" s="2" t="s">
        <v>2817</v>
      </c>
      <c r="C279" s="2" t="s">
        <v>2818</v>
      </c>
      <c r="D279" s="2" t="s">
        <v>2819</v>
      </c>
      <c r="E279" s="2" t="s">
        <v>1060</v>
      </c>
      <c r="F279" s="22" t="s">
        <v>1059</v>
      </c>
      <c r="G279" s="2" t="s">
        <v>2820</v>
      </c>
      <c r="H279" s="2" t="s">
        <v>1876</v>
      </c>
      <c r="I279" s="2">
        <v>94941.0</v>
      </c>
      <c r="J279" s="2" t="s">
        <v>1832</v>
      </c>
      <c r="K279" s="2" t="s">
        <v>1833</v>
      </c>
    </row>
    <row r="280">
      <c r="A280" s="2" t="s">
        <v>1061</v>
      </c>
      <c r="B280" s="2" t="s">
        <v>2821</v>
      </c>
      <c r="C280" s="2" t="s">
        <v>2822</v>
      </c>
      <c r="D280" s="2" t="s">
        <v>2823</v>
      </c>
      <c r="E280" s="2" t="s">
        <v>1064</v>
      </c>
      <c r="F280" s="22" t="s">
        <v>1063</v>
      </c>
      <c r="G280" s="2" t="s">
        <v>2824</v>
      </c>
      <c r="H280" s="2" t="s">
        <v>1909</v>
      </c>
      <c r="I280" s="2">
        <v>94939.0</v>
      </c>
      <c r="J280" s="2" t="s">
        <v>1832</v>
      </c>
      <c r="K280" s="2" t="s">
        <v>1833</v>
      </c>
    </row>
    <row r="281">
      <c r="A281" s="2" t="s">
        <v>1065</v>
      </c>
      <c r="B281" s="2" t="s">
        <v>2825</v>
      </c>
      <c r="C281" s="2" t="s">
        <v>2417</v>
      </c>
      <c r="D281" s="2" t="s">
        <v>2826</v>
      </c>
      <c r="E281" s="2" t="s">
        <v>1068</v>
      </c>
      <c r="F281" s="22" t="s">
        <v>1067</v>
      </c>
      <c r="G281" s="2" t="s">
        <v>2827</v>
      </c>
      <c r="H281" s="2" t="s">
        <v>1862</v>
      </c>
      <c r="I281" s="2">
        <v>94901.0</v>
      </c>
      <c r="J281" s="2" t="s">
        <v>1832</v>
      </c>
      <c r="K281" s="2" t="s">
        <v>1833</v>
      </c>
    </row>
    <row r="282">
      <c r="A282" s="2" t="s">
        <v>1069</v>
      </c>
      <c r="B282" s="2" t="s">
        <v>2828</v>
      </c>
      <c r="C282" s="2" t="s">
        <v>2134</v>
      </c>
      <c r="D282" s="2" t="s">
        <v>2829</v>
      </c>
      <c r="E282" s="2" t="s">
        <v>1072</v>
      </c>
      <c r="F282" s="22" t="s">
        <v>1071</v>
      </c>
      <c r="G282" s="2" t="s">
        <v>2830</v>
      </c>
      <c r="H282" s="2" t="s">
        <v>1862</v>
      </c>
      <c r="I282" s="2">
        <v>94901.0</v>
      </c>
      <c r="J282" s="2" t="s">
        <v>1832</v>
      </c>
      <c r="K282" s="2" t="s">
        <v>1833</v>
      </c>
    </row>
    <row r="283">
      <c r="A283" s="2" t="s">
        <v>1073</v>
      </c>
      <c r="B283" s="2" t="s">
        <v>2828</v>
      </c>
      <c r="C283" s="2" t="s">
        <v>2831</v>
      </c>
      <c r="D283" s="2" t="s">
        <v>2832</v>
      </c>
      <c r="F283" s="22" t="s">
        <v>1075</v>
      </c>
      <c r="G283" s="2" t="s">
        <v>2833</v>
      </c>
      <c r="H283" s="2" t="s">
        <v>2252</v>
      </c>
      <c r="I283" s="2">
        <v>94904.0</v>
      </c>
      <c r="J283" s="2" t="s">
        <v>1832</v>
      </c>
      <c r="K283" s="2" t="s">
        <v>1833</v>
      </c>
    </row>
    <row r="284">
      <c r="A284" s="2" t="s">
        <v>1076</v>
      </c>
      <c r="B284" s="2" t="s">
        <v>2834</v>
      </c>
      <c r="C284" s="2" t="s">
        <v>2835</v>
      </c>
      <c r="D284" s="2" t="s">
        <v>2836</v>
      </c>
      <c r="E284" s="2" t="s">
        <v>1079</v>
      </c>
      <c r="F284" s="22" t="s">
        <v>1078</v>
      </c>
      <c r="G284" s="2" t="s">
        <v>2837</v>
      </c>
      <c r="H284" s="2" t="s">
        <v>1876</v>
      </c>
      <c r="I284" s="2">
        <v>94941.0</v>
      </c>
      <c r="J284" s="2" t="s">
        <v>1832</v>
      </c>
      <c r="K284" s="2" t="s">
        <v>1833</v>
      </c>
    </row>
    <row r="285">
      <c r="A285" s="2" t="s">
        <v>1080</v>
      </c>
      <c r="B285" s="2" t="s">
        <v>2838</v>
      </c>
      <c r="C285" s="2" t="s">
        <v>2839</v>
      </c>
      <c r="D285" s="2" t="s">
        <v>2840</v>
      </c>
      <c r="E285" s="2" t="s">
        <v>1083</v>
      </c>
      <c r="F285" s="22" t="s">
        <v>1082</v>
      </c>
      <c r="G285" s="2" t="s">
        <v>2841</v>
      </c>
      <c r="H285" s="2" t="s">
        <v>2011</v>
      </c>
      <c r="I285" s="2">
        <v>94930.0</v>
      </c>
      <c r="J285" s="2" t="s">
        <v>1832</v>
      </c>
      <c r="K285" s="2" t="s">
        <v>1833</v>
      </c>
    </row>
    <row r="286">
      <c r="A286" s="2" t="s">
        <v>1084</v>
      </c>
      <c r="B286" s="2" t="s">
        <v>2842</v>
      </c>
      <c r="C286" s="2" t="s">
        <v>2843</v>
      </c>
      <c r="D286" s="2" t="s">
        <v>2844</v>
      </c>
      <c r="E286" s="2" t="s">
        <v>1087</v>
      </c>
      <c r="F286" s="22" t="s">
        <v>1086</v>
      </c>
      <c r="G286" s="2" t="s">
        <v>2845</v>
      </c>
      <c r="H286" s="2" t="s">
        <v>1987</v>
      </c>
      <c r="I286" s="2">
        <v>94904.0</v>
      </c>
      <c r="J286" s="2" t="s">
        <v>1832</v>
      </c>
      <c r="K286" s="2" t="s">
        <v>1833</v>
      </c>
    </row>
    <row r="287">
      <c r="A287" s="2" t="s">
        <v>2846</v>
      </c>
      <c r="B287" s="2" t="s">
        <v>2842</v>
      </c>
      <c r="C287" s="2" t="s">
        <v>2847</v>
      </c>
      <c r="D287" s="2" t="s">
        <v>2848</v>
      </c>
      <c r="E287" s="2" t="s">
        <v>1091</v>
      </c>
      <c r="F287" s="22" t="s">
        <v>1090</v>
      </c>
      <c r="G287" s="2" t="s">
        <v>2849</v>
      </c>
      <c r="H287" s="2" t="s">
        <v>1862</v>
      </c>
      <c r="I287" s="2">
        <v>94901.0</v>
      </c>
      <c r="J287" s="2" t="s">
        <v>1832</v>
      </c>
      <c r="K287" s="2" t="s">
        <v>1833</v>
      </c>
    </row>
    <row r="288">
      <c r="A288" s="2" t="s">
        <v>1801</v>
      </c>
      <c r="B288" s="2" t="s">
        <v>2850</v>
      </c>
      <c r="C288" s="2" t="s">
        <v>2851</v>
      </c>
      <c r="D288" s="2" t="s">
        <v>2852</v>
      </c>
      <c r="E288" s="2" t="s">
        <v>1095</v>
      </c>
      <c r="F288" s="22" t="s">
        <v>1094</v>
      </c>
      <c r="G288" s="2" t="s">
        <v>2853</v>
      </c>
      <c r="H288" s="2" t="s">
        <v>1867</v>
      </c>
      <c r="I288" s="2">
        <v>94920.0</v>
      </c>
      <c r="J288" s="2" t="s">
        <v>1832</v>
      </c>
      <c r="K288" s="2" t="s">
        <v>1833</v>
      </c>
    </row>
    <row r="289">
      <c r="A289" s="2" t="s">
        <v>1802</v>
      </c>
      <c r="B289" s="2" t="s">
        <v>2854</v>
      </c>
      <c r="C289" s="2" t="s">
        <v>2855</v>
      </c>
      <c r="D289" s="2" t="s">
        <v>2856</v>
      </c>
      <c r="F289" s="22" t="s">
        <v>1098</v>
      </c>
      <c r="G289" s="2" t="s">
        <v>2857</v>
      </c>
      <c r="H289" s="2" t="s">
        <v>1867</v>
      </c>
      <c r="I289" s="2">
        <v>94920.0</v>
      </c>
      <c r="J289" s="2" t="s">
        <v>1832</v>
      </c>
      <c r="K289" s="2" t="s">
        <v>1833</v>
      </c>
    </row>
    <row r="290">
      <c r="A290" s="2" t="s">
        <v>1803</v>
      </c>
      <c r="B290" s="2" t="s">
        <v>2854</v>
      </c>
      <c r="C290" s="2" t="s">
        <v>2858</v>
      </c>
      <c r="D290" s="2" t="s">
        <v>2859</v>
      </c>
      <c r="E290" s="2" t="s">
        <v>1102</v>
      </c>
      <c r="F290" s="22" t="s">
        <v>1101</v>
      </c>
      <c r="G290" s="2" t="s">
        <v>1101</v>
      </c>
      <c r="H290" s="2" t="s">
        <v>2011</v>
      </c>
      <c r="I290" s="2">
        <v>94930.0</v>
      </c>
      <c r="J290" s="2" t="s">
        <v>1832</v>
      </c>
      <c r="K290" s="2" t="s">
        <v>1833</v>
      </c>
    </row>
    <row r="291">
      <c r="A291" s="2" t="s">
        <v>1103</v>
      </c>
      <c r="B291" s="2" t="s">
        <v>2854</v>
      </c>
      <c r="C291" s="2" t="s">
        <v>2860</v>
      </c>
      <c r="D291" s="2" t="s">
        <v>2861</v>
      </c>
      <c r="E291" s="2" t="s">
        <v>1106</v>
      </c>
      <c r="F291" s="22" t="s">
        <v>1105</v>
      </c>
      <c r="G291" s="2" t="s">
        <v>2862</v>
      </c>
      <c r="H291" s="2" t="s">
        <v>1876</v>
      </c>
      <c r="I291" s="2">
        <v>94941.0</v>
      </c>
      <c r="J291" s="2" t="s">
        <v>1832</v>
      </c>
      <c r="K291" s="2" t="s">
        <v>1833</v>
      </c>
    </row>
    <row r="292">
      <c r="A292" s="2" t="s">
        <v>1107</v>
      </c>
      <c r="B292" s="2" t="s">
        <v>2854</v>
      </c>
      <c r="C292" s="2" t="s">
        <v>2863</v>
      </c>
      <c r="D292" s="2" t="s">
        <v>2864</v>
      </c>
      <c r="E292" s="2" t="s">
        <v>1110</v>
      </c>
      <c r="F292" s="22" t="s">
        <v>1109</v>
      </c>
      <c r="G292" s="2" t="s">
        <v>2865</v>
      </c>
      <c r="H292" s="2" t="s">
        <v>1862</v>
      </c>
      <c r="I292" s="2">
        <v>94903.0</v>
      </c>
      <c r="J292" s="2" t="s">
        <v>1832</v>
      </c>
      <c r="K292" s="2" t="s">
        <v>1833</v>
      </c>
    </row>
    <row r="293">
      <c r="A293" s="2" t="s">
        <v>1111</v>
      </c>
      <c r="B293" s="2" t="s">
        <v>2866</v>
      </c>
      <c r="C293" s="2" t="s">
        <v>2867</v>
      </c>
      <c r="D293" s="2" t="s">
        <v>2868</v>
      </c>
      <c r="F293" s="22" t="s">
        <v>1113</v>
      </c>
      <c r="G293" s="2" t="s">
        <v>2869</v>
      </c>
      <c r="H293" s="2" t="s">
        <v>1848</v>
      </c>
      <c r="I293" s="2">
        <v>94945.0</v>
      </c>
      <c r="J293" s="2" t="s">
        <v>1832</v>
      </c>
      <c r="K293" s="2" t="s">
        <v>1833</v>
      </c>
    </row>
    <row r="294">
      <c r="A294" s="2" t="s">
        <v>1114</v>
      </c>
      <c r="B294" s="2" t="s">
        <v>2866</v>
      </c>
      <c r="C294" s="2" t="s">
        <v>2870</v>
      </c>
      <c r="D294" s="2" t="s">
        <v>2871</v>
      </c>
      <c r="E294" s="2" t="s">
        <v>1117</v>
      </c>
      <c r="F294" s="22" t="s">
        <v>1116</v>
      </c>
      <c r="G294" s="2" t="s">
        <v>2872</v>
      </c>
      <c r="H294" s="2" t="s">
        <v>1876</v>
      </c>
      <c r="I294" s="2">
        <v>94941.0</v>
      </c>
      <c r="J294" s="2" t="s">
        <v>1832</v>
      </c>
      <c r="K294" s="2" t="s">
        <v>1833</v>
      </c>
    </row>
    <row r="295">
      <c r="A295" s="2" t="s">
        <v>1118</v>
      </c>
      <c r="B295" s="2" t="s">
        <v>2873</v>
      </c>
      <c r="C295" s="2" t="s">
        <v>2874</v>
      </c>
      <c r="E295" s="2" t="s">
        <v>1120</v>
      </c>
      <c r="F295" s="22" t="s">
        <v>1119</v>
      </c>
      <c r="G295" s="2" t="s">
        <v>2875</v>
      </c>
      <c r="H295" s="2" t="s">
        <v>1862</v>
      </c>
      <c r="I295" s="2">
        <v>94903.0</v>
      </c>
      <c r="J295" s="2" t="s">
        <v>1832</v>
      </c>
      <c r="K295" s="2" t="s">
        <v>1833</v>
      </c>
    </row>
    <row r="296">
      <c r="A296" s="2" t="s">
        <v>1121</v>
      </c>
      <c r="B296" s="2" t="s">
        <v>2873</v>
      </c>
      <c r="C296" s="2" t="s">
        <v>2876</v>
      </c>
      <c r="D296" s="2" t="s">
        <v>2877</v>
      </c>
      <c r="E296" s="2" t="s">
        <v>1124</v>
      </c>
      <c r="F296" s="22" t="s">
        <v>1123</v>
      </c>
      <c r="G296" s="2" t="s">
        <v>2878</v>
      </c>
      <c r="H296" s="2" t="s">
        <v>1862</v>
      </c>
      <c r="J296" s="2" t="s">
        <v>1832</v>
      </c>
      <c r="K296" s="2" t="s">
        <v>1833</v>
      </c>
    </row>
    <row r="297">
      <c r="A297" s="2" t="s">
        <v>1804</v>
      </c>
      <c r="B297" s="2" t="s">
        <v>2873</v>
      </c>
      <c r="C297" s="2" t="s">
        <v>2879</v>
      </c>
      <c r="D297" s="2" t="s">
        <v>2880</v>
      </c>
      <c r="E297" s="2" t="s">
        <v>1128</v>
      </c>
      <c r="F297" s="22" t="s">
        <v>1127</v>
      </c>
      <c r="G297" s="2" t="s">
        <v>2881</v>
      </c>
      <c r="H297" s="2" t="s">
        <v>1987</v>
      </c>
      <c r="J297" s="2" t="s">
        <v>1832</v>
      </c>
      <c r="K297" s="2" t="s">
        <v>1833</v>
      </c>
    </row>
    <row r="298">
      <c r="A298" s="2" t="s">
        <v>1129</v>
      </c>
      <c r="B298" s="2" t="s">
        <v>2882</v>
      </c>
      <c r="C298" s="2" t="s">
        <v>2883</v>
      </c>
      <c r="D298" s="2" t="s">
        <v>2884</v>
      </c>
      <c r="F298" s="22" t="s">
        <v>1131</v>
      </c>
      <c r="G298" s="2" t="s">
        <v>2885</v>
      </c>
      <c r="H298" s="2" t="s">
        <v>1848</v>
      </c>
      <c r="I298" s="2">
        <v>94947.0</v>
      </c>
      <c r="J298" s="2" t="s">
        <v>1832</v>
      </c>
      <c r="K298" s="2" t="s">
        <v>1833</v>
      </c>
    </row>
    <row r="299">
      <c r="A299" s="2" t="s">
        <v>1132</v>
      </c>
      <c r="B299" s="2" t="s">
        <v>2886</v>
      </c>
      <c r="C299" s="2" t="s">
        <v>2887</v>
      </c>
      <c r="D299" s="2" t="s">
        <v>2888</v>
      </c>
      <c r="E299" s="2" t="s">
        <v>1135</v>
      </c>
      <c r="F299" s="22" t="s">
        <v>1134</v>
      </c>
      <c r="G299" s="2" t="s">
        <v>2889</v>
      </c>
      <c r="H299" s="2" t="s">
        <v>1876</v>
      </c>
      <c r="I299" s="2">
        <v>94941.0</v>
      </c>
      <c r="J299" s="2" t="s">
        <v>1832</v>
      </c>
      <c r="K299" s="2" t="s">
        <v>1833</v>
      </c>
    </row>
    <row r="300">
      <c r="A300" s="2" t="s">
        <v>2890</v>
      </c>
      <c r="B300" s="2" t="s">
        <v>2891</v>
      </c>
      <c r="C300" s="2" t="s">
        <v>2892</v>
      </c>
      <c r="D300" s="2" t="s">
        <v>2893</v>
      </c>
      <c r="F300" s="22" t="s">
        <v>1138</v>
      </c>
      <c r="G300" s="2" t="s">
        <v>2894</v>
      </c>
      <c r="H300" s="2" t="s">
        <v>1840</v>
      </c>
      <c r="I300" s="2">
        <v>94925.0</v>
      </c>
      <c r="J300" s="2" t="s">
        <v>1832</v>
      </c>
      <c r="K300" s="2" t="s">
        <v>1833</v>
      </c>
    </row>
    <row r="301">
      <c r="A301" s="2" t="s">
        <v>1139</v>
      </c>
      <c r="B301" s="2" t="s">
        <v>2895</v>
      </c>
      <c r="C301" s="2" t="s">
        <v>2896</v>
      </c>
      <c r="D301" s="2" t="s">
        <v>2897</v>
      </c>
      <c r="E301" s="2" t="s">
        <v>1142</v>
      </c>
      <c r="F301" s="22" t="s">
        <v>1141</v>
      </c>
      <c r="G301" s="2" t="s">
        <v>2898</v>
      </c>
      <c r="H301" s="2" t="s">
        <v>1867</v>
      </c>
      <c r="I301" s="2">
        <v>94920.0</v>
      </c>
      <c r="J301" s="2" t="s">
        <v>1832</v>
      </c>
      <c r="K301" s="2" t="s">
        <v>1833</v>
      </c>
    </row>
    <row r="302">
      <c r="A302" s="2" t="s">
        <v>1143</v>
      </c>
      <c r="B302" s="2" t="s">
        <v>2899</v>
      </c>
      <c r="C302" s="2" t="s">
        <v>2900</v>
      </c>
      <c r="D302" s="2" t="s">
        <v>2901</v>
      </c>
      <c r="E302" s="2" t="s">
        <v>1146</v>
      </c>
      <c r="F302" s="22" t="s">
        <v>1145</v>
      </c>
      <c r="G302" s="2" t="s">
        <v>2902</v>
      </c>
      <c r="H302" s="2" t="s">
        <v>1867</v>
      </c>
      <c r="I302" s="2">
        <v>94920.0</v>
      </c>
      <c r="J302" s="2" t="s">
        <v>1832</v>
      </c>
      <c r="K302" s="2" t="s">
        <v>1833</v>
      </c>
    </row>
    <row r="303">
      <c r="A303" s="2" t="s">
        <v>1147</v>
      </c>
      <c r="B303" s="2" t="s">
        <v>2903</v>
      </c>
      <c r="C303" s="2" t="s">
        <v>2904</v>
      </c>
      <c r="D303" s="2" t="s">
        <v>2905</v>
      </c>
      <c r="E303" s="2" t="s">
        <v>1150</v>
      </c>
      <c r="F303" s="22" t="s">
        <v>1149</v>
      </c>
      <c r="G303" s="2" t="s">
        <v>2906</v>
      </c>
      <c r="H303" s="2" t="s">
        <v>1862</v>
      </c>
      <c r="I303" s="2">
        <v>94901.0</v>
      </c>
      <c r="J303" s="2" t="s">
        <v>1832</v>
      </c>
      <c r="K303" s="2" t="s">
        <v>1833</v>
      </c>
    </row>
    <row r="304">
      <c r="A304" s="2" t="s">
        <v>1151</v>
      </c>
      <c r="B304" s="2" t="s">
        <v>2907</v>
      </c>
      <c r="C304" s="2" t="s">
        <v>2908</v>
      </c>
      <c r="D304" s="2" t="s">
        <v>2909</v>
      </c>
      <c r="E304" s="2" t="s">
        <v>1153</v>
      </c>
      <c r="F304" s="22" t="s">
        <v>1152</v>
      </c>
      <c r="G304" s="2" t="s">
        <v>2910</v>
      </c>
      <c r="H304" s="2" t="s">
        <v>2011</v>
      </c>
      <c r="I304" s="2">
        <v>94930.0</v>
      </c>
      <c r="J304" s="2" t="s">
        <v>1832</v>
      </c>
      <c r="K304" s="2" t="s">
        <v>1833</v>
      </c>
    </row>
    <row r="305">
      <c r="A305" s="2" t="s">
        <v>1154</v>
      </c>
      <c r="B305" s="2" t="s">
        <v>2911</v>
      </c>
      <c r="C305" s="2" t="s">
        <v>2912</v>
      </c>
      <c r="F305" s="22" t="s">
        <v>1155</v>
      </c>
      <c r="G305" s="2" t="s">
        <v>2913</v>
      </c>
      <c r="H305" s="2" t="s">
        <v>1840</v>
      </c>
      <c r="I305" s="2">
        <v>94925.0</v>
      </c>
      <c r="J305" s="2" t="s">
        <v>1832</v>
      </c>
      <c r="K305" s="2" t="s">
        <v>1833</v>
      </c>
    </row>
    <row r="306">
      <c r="A306" s="2" t="s">
        <v>2914</v>
      </c>
      <c r="B306" s="2" t="s">
        <v>2915</v>
      </c>
      <c r="C306" s="2" t="s">
        <v>2916</v>
      </c>
      <c r="D306" s="2" t="s">
        <v>2917</v>
      </c>
      <c r="E306" s="2" t="s">
        <v>1159</v>
      </c>
      <c r="F306" s="22" t="s">
        <v>1158</v>
      </c>
      <c r="G306" s="2" t="s">
        <v>2918</v>
      </c>
      <c r="H306" s="2" t="s">
        <v>1862</v>
      </c>
      <c r="I306" s="2">
        <v>94901.0</v>
      </c>
      <c r="J306" s="2" t="s">
        <v>1832</v>
      </c>
      <c r="K306" s="2" t="s">
        <v>1833</v>
      </c>
    </row>
    <row r="307">
      <c r="A307" s="2" t="s">
        <v>1163</v>
      </c>
      <c r="B307" s="2" t="s">
        <v>2919</v>
      </c>
      <c r="C307" s="2" t="s">
        <v>2920</v>
      </c>
      <c r="F307" s="22" t="s">
        <v>47</v>
      </c>
      <c r="J307" s="2" t="s">
        <v>1832</v>
      </c>
      <c r="K307" s="2" t="s">
        <v>1833</v>
      </c>
    </row>
    <row r="308">
      <c r="A308" s="2" t="s">
        <v>1164</v>
      </c>
      <c r="B308" s="2" t="s">
        <v>2919</v>
      </c>
      <c r="C308" s="2" t="s">
        <v>2921</v>
      </c>
      <c r="D308" s="2" t="s">
        <v>2922</v>
      </c>
      <c r="E308" s="2" t="s">
        <v>1167</v>
      </c>
      <c r="F308" s="22" t="s">
        <v>1166</v>
      </c>
      <c r="G308" s="2" t="s">
        <v>2923</v>
      </c>
      <c r="H308" s="2" t="s">
        <v>1848</v>
      </c>
      <c r="I308" s="2">
        <v>94947.0</v>
      </c>
      <c r="J308" s="2" t="s">
        <v>1832</v>
      </c>
      <c r="K308" s="2" t="s">
        <v>1833</v>
      </c>
    </row>
    <row r="309">
      <c r="A309" s="2" t="s">
        <v>1168</v>
      </c>
      <c r="B309" s="2" t="s">
        <v>2919</v>
      </c>
      <c r="C309" s="2" t="s">
        <v>2249</v>
      </c>
      <c r="D309" s="2" t="s">
        <v>2924</v>
      </c>
      <c r="E309" s="2" t="s">
        <v>1171</v>
      </c>
      <c r="F309" s="22" t="s">
        <v>1170</v>
      </c>
      <c r="G309" s="2" t="s">
        <v>2925</v>
      </c>
      <c r="H309" s="2" t="s">
        <v>1867</v>
      </c>
      <c r="I309" s="2">
        <v>94920.0</v>
      </c>
      <c r="J309" s="2" t="s">
        <v>1832</v>
      </c>
      <c r="K309" s="2" t="s">
        <v>1833</v>
      </c>
    </row>
    <row r="310">
      <c r="A310" s="2" t="s">
        <v>12</v>
      </c>
      <c r="B310" s="2" t="s">
        <v>2919</v>
      </c>
      <c r="C310" s="2" t="s">
        <v>2926</v>
      </c>
      <c r="D310" s="2" t="s">
        <v>2927</v>
      </c>
      <c r="E310" s="2" t="s">
        <v>1174</v>
      </c>
      <c r="F310" s="22" t="s">
        <v>1173</v>
      </c>
      <c r="G310" s="2" t="s">
        <v>2928</v>
      </c>
      <c r="H310" s="2" t="s">
        <v>1859</v>
      </c>
      <c r="I310" s="2">
        <v>94965.0</v>
      </c>
      <c r="J310" s="2" t="s">
        <v>1832</v>
      </c>
      <c r="K310" s="2" t="s">
        <v>1833</v>
      </c>
    </row>
    <row r="311">
      <c r="A311" s="2" t="s">
        <v>1175</v>
      </c>
      <c r="B311" s="2" t="s">
        <v>2919</v>
      </c>
      <c r="C311" s="2" t="s">
        <v>2929</v>
      </c>
      <c r="D311" s="2" t="s">
        <v>2930</v>
      </c>
      <c r="E311" s="2" t="s">
        <v>1178</v>
      </c>
      <c r="F311" s="22" t="s">
        <v>1177</v>
      </c>
      <c r="G311" s="2" t="s">
        <v>2931</v>
      </c>
      <c r="H311" s="2" t="s">
        <v>1876</v>
      </c>
      <c r="I311" s="2">
        <v>94941.0</v>
      </c>
      <c r="J311" s="2" t="s">
        <v>1832</v>
      </c>
      <c r="K311" s="2" t="s">
        <v>1833</v>
      </c>
    </row>
    <row r="312">
      <c r="A312" s="2" t="s">
        <v>1179</v>
      </c>
      <c r="B312" s="2" t="s">
        <v>2919</v>
      </c>
      <c r="C312" s="2" t="s">
        <v>2932</v>
      </c>
      <c r="D312" s="2" t="s">
        <v>2933</v>
      </c>
      <c r="E312" s="2" t="s">
        <v>1182</v>
      </c>
      <c r="F312" s="22" t="s">
        <v>1181</v>
      </c>
      <c r="G312" s="2" t="s">
        <v>2934</v>
      </c>
      <c r="H312" s="2" t="s">
        <v>1876</v>
      </c>
      <c r="I312" s="2">
        <v>94941.0</v>
      </c>
      <c r="J312" s="2" t="s">
        <v>1832</v>
      </c>
      <c r="K312" s="2" t="s">
        <v>1833</v>
      </c>
    </row>
    <row r="313">
      <c r="A313" s="2" t="s">
        <v>1183</v>
      </c>
      <c r="B313" s="2" t="s">
        <v>2919</v>
      </c>
      <c r="C313" s="2" t="s">
        <v>2935</v>
      </c>
      <c r="E313" s="2" t="s">
        <v>1185</v>
      </c>
      <c r="F313" s="22" t="s">
        <v>1184</v>
      </c>
      <c r="G313" s="2" t="s">
        <v>2936</v>
      </c>
      <c r="H313" s="2" t="s">
        <v>1862</v>
      </c>
      <c r="I313" s="2">
        <v>94903.0</v>
      </c>
      <c r="J313" s="2" t="s">
        <v>1832</v>
      </c>
      <c r="K313" s="2" t="s">
        <v>1833</v>
      </c>
    </row>
    <row r="314">
      <c r="A314" s="2" t="s">
        <v>1186</v>
      </c>
      <c r="B314" s="2" t="s">
        <v>2919</v>
      </c>
      <c r="C314" s="2" t="s">
        <v>2937</v>
      </c>
      <c r="E314" s="2" t="s">
        <v>1185</v>
      </c>
      <c r="F314" s="22" t="s">
        <v>1184</v>
      </c>
      <c r="G314" s="2" t="s">
        <v>2936</v>
      </c>
      <c r="H314" s="2" t="s">
        <v>1862</v>
      </c>
      <c r="I314" s="2">
        <v>94903.0</v>
      </c>
      <c r="J314" s="2" t="s">
        <v>1832</v>
      </c>
      <c r="K314" s="2" t="s">
        <v>1833</v>
      </c>
    </row>
    <row r="315">
      <c r="A315" s="2" t="s">
        <v>2938</v>
      </c>
      <c r="B315" s="2" t="s">
        <v>1806</v>
      </c>
      <c r="C315" s="2" t="s">
        <v>2939</v>
      </c>
      <c r="D315" s="2" t="s">
        <v>2940</v>
      </c>
      <c r="F315" s="22" t="s">
        <v>1189</v>
      </c>
      <c r="G315" s="2" t="s">
        <v>2941</v>
      </c>
      <c r="H315" s="2" t="s">
        <v>2942</v>
      </c>
      <c r="J315" s="2" t="s">
        <v>1832</v>
      </c>
      <c r="K315" s="2" t="s">
        <v>1833</v>
      </c>
    </row>
    <row r="316">
      <c r="A316" s="2" t="s">
        <v>2943</v>
      </c>
      <c r="B316" s="2" t="s">
        <v>2944</v>
      </c>
      <c r="C316" s="2" t="s">
        <v>2945</v>
      </c>
      <c r="D316" s="2" t="s">
        <v>2946</v>
      </c>
      <c r="E316" s="2" t="s">
        <v>1193</v>
      </c>
      <c r="F316" s="22" t="s">
        <v>1192</v>
      </c>
      <c r="G316" s="2" t="s">
        <v>2947</v>
      </c>
      <c r="H316" s="2" t="s">
        <v>1876</v>
      </c>
      <c r="I316" s="2">
        <v>94941.0</v>
      </c>
      <c r="J316" s="2" t="s">
        <v>1832</v>
      </c>
      <c r="K316" s="2" t="s">
        <v>1833</v>
      </c>
    </row>
    <row r="317">
      <c r="A317" s="2" t="s">
        <v>1194</v>
      </c>
      <c r="B317" s="2" t="s">
        <v>2944</v>
      </c>
      <c r="C317" s="2" t="s">
        <v>2948</v>
      </c>
      <c r="D317" s="2" t="s">
        <v>2949</v>
      </c>
      <c r="E317" s="2" t="s">
        <v>1197</v>
      </c>
      <c r="F317" s="22" t="s">
        <v>1196</v>
      </c>
      <c r="G317" s="2" t="s">
        <v>2950</v>
      </c>
      <c r="H317" s="2" t="s">
        <v>1876</v>
      </c>
      <c r="I317" s="2">
        <v>94941.0</v>
      </c>
      <c r="J317" s="2" t="s">
        <v>1832</v>
      </c>
      <c r="K317" s="2" t="s">
        <v>1833</v>
      </c>
    </row>
    <row r="318">
      <c r="A318" s="2" t="s">
        <v>1198</v>
      </c>
      <c r="B318" s="2" t="s">
        <v>2944</v>
      </c>
      <c r="C318" s="2" t="s">
        <v>2951</v>
      </c>
      <c r="D318" s="2" t="s">
        <v>2952</v>
      </c>
      <c r="E318" s="2" t="s">
        <v>1201</v>
      </c>
      <c r="F318" s="22" t="s">
        <v>1200</v>
      </c>
      <c r="G318" s="2" t="s">
        <v>2953</v>
      </c>
      <c r="H318" s="2" t="s">
        <v>1862</v>
      </c>
      <c r="I318" s="2">
        <v>94901.0</v>
      </c>
      <c r="J318" s="2" t="s">
        <v>1832</v>
      </c>
      <c r="K318" s="2" t="s">
        <v>1833</v>
      </c>
    </row>
    <row r="319">
      <c r="A319" s="2" t="s">
        <v>1202</v>
      </c>
      <c r="B319" s="2" t="s">
        <v>2944</v>
      </c>
      <c r="C319" s="2" t="s">
        <v>2954</v>
      </c>
      <c r="D319" s="2" t="s">
        <v>2955</v>
      </c>
      <c r="E319" s="2" t="s">
        <v>1205</v>
      </c>
      <c r="F319" s="22" t="s">
        <v>1204</v>
      </c>
      <c r="G319" s="2" t="s">
        <v>2956</v>
      </c>
      <c r="H319" s="2" t="s">
        <v>1876</v>
      </c>
      <c r="I319" s="2">
        <v>94941.0</v>
      </c>
      <c r="J319" s="2" t="s">
        <v>1832</v>
      </c>
      <c r="K319" s="2" t="s">
        <v>1833</v>
      </c>
    </row>
    <row r="320">
      <c r="A320" s="2" t="s">
        <v>1206</v>
      </c>
      <c r="B320" s="2" t="s">
        <v>2944</v>
      </c>
      <c r="C320" s="2" t="s">
        <v>2957</v>
      </c>
      <c r="D320" s="2" t="s">
        <v>2958</v>
      </c>
      <c r="E320" s="2" t="s">
        <v>1209</v>
      </c>
      <c r="F320" s="22" t="s">
        <v>1208</v>
      </c>
      <c r="G320" s="2" t="s">
        <v>2959</v>
      </c>
      <c r="H320" s="2" t="s">
        <v>1876</v>
      </c>
      <c r="I320" s="2">
        <v>94941.0</v>
      </c>
      <c r="J320" s="2" t="s">
        <v>1832</v>
      </c>
      <c r="K320" s="2" t="s">
        <v>1833</v>
      </c>
    </row>
    <row r="321">
      <c r="A321" s="2" t="s">
        <v>1210</v>
      </c>
      <c r="B321" s="2" t="s">
        <v>2960</v>
      </c>
      <c r="C321" s="2" t="s">
        <v>2961</v>
      </c>
      <c r="E321" s="2" t="s">
        <v>1212</v>
      </c>
      <c r="F321" s="22" t="s">
        <v>1211</v>
      </c>
      <c r="G321" s="2" t="s">
        <v>2962</v>
      </c>
      <c r="H321" s="2" t="s">
        <v>1909</v>
      </c>
      <c r="I321" s="2">
        <v>94939.0</v>
      </c>
      <c r="J321" s="2" t="s">
        <v>1832</v>
      </c>
      <c r="K321" s="2" t="s">
        <v>1833</v>
      </c>
    </row>
    <row r="322">
      <c r="A322" s="2" t="s">
        <v>1213</v>
      </c>
      <c r="B322" s="2" t="s">
        <v>2960</v>
      </c>
      <c r="C322" s="2" t="s">
        <v>2963</v>
      </c>
      <c r="D322" s="2" t="s">
        <v>2964</v>
      </c>
      <c r="E322" s="2" t="s">
        <v>1216</v>
      </c>
      <c r="F322" s="22" t="s">
        <v>1215</v>
      </c>
      <c r="G322" s="2" t="s">
        <v>2965</v>
      </c>
      <c r="H322" s="2" t="s">
        <v>1909</v>
      </c>
      <c r="I322" s="2">
        <v>94939.0</v>
      </c>
      <c r="J322" s="2" t="s">
        <v>1832</v>
      </c>
      <c r="K322" s="2" t="s">
        <v>1833</v>
      </c>
    </row>
    <row r="323">
      <c r="A323" s="2" t="s">
        <v>1217</v>
      </c>
      <c r="B323" s="2" t="s">
        <v>2960</v>
      </c>
      <c r="C323" s="2" t="s">
        <v>2966</v>
      </c>
      <c r="D323" s="2" t="s">
        <v>2967</v>
      </c>
      <c r="E323" s="2" t="s">
        <v>1220</v>
      </c>
      <c r="F323" s="22" t="s">
        <v>1219</v>
      </c>
      <c r="G323" s="2" t="s">
        <v>2968</v>
      </c>
      <c r="H323" s="2" t="s">
        <v>2754</v>
      </c>
      <c r="I323" s="2">
        <v>94960.0</v>
      </c>
      <c r="J323" s="2" t="s">
        <v>1832</v>
      </c>
      <c r="K323" s="2" t="s">
        <v>1833</v>
      </c>
    </row>
    <row r="324">
      <c r="A324" s="2" t="s">
        <v>1221</v>
      </c>
      <c r="B324" s="2" t="s">
        <v>2960</v>
      </c>
      <c r="C324" s="2" t="s">
        <v>2969</v>
      </c>
      <c r="D324" s="2" t="s">
        <v>2970</v>
      </c>
      <c r="E324" s="2" t="s">
        <v>1224</v>
      </c>
      <c r="F324" s="22" t="s">
        <v>1223</v>
      </c>
      <c r="G324" s="2" t="s">
        <v>2971</v>
      </c>
      <c r="H324" s="2" t="s">
        <v>2502</v>
      </c>
      <c r="I324" s="2">
        <v>94117.0</v>
      </c>
      <c r="J324" s="2" t="s">
        <v>1832</v>
      </c>
      <c r="K324" s="2" t="s">
        <v>1833</v>
      </c>
    </row>
    <row r="325">
      <c r="A325" s="2" t="s">
        <v>1225</v>
      </c>
      <c r="B325" s="2" t="s">
        <v>2972</v>
      </c>
      <c r="C325" s="2" t="s">
        <v>2973</v>
      </c>
      <c r="D325" s="2" t="s">
        <v>2974</v>
      </c>
      <c r="E325" s="2" t="s">
        <v>1228</v>
      </c>
      <c r="F325" s="22" t="s">
        <v>1227</v>
      </c>
      <c r="G325" s="2" t="s">
        <v>2975</v>
      </c>
      <c r="H325" s="2" t="s">
        <v>1867</v>
      </c>
      <c r="I325" s="2">
        <v>94920.0</v>
      </c>
      <c r="J325" s="2" t="s">
        <v>1832</v>
      </c>
      <c r="K325" s="2" t="s">
        <v>1833</v>
      </c>
    </row>
    <row r="326">
      <c r="A326" s="2" t="s">
        <v>1229</v>
      </c>
      <c r="B326" s="2" t="s">
        <v>2976</v>
      </c>
      <c r="C326" s="2" t="s">
        <v>2977</v>
      </c>
      <c r="D326" s="2" t="s">
        <v>2978</v>
      </c>
      <c r="E326" s="2" t="s">
        <v>1232</v>
      </c>
      <c r="F326" s="22" t="s">
        <v>1231</v>
      </c>
      <c r="G326" s="2" t="s">
        <v>2979</v>
      </c>
      <c r="H326" s="2" t="s">
        <v>1862</v>
      </c>
      <c r="I326" s="2">
        <v>94903.0</v>
      </c>
      <c r="J326" s="2" t="s">
        <v>1832</v>
      </c>
      <c r="K326" s="2" t="s">
        <v>1833</v>
      </c>
    </row>
    <row r="327">
      <c r="A327" s="2" t="s">
        <v>1233</v>
      </c>
      <c r="B327" s="2" t="s">
        <v>2976</v>
      </c>
      <c r="C327" s="2" t="s">
        <v>2980</v>
      </c>
      <c r="D327" s="2" t="s">
        <v>2981</v>
      </c>
      <c r="E327" s="2" t="s">
        <v>1236</v>
      </c>
      <c r="F327" s="22" t="s">
        <v>1235</v>
      </c>
      <c r="G327" s="2" t="s">
        <v>2982</v>
      </c>
      <c r="H327" s="2" t="s">
        <v>2252</v>
      </c>
      <c r="I327" s="2">
        <v>94904.0</v>
      </c>
      <c r="J327" s="2" t="s">
        <v>1832</v>
      </c>
      <c r="K327" s="2" t="s">
        <v>1833</v>
      </c>
    </row>
    <row r="328">
      <c r="A328" s="2" t="s">
        <v>1237</v>
      </c>
      <c r="B328" s="2" t="s">
        <v>2976</v>
      </c>
      <c r="C328" s="2" t="s">
        <v>2983</v>
      </c>
      <c r="D328" s="2" t="s">
        <v>2984</v>
      </c>
      <c r="E328" s="2" t="s">
        <v>1240</v>
      </c>
      <c r="F328" s="22" t="s">
        <v>1239</v>
      </c>
      <c r="G328" s="2" t="s">
        <v>2985</v>
      </c>
      <c r="H328" s="2" t="s">
        <v>1862</v>
      </c>
      <c r="I328" s="2">
        <v>94903.0</v>
      </c>
      <c r="J328" s="2" t="s">
        <v>1832</v>
      </c>
      <c r="K328" s="2" t="s">
        <v>1833</v>
      </c>
    </row>
    <row r="329">
      <c r="A329" s="2" t="s">
        <v>1241</v>
      </c>
      <c r="B329" s="2" t="s">
        <v>2986</v>
      </c>
      <c r="C329" s="2" t="s">
        <v>2987</v>
      </c>
      <c r="D329" s="2" t="s">
        <v>2988</v>
      </c>
      <c r="E329" s="2" t="s">
        <v>1244</v>
      </c>
      <c r="F329" s="22" t="s">
        <v>1243</v>
      </c>
      <c r="G329" s="2" t="s">
        <v>2989</v>
      </c>
      <c r="J329" s="2" t="s">
        <v>1832</v>
      </c>
      <c r="K329" s="2" t="s">
        <v>1833</v>
      </c>
    </row>
    <row r="330">
      <c r="A330" s="2" t="s">
        <v>1245</v>
      </c>
      <c r="B330" s="2" t="s">
        <v>2986</v>
      </c>
      <c r="C330" s="2" t="s">
        <v>2990</v>
      </c>
      <c r="D330" s="2" t="s">
        <v>2991</v>
      </c>
      <c r="E330" s="2" t="s">
        <v>1248</v>
      </c>
      <c r="F330" s="22" t="s">
        <v>1247</v>
      </c>
      <c r="G330" s="2" t="s">
        <v>2992</v>
      </c>
      <c r="H330" s="2" t="s">
        <v>2312</v>
      </c>
      <c r="I330" s="2">
        <v>94937.0</v>
      </c>
      <c r="J330" s="2" t="s">
        <v>1832</v>
      </c>
      <c r="K330" s="2" t="s">
        <v>1833</v>
      </c>
    </row>
    <row r="331">
      <c r="A331" s="2" t="s">
        <v>1249</v>
      </c>
      <c r="B331" s="2" t="s">
        <v>2986</v>
      </c>
      <c r="C331" s="2" t="s">
        <v>2993</v>
      </c>
      <c r="D331" s="2" t="s">
        <v>2994</v>
      </c>
      <c r="E331" s="2" t="s">
        <v>1252</v>
      </c>
      <c r="F331" s="22" t="s">
        <v>1251</v>
      </c>
      <c r="G331" s="2" t="s">
        <v>2995</v>
      </c>
      <c r="H331" s="2" t="s">
        <v>1909</v>
      </c>
      <c r="I331" s="2">
        <v>94939.0</v>
      </c>
      <c r="J331" s="2" t="s">
        <v>1832</v>
      </c>
      <c r="K331" s="2" t="s">
        <v>1833</v>
      </c>
    </row>
    <row r="332">
      <c r="A332" s="2" t="s">
        <v>1253</v>
      </c>
      <c r="B332" s="2" t="s">
        <v>2986</v>
      </c>
      <c r="C332" s="2" t="s">
        <v>2996</v>
      </c>
      <c r="D332" s="2" t="s">
        <v>2997</v>
      </c>
      <c r="E332" s="2" t="s">
        <v>1256</v>
      </c>
      <c r="F332" s="22" t="s">
        <v>1255</v>
      </c>
      <c r="G332" s="2" t="s">
        <v>2998</v>
      </c>
      <c r="H332" s="2" t="s">
        <v>1867</v>
      </c>
      <c r="I332" s="2">
        <v>94920.0</v>
      </c>
      <c r="J332" s="2" t="s">
        <v>1832</v>
      </c>
      <c r="K332" s="2" t="s">
        <v>1833</v>
      </c>
    </row>
    <row r="333">
      <c r="A333" s="2" t="s">
        <v>1257</v>
      </c>
      <c r="B333" s="2" t="s">
        <v>2999</v>
      </c>
      <c r="C333" s="2" t="s">
        <v>3000</v>
      </c>
      <c r="D333" s="2" t="s">
        <v>3001</v>
      </c>
      <c r="E333" s="2" t="s">
        <v>1260</v>
      </c>
      <c r="F333" s="22" t="s">
        <v>1259</v>
      </c>
      <c r="G333" s="2" t="s">
        <v>3002</v>
      </c>
      <c r="H333" s="2" t="s">
        <v>1876</v>
      </c>
      <c r="I333" s="2">
        <v>94941.0</v>
      </c>
      <c r="J333" s="2" t="s">
        <v>1832</v>
      </c>
      <c r="K333" s="2" t="s">
        <v>1833</v>
      </c>
    </row>
    <row r="334">
      <c r="A334" s="2" t="s">
        <v>34</v>
      </c>
      <c r="B334" s="2" t="s">
        <v>1807</v>
      </c>
      <c r="C334" s="2" t="s">
        <v>1808</v>
      </c>
      <c r="D334" s="2" t="s">
        <v>3003</v>
      </c>
      <c r="E334" s="2" t="s">
        <v>1263</v>
      </c>
      <c r="F334" s="22" t="s">
        <v>1262</v>
      </c>
      <c r="G334" s="2" t="s">
        <v>3004</v>
      </c>
      <c r="H334" s="2" t="s">
        <v>1862</v>
      </c>
      <c r="J334" s="2" t="s">
        <v>1832</v>
      </c>
      <c r="K334" s="2" t="s">
        <v>1833</v>
      </c>
    </row>
    <row r="335">
      <c r="A335" s="2" t="s">
        <v>1264</v>
      </c>
      <c r="B335" s="2" t="s">
        <v>3005</v>
      </c>
      <c r="C335" s="2" t="s">
        <v>1787</v>
      </c>
      <c r="D335" s="2" t="s">
        <v>3006</v>
      </c>
      <c r="E335" s="2" t="s">
        <v>1267</v>
      </c>
      <c r="F335" s="22" t="s">
        <v>1266</v>
      </c>
      <c r="G335" s="2" t="s">
        <v>3007</v>
      </c>
      <c r="H335" s="2" t="s">
        <v>1876</v>
      </c>
      <c r="J335" s="2" t="s">
        <v>1832</v>
      </c>
      <c r="K335" s="2" t="s">
        <v>1833</v>
      </c>
    </row>
    <row r="336">
      <c r="A336" s="2" t="s">
        <v>3008</v>
      </c>
      <c r="B336" s="2" t="s">
        <v>3005</v>
      </c>
      <c r="C336" s="2" t="s">
        <v>1958</v>
      </c>
      <c r="D336" s="2" t="s">
        <v>3009</v>
      </c>
      <c r="E336" s="2" t="s">
        <v>1271</v>
      </c>
      <c r="F336" s="22" t="s">
        <v>1270</v>
      </c>
      <c r="G336" s="2" t="s">
        <v>3010</v>
      </c>
      <c r="H336" s="2" t="s">
        <v>3011</v>
      </c>
      <c r="I336" s="2">
        <v>18812.0</v>
      </c>
      <c r="J336" s="2" t="s">
        <v>1832</v>
      </c>
      <c r="K336" s="2" t="s">
        <v>1833</v>
      </c>
    </row>
    <row r="337">
      <c r="A337" s="2" t="s">
        <v>1272</v>
      </c>
      <c r="B337" s="2" t="s">
        <v>3005</v>
      </c>
      <c r="C337" s="2" t="s">
        <v>2146</v>
      </c>
      <c r="D337" s="2" t="s">
        <v>3012</v>
      </c>
      <c r="E337" s="2" t="s">
        <v>1275</v>
      </c>
      <c r="F337" s="22" t="s">
        <v>1274</v>
      </c>
      <c r="G337" s="2" t="s">
        <v>3013</v>
      </c>
      <c r="H337" s="2" t="s">
        <v>1840</v>
      </c>
      <c r="I337" s="2">
        <v>94925.0</v>
      </c>
      <c r="J337" s="2" t="s">
        <v>1832</v>
      </c>
      <c r="K337" s="2" t="s">
        <v>1833</v>
      </c>
    </row>
    <row r="338">
      <c r="A338" s="2" t="s">
        <v>1276</v>
      </c>
      <c r="B338" s="2" t="s">
        <v>3005</v>
      </c>
      <c r="C338" s="2" t="s">
        <v>3014</v>
      </c>
      <c r="D338" s="2" t="s">
        <v>3015</v>
      </c>
      <c r="E338" s="2" t="s">
        <v>1279</v>
      </c>
      <c r="F338" s="22" t="s">
        <v>1278</v>
      </c>
      <c r="G338" s="2" t="s">
        <v>3016</v>
      </c>
      <c r="H338" s="2" t="s">
        <v>1862</v>
      </c>
      <c r="J338" s="2" t="s">
        <v>1832</v>
      </c>
      <c r="K338" s="2" t="s">
        <v>1833</v>
      </c>
    </row>
    <row r="339">
      <c r="A339" s="2" t="s">
        <v>1280</v>
      </c>
      <c r="B339" s="2" t="s">
        <v>3005</v>
      </c>
      <c r="C339" s="2" t="s">
        <v>2814</v>
      </c>
      <c r="D339" s="2" t="s">
        <v>3017</v>
      </c>
      <c r="E339" s="2" t="s">
        <v>1283</v>
      </c>
      <c r="F339" s="22" t="s">
        <v>1282</v>
      </c>
      <c r="G339" s="2" t="s">
        <v>3018</v>
      </c>
      <c r="H339" s="2" t="s">
        <v>1862</v>
      </c>
      <c r="I339" s="2">
        <v>94901.0</v>
      </c>
      <c r="J339" s="2" t="s">
        <v>1832</v>
      </c>
      <c r="K339" s="2" t="s">
        <v>1833</v>
      </c>
    </row>
    <row r="340">
      <c r="A340" s="2" t="s">
        <v>1284</v>
      </c>
      <c r="B340" s="2" t="s">
        <v>2131</v>
      </c>
      <c r="C340" s="2" t="s">
        <v>3019</v>
      </c>
      <c r="D340" s="2" t="s">
        <v>3020</v>
      </c>
      <c r="F340" s="22" t="s">
        <v>1286</v>
      </c>
      <c r="G340" s="2" t="s">
        <v>3021</v>
      </c>
      <c r="H340" s="2" t="s">
        <v>1987</v>
      </c>
      <c r="J340" s="2" t="s">
        <v>1832</v>
      </c>
      <c r="K340" s="2" t="s">
        <v>1833</v>
      </c>
    </row>
    <row r="341">
      <c r="A341" s="2" t="s">
        <v>1287</v>
      </c>
      <c r="B341" s="2" t="s">
        <v>2131</v>
      </c>
      <c r="C341" s="2" t="s">
        <v>3022</v>
      </c>
      <c r="D341" s="2" t="s">
        <v>3020</v>
      </c>
      <c r="E341" s="2" t="s">
        <v>1290</v>
      </c>
      <c r="F341" s="22" t="s">
        <v>1289</v>
      </c>
      <c r="G341" s="2" t="s">
        <v>3021</v>
      </c>
      <c r="H341" s="2" t="s">
        <v>2252</v>
      </c>
      <c r="I341" s="2">
        <v>94904.0</v>
      </c>
      <c r="J341" s="2" t="s">
        <v>1832</v>
      </c>
      <c r="K341" s="2" t="s">
        <v>1833</v>
      </c>
    </row>
    <row r="342">
      <c r="A342" s="2" t="s">
        <v>1291</v>
      </c>
      <c r="B342" s="2" t="s">
        <v>2131</v>
      </c>
      <c r="C342" s="2" t="s">
        <v>3023</v>
      </c>
      <c r="D342" s="2" t="s">
        <v>3024</v>
      </c>
      <c r="E342" s="2" t="s">
        <v>1294</v>
      </c>
      <c r="F342" s="22" t="s">
        <v>1293</v>
      </c>
      <c r="G342" s="2" t="s">
        <v>3021</v>
      </c>
      <c r="H342" s="2" t="s">
        <v>1848</v>
      </c>
      <c r="I342" s="2">
        <v>94947.0</v>
      </c>
      <c r="J342" s="2" t="s">
        <v>1832</v>
      </c>
      <c r="K342" s="2" t="s">
        <v>1833</v>
      </c>
    </row>
    <row r="343">
      <c r="A343" s="2" t="s">
        <v>1295</v>
      </c>
      <c r="B343" s="2" t="s">
        <v>2131</v>
      </c>
      <c r="C343" s="2" t="s">
        <v>3025</v>
      </c>
      <c r="D343" s="2" t="s">
        <v>3026</v>
      </c>
      <c r="E343" s="2" t="s">
        <v>1298</v>
      </c>
      <c r="F343" s="22" t="s">
        <v>1297</v>
      </c>
      <c r="G343" s="2" t="s">
        <v>3027</v>
      </c>
      <c r="H343" s="2" t="s">
        <v>1831</v>
      </c>
      <c r="I343" s="2">
        <v>94960.0</v>
      </c>
      <c r="J343" s="2" t="s">
        <v>1832</v>
      </c>
      <c r="K343" s="2" t="s">
        <v>1833</v>
      </c>
    </row>
    <row r="344">
      <c r="A344" s="2" t="s">
        <v>1299</v>
      </c>
      <c r="B344" s="2" t="s">
        <v>2131</v>
      </c>
      <c r="C344" s="2" t="s">
        <v>3028</v>
      </c>
      <c r="E344" s="2" t="s">
        <v>1302</v>
      </c>
      <c r="F344" s="22" t="s">
        <v>1301</v>
      </c>
      <c r="G344" s="2" t="s">
        <v>3029</v>
      </c>
      <c r="H344" s="2" t="s">
        <v>1840</v>
      </c>
      <c r="I344" s="2">
        <v>94925.0</v>
      </c>
      <c r="J344" s="2" t="s">
        <v>1832</v>
      </c>
      <c r="K344" s="2" t="s">
        <v>1833</v>
      </c>
    </row>
    <row r="345">
      <c r="A345" s="2" t="s">
        <v>1303</v>
      </c>
      <c r="B345" s="2" t="s">
        <v>3030</v>
      </c>
      <c r="C345" s="2" t="s">
        <v>3031</v>
      </c>
      <c r="D345" s="2" t="s">
        <v>3032</v>
      </c>
      <c r="E345" s="2" t="s">
        <v>1306</v>
      </c>
      <c r="F345" s="22" t="s">
        <v>1305</v>
      </c>
      <c r="G345" s="2" t="s">
        <v>3033</v>
      </c>
      <c r="H345" s="2" t="s">
        <v>2011</v>
      </c>
      <c r="I345" s="2">
        <v>94930.0</v>
      </c>
      <c r="J345" s="2" t="s">
        <v>1832</v>
      </c>
      <c r="K345" s="2" t="s">
        <v>1833</v>
      </c>
    </row>
    <row r="346">
      <c r="A346" s="2" t="s">
        <v>1307</v>
      </c>
      <c r="B346" s="2" t="s">
        <v>3030</v>
      </c>
      <c r="C346" s="2" t="s">
        <v>3034</v>
      </c>
      <c r="E346" s="2" t="s">
        <v>1309</v>
      </c>
      <c r="F346" s="22" t="s">
        <v>1308</v>
      </c>
      <c r="G346" s="2" t="s">
        <v>3035</v>
      </c>
      <c r="H346" s="2" t="s">
        <v>1987</v>
      </c>
      <c r="J346" s="2" t="s">
        <v>1832</v>
      </c>
      <c r="K346" s="2" t="s">
        <v>1833</v>
      </c>
    </row>
    <row r="347">
      <c r="A347" s="2" t="s">
        <v>1310</v>
      </c>
      <c r="B347" s="2" t="s">
        <v>3030</v>
      </c>
      <c r="C347" s="2" t="s">
        <v>3036</v>
      </c>
      <c r="D347" s="2" t="s">
        <v>3037</v>
      </c>
      <c r="E347" s="2" t="s">
        <v>1313</v>
      </c>
      <c r="F347" s="22" t="s">
        <v>1312</v>
      </c>
      <c r="G347" s="2" t="s">
        <v>3038</v>
      </c>
      <c r="H347" s="2" t="s">
        <v>1876</v>
      </c>
      <c r="I347" s="2">
        <v>94941.0</v>
      </c>
      <c r="J347" s="2" t="s">
        <v>1832</v>
      </c>
      <c r="K347" s="2" t="s">
        <v>1833</v>
      </c>
    </row>
    <row r="348">
      <c r="A348" s="2" t="s">
        <v>1314</v>
      </c>
      <c r="B348" s="2" t="s">
        <v>3030</v>
      </c>
      <c r="C348" s="2" t="s">
        <v>2814</v>
      </c>
      <c r="D348" s="2" t="s">
        <v>3017</v>
      </c>
      <c r="E348" s="2" t="s">
        <v>1316</v>
      </c>
      <c r="F348" s="22" t="s">
        <v>1315</v>
      </c>
      <c r="G348" s="2" t="s">
        <v>3039</v>
      </c>
      <c r="H348" s="2" t="s">
        <v>1862</v>
      </c>
      <c r="I348" s="2">
        <v>94901.0</v>
      </c>
      <c r="J348" s="2" t="s">
        <v>1832</v>
      </c>
      <c r="K348" s="2" t="s">
        <v>1833</v>
      </c>
    </row>
    <row r="349">
      <c r="A349" s="2" t="s">
        <v>1317</v>
      </c>
      <c r="B349" s="2" t="s">
        <v>1317</v>
      </c>
      <c r="D349" s="2" t="s">
        <v>3040</v>
      </c>
      <c r="F349" s="22" t="s">
        <v>1319</v>
      </c>
      <c r="G349" s="2" t="s">
        <v>3041</v>
      </c>
      <c r="H349" s="2" t="s">
        <v>2437</v>
      </c>
      <c r="I349" s="2">
        <v>94127.0</v>
      </c>
      <c r="J349" s="2" t="s">
        <v>1832</v>
      </c>
      <c r="K349" s="2" t="s">
        <v>1833</v>
      </c>
    </row>
    <row r="350">
      <c r="A350" s="2" t="s">
        <v>1809</v>
      </c>
      <c r="B350" s="2" t="s">
        <v>3042</v>
      </c>
      <c r="C350" s="2" t="s">
        <v>3043</v>
      </c>
      <c r="D350" s="2" t="s">
        <v>3044</v>
      </c>
      <c r="E350" s="2" t="s">
        <v>1323</v>
      </c>
      <c r="F350" s="22" t="s">
        <v>1322</v>
      </c>
      <c r="G350" s="2" t="s">
        <v>3045</v>
      </c>
      <c r="H350" s="2" t="s">
        <v>1867</v>
      </c>
      <c r="I350" s="2">
        <v>94920.0</v>
      </c>
      <c r="J350" s="2" t="s">
        <v>1832</v>
      </c>
      <c r="K350" s="2" t="s">
        <v>1833</v>
      </c>
    </row>
    <row r="351">
      <c r="A351" s="2" t="s">
        <v>1324</v>
      </c>
      <c r="B351" s="2" t="s">
        <v>3046</v>
      </c>
      <c r="C351" s="2" t="s">
        <v>3047</v>
      </c>
      <c r="D351" s="2" t="s">
        <v>3048</v>
      </c>
      <c r="E351" s="2" t="s">
        <v>1327</v>
      </c>
      <c r="F351" s="22" t="s">
        <v>1326</v>
      </c>
      <c r="G351" s="2" t="s">
        <v>3049</v>
      </c>
      <c r="H351" s="2" t="s">
        <v>1905</v>
      </c>
      <c r="I351" s="2">
        <v>94957.0</v>
      </c>
      <c r="J351" s="2" t="s">
        <v>1832</v>
      </c>
      <c r="K351" s="2" t="s">
        <v>1833</v>
      </c>
    </row>
    <row r="352">
      <c r="A352" s="2" t="s">
        <v>1328</v>
      </c>
      <c r="B352" s="2" t="s">
        <v>1328</v>
      </c>
      <c r="F352" s="22" t="s">
        <v>47</v>
      </c>
      <c r="J352" s="2" t="s">
        <v>1832</v>
      </c>
      <c r="K352" s="2" t="s">
        <v>1833</v>
      </c>
    </row>
    <row r="353">
      <c r="A353" s="2" t="s">
        <v>1329</v>
      </c>
      <c r="B353" s="2" t="s">
        <v>3050</v>
      </c>
      <c r="C353" s="2" t="s">
        <v>3051</v>
      </c>
      <c r="D353" s="2" t="s">
        <v>3052</v>
      </c>
      <c r="E353" s="2" t="s">
        <v>1332</v>
      </c>
      <c r="F353" s="22" t="s">
        <v>1331</v>
      </c>
      <c r="G353" s="2" t="s">
        <v>3053</v>
      </c>
      <c r="H353" s="2" t="s">
        <v>1862</v>
      </c>
      <c r="I353" s="2">
        <v>94901.0</v>
      </c>
      <c r="J353" s="2" t="s">
        <v>1832</v>
      </c>
      <c r="K353" s="2" t="s">
        <v>1833</v>
      </c>
    </row>
    <row r="354">
      <c r="A354" s="2" t="s">
        <v>1333</v>
      </c>
      <c r="B354" s="2" t="s">
        <v>3054</v>
      </c>
      <c r="C354" s="2" t="s">
        <v>3055</v>
      </c>
      <c r="D354" s="2" t="s">
        <v>3056</v>
      </c>
      <c r="E354" s="2" t="s">
        <v>1336</v>
      </c>
      <c r="F354" s="22" t="s">
        <v>1335</v>
      </c>
      <c r="G354" s="2" t="s">
        <v>3057</v>
      </c>
      <c r="H354" s="2" t="s">
        <v>1867</v>
      </c>
      <c r="I354" s="2">
        <v>94920.0</v>
      </c>
      <c r="J354" s="2" t="s">
        <v>1832</v>
      </c>
      <c r="K354" s="2" t="s">
        <v>1833</v>
      </c>
    </row>
    <row r="355">
      <c r="A355" s="2" t="s">
        <v>1337</v>
      </c>
      <c r="B355" s="2" t="s">
        <v>3058</v>
      </c>
      <c r="C355" s="2" t="s">
        <v>3059</v>
      </c>
      <c r="D355" s="2" t="s">
        <v>3060</v>
      </c>
      <c r="E355" s="2" t="s">
        <v>1340</v>
      </c>
      <c r="F355" s="22" t="s">
        <v>1339</v>
      </c>
      <c r="G355" s="2" t="s">
        <v>3061</v>
      </c>
      <c r="H355" s="2" t="s">
        <v>1862</v>
      </c>
      <c r="I355" s="2">
        <v>94903.0</v>
      </c>
      <c r="J355" s="2" t="s">
        <v>1832</v>
      </c>
      <c r="K355" s="2" t="s">
        <v>1833</v>
      </c>
    </row>
    <row r="356">
      <c r="A356" s="2" t="s">
        <v>1341</v>
      </c>
      <c r="B356" s="2" t="s">
        <v>3062</v>
      </c>
      <c r="C356" s="2" t="s">
        <v>3063</v>
      </c>
      <c r="D356" s="2" t="s">
        <v>3064</v>
      </c>
      <c r="E356" s="2" t="s">
        <v>1344</v>
      </c>
      <c r="F356" s="22" t="s">
        <v>1343</v>
      </c>
      <c r="G356" s="2" t="s">
        <v>3065</v>
      </c>
      <c r="H356" s="2" t="s">
        <v>1862</v>
      </c>
      <c r="I356" s="2">
        <v>94901.0</v>
      </c>
      <c r="J356" s="2" t="s">
        <v>1832</v>
      </c>
      <c r="K356" s="2" t="s">
        <v>1833</v>
      </c>
    </row>
    <row r="357">
      <c r="A357" s="2" t="s">
        <v>1345</v>
      </c>
      <c r="B357" s="2" t="s">
        <v>3066</v>
      </c>
      <c r="C357" s="2" t="s">
        <v>3067</v>
      </c>
      <c r="D357" s="2" t="s">
        <v>3068</v>
      </c>
      <c r="E357" s="2" t="s">
        <v>1348</v>
      </c>
      <c r="F357" s="22" t="s">
        <v>1347</v>
      </c>
      <c r="G357" s="2" t="s">
        <v>3069</v>
      </c>
      <c r="H357" s="2" t="s">
        <v>1862</v>
      </c>
      <c r="I357" s="2">
        <v>94901.0</v>
      </c>
      <c r="J357" s="2" t="s">
        <v>1832</v>
      </c>
      <c r="K357" s="2" t="s">
        <v>1833</v>
      </c>
    </row>
    <row r="358">
      <c r="A358" s="2" t="s">
        <v>1349</v>
      </c>
      <c r="B358" s="2" t="s">
        <v>3070</v>
      </c>
      <c r="C358" s="2" t="s">
        <v>2017</v>
      </c>
      <c r="D358" s="2" t="s">
        <v>3071</v>
      </c>
      <c r="E358" s="2" t="s">
        <v>1352</v>
      </c>
      <c r="F358" s="22" t="s">
        <v>1351</v>
      </c>
      <c r="G358" s="2" t="s">
        <v>3072</v>
      </c>
      <c r="H358" s="2" t="s">
        <v>1876</v>
      </c>
      <c r="I358" s="2">
        <v>94941.0</v>
      </c>
      <c r="J358" s="2" t="s">
        <v>2031</v>
      </c>
      <c r="K358" s="2" t="s">
        <v>1833</v>
      </c>
    </row>
    <row r="359">
      <c r="A359" s="2" t="s">
        <v>1353</v>
      </c>
      <c r="B359" s="2" t="s">
        <v>3073</v>
      </c>
      <c r="C359" s="2" t="s">
        <v>3074</v>
      </c>
      <c r="D359" s="2" t="s">
        <v>3075</v>
      </c>
      <c r="E359" s="2" t="s">
        <v>1356</v>
      </c>
      <c r="F359" s="22" t="s">
        <v>1355</v>
      </c>
      <c r="G359" s="2" t="s">
        <v>3076</v>
      </c>
      <c r="H359" s="2" t="s">
        <v>1859</v>
      </c>
      <c r="I359" s="2">
        <v>94965.0</v>
      </c>
      <c r="J359" s="2" t="s">
        <v>1832</v>
      </c>
      <c r="K359" s="2" t="s">
        <v>1833</v>
      </c>
    </row>
    <row r="360">
      <c r="A360" s="2" t="s">
        <v>1357</v>
      </c>
      <c r="B360" s="2" t="s">
        <v>3077</v>
      </c>
      <c r="C360" s="2" t="s">
        <v>3078</v>
      </c>
      <c r="D360" s="2" t="s">
        <v>3079</v>
      </c>
      <c r="E360" s="2" t="s">
        <v>1360</v>
      </c>
      <c r="F360" s="22" t="s">
        <v>1359</v>
      </c>
      <c r="G360" s="2" t="s">
        <v>3080</v>
      </c>
      <c r="H360" s="2" t="s">
        <v>1862</v>
      </c>
      <c r="I360" s="2">
        <v>94903.0</v>
      </c>
      <c r="J360" s="2" t="s">
        <v>1832</v>
      </c>
      <c r="K360" s="2" t="s">
        <v>1833</v>
      </c>
    </row>
    <row r="361">
      <c r="A361" s="2" t="s">
        <v>1361</v>
      </c>
      <c r="B361" s="2" t="s">
        <v>3077</v>
      </c>
      <c r="C361" s="2" t="s">
        <v>3081</v>
      </c>
      <c r="D361" s="2" t="s">
        <v>3082</v>
      </c>
      <c r="E361" s="2" t="s">
        <v>1364</v>
      </c>
      <c r="F361" s="22" t="s">
        <v>1363</v>
      </c>
      <c r="G361" s="2" t="s">
        <v>3083</v>
      </c>
      <c r="H361" s="2" t="s">
        <v>2754</v>
      </c>
      <c r="I361" s="2">
        <v>94960.0</v>
      </c>
      <c r="J361" s="2" t="s">
        <v>1832</v>
      </c>
      <c r="K361" s="2" t="s">
        <v>1833</v>
      </c>
    </row>
    <row r="362">
      <c r="A362" s="2" t="s">
        <v>1365</v>
      </c>
      <c r="B362" s="2" t="s">
        <v>1365</v>
      </c>
      <c r="D362" s="2" t="s">
        <v>3084</v>
      </c>
      <c r="F362" s="22" t="s">
        <v>1367</v>
      </c>
      <c r="G362" s="2" t="s">
        <v>3085</v>
      </c>
      <c r="H362" s="2" t="s">
        <v>2754</v>
      </c>
      <c r="I362" s="2">
        <v>94960.0</v>
      </c>
      <c r="J362" s="2" t="s">
        <v>1832</v>
      </c>
      <c r="K362" s="2" t="s">
        <v>1833</v>
      </c>
    </row>
    <row r="363">
      <c r="A363" s="2" t="s">
        <v>1368</v>
      </c>
      <c r="B363" s="2" t="s">
        <v>3086</v>
      </c>
      <c r="C363" s="2" t="s">
        <v>3087</v>
      </c>
      <c r="D363" s="2" t="s">
        <v>3088</v>
      </c>
      <c r="E363" s="2" t="s">
        <v>1371</v>
      </c>
      <c r="F363" s="22" t="s">
        <v>1370</v>
      </c>
      <c r="G363" s="2" t="s">
        <v>3089</v>
      </c>
      <c r="H363" s="2" t="s">
        <v>1862</v>
      </c>
      <c r="I363" s="2">
        <v>94901.0</v>
      </c>
      <c r="J363" s="2" t="s">
        <v>1832</v>
      </c>
      <c r="K363" s="2" t="s">
        <v>1833</v>
      </c>
    </row>
    <row r="364">
      <c r="A364" s="2" t="s">
        <v>1372</v>
      </c>
      <c r="B364" s="2" t="s">
        <v>1365</v>
      </c>
      <c r="C364" s="2" t="s">
        <v>3090</v>
      </c>
      <c r="D364" s="2" t="s">
        <v>3091</v>
      </c>
      <c r="F364" s="22" t="s">
        <v>1374</v>
      </c>
      <c r="G364" s="2" t="s">
        <v>3092</v>
      </c>
      <c r="H364" s="2" t="s">
        <v>3093</v>
      </c>
      <c r="I364" s="2">
        <v>94965.0</v>
      </c>
      <c r="J364" s="2" t="s">
        <v>1832</v>
      </c>
      <c r="K364" s="2" t="s">
        <v>1833</v>
      </c>
    </row>
    <row r="365">
      <c r="A365" s="2" t="s">
        <v>1375</v>
      </c>
      <c r="B365" s="2" t="s">
        <v>1365</v>
      </c>
      <c r="C365" s="2" t="s">
        <v>3094</v>
      </c>
      <c r="D365" s="2" t="s">
        <v>3095</v>
      </c>
      <c r="E365" s="2" t="s">
        <v>1378</v>
      </c>
      <c r="F365" s="22" t="s">
        <v>1377</v>
      </c>
      <c r="G365" s="2" t="s">
        <v>3096</v>
      </c>
      <c r="H365" s="2" t="s">
        <v>1840</v>
      </c>
      <c r="I365" s="2">
        <v>94925.0</v>
      </c>
      <c r="J365" s="2" t="s">
        <v>1832</v>
      </c>
      <c r="K365" s="2" t="s">
        <v>1833</v>
      </c>
    </row>
    <row r="366">
      <c r="A366" s="2" t="s">
        <v>1379</v>
      </c>
      <c r="B366" s="2" t="s">
        <v>1365</v>
      </c>
      <c r="C366" s="2" t="s">
        <v>3097</v>
      </c>
      <c r="F366" s="22" t="s">
        <v>47</v>
      </c>
      <c r="J366" s="2" t="s">
        <v>1832</v>
      </c>
      <c r="K366" s="2" t="s">
        <v>1833</v>
      </c>
    </row>
    <row r="367">
      <c r="A367" s="2" t="s">
        <v>1380</v>
      </c>
      <c r="B367" s="2" t="s">
        <v>1365</v>
      </c>
      <c r="C367" s="2" t="s">
        <v>2093</v>
      </c>
      <c r="D367" s="2" t="s">
        <v>3098</v>
      </c>
      <c r="E367" s="2" t="s">
        <v>1383</v>
      </c>
      <c r="F367" s="22" t="s">
        <v>1382</v>
      </c>
      <c r="G367" s="2" t="s">
        <v>3099</v>
      </c>
      <c r="H367" s="2" t="s">
        <v>1909</v>
      </c>
      <c r="I367" s="2">
        <v>94920.0</v>
      </c>
      <c r="J367" s="2" t="s">
        <v>1832</v>
      </c>
      <c r="K367" s="2" t="s">
        <v>1833</v>
      </c>
    </row>
    <row r="368">
      <c r="A368" s="2" t="s">
        <v>1384</v>
      </c>
      <c r="B368" s="2" t="s">
        <v>3100</v>
      </c>
      <c r="C368" s="2" t="s">
        <v>3101</v>
      </c>
      <c r="D368" s="2" t="s">
        <v>3102</v>
      </c>
      <c r="E368" s="2" t="s">
        <v>1387</v>
      </c>
      <c r="F368" s="22" t="s">
        <v>1386</v>
      </c>
      <c r="G368" s="2" t="s">
        <v>3103</v>
      </c>
      <c r="H368" s="2" t="s">
        <v>1862</v>
      </c>
      <c r="I368" s="2">
        <v>94903.0</v>
      </c>
      <c r="J368" s="2" t="s">
        <v>1832</v>
      </c>
      <c r="K368" s="2" t="s">
        <v>1833</v>
      </c>
    </row>
    <row r="369">
      <c r="A369" s="2" t="s">
        <v>3104</v>
      </c>
      <c r="B369" s="2" t="s">
        <v>3105</v>
      </c>
      <c r="C369" s="2" t="s">
        <v>3106</v>
      </c>
      <c r="D369" s="2" t="s">
        <v>3107</v>
      </c>
      <c r="E369" s="2" t="s">
        <v>1391</v>
      </c>
      <c r="F369" s="22" t="s">
        <v>1390</v>
      </c>
      <c r="G369" s="2" t="s">
        <v>3108</v>
      </c>
      <c r="H369" s="2" t="s">
        <v>2247</v>
      </c>
      <c r="I369" s="2">
        <v>94123.0</v>
      </c>
      <c r="J369" s="2" t="s">
        <v>1832</v>
      </c>
      <c r="K369" s="2" t="s">
        <v>1833</v>
      </c>
    </row>
    <row r="370">
      <c r="A370" s="2" t="s">
        <v>1392</v>
      </c>
      <c r="B370" s="2" t="s">
        <v>3109</v>
      </c>
      <c r="C370" s="2" t="s">
        <v>3110</v>
      </c>
      <c r="D370" s="2" t="s">
        <v>3111</v>
      </c>
      <c r="E370" s="2" t="s">
        <v>1395</v>
      </c>
      <c r="F370" s="22" t="s">
        <v>1394</v>
      </c>
      <c r="G370" s="2" t="s">
        <v>3112</v>
      </c>
      <c r="H370" s="2" t="s">
        <v>1876</v>
      </c>
      <c r="I370" s="2">
        <v>94941.0</v>
      </c>
      <c r="J370" s="2" t="s">
        <v>1832</v>
      </c>
      <c r="K370" s="2" t="s">
        <v>1833</v>
      </c>
    </row>
    <row r="371">
      <c r="A371" s="2" t="s">
        <v>1396</v>
      </c>
      <c r="B371" s="2" t="s">
        <v>3113</v>
      </c>
      <c r="C371" s="2" t="s">
        <v>3114</v>
      </c>
      <c r="E371" s="2" t="s">
        <v>1398</v>
      </c>
      <c r="F371" s="22" t="s">
        <v>1397</v>
      </c>
      <c r="G371" s="2" t="s">
        <v>3115</v>
      </c>
      <c r="H371" s="2" t="s">
        <v>1876</v>
      </c>
      <c r="I371" s="2">
        <v>94941.0</v>
      </c>
      <c r="J371" s="2" t="s">
        <v>1832</v>
      </c>
      <c r="K371" s="2" t="s">
        <v>1833</v>
      </c>
    </row>
    <row r="372">
      <c r="A372" s="2" t="s">
        <v>1399</v>
      </c>
      <c r="B372" s="2" t="s">
        <v>3113</v>
      </c>
      <c r="C372" s="2" t="s">
        <v>3116</v>
      </c>
      <c r="D372" s="2" t="s">
        <v>3117</v>
      </c>
      <c r="E372" s="2" t="s">
        <v>1402</v>
      </c>
      <c r="F372" s="22" t="s">
        <v>1401</v>
      </c>
      <c r="G372" s="2" t="s">
        <v>3118</v>
      </c>
      <c r="H372" s="2" t="s">
        <v>1840</v>
      </c>
      <c r="I372" s="2">
        <v>94925.0</v>
      </c>
      <c r="J372" s="2" t="s">
        <v>1832</v>
      </c>
      <c r="K372" s="2" t="s">
        <v>1833</v>
      </c>
    </row>
    <row r="373">
      <c r="A373" s="2" t="s">
        <v>1403</v>
      </c>
      <c r="B373" s="2" t="s">
        <v>3113</v>
      </c>
      <c r="C373" s="2" t="s">
        <v>3119</v>
      </c>
      <c r="D373" s="2" t="s">
        <v>3120</v>
      </c>
      <c r="E373" s="2" t="s">
        <v>1406</v>
      </c>
      <c r="F373" s="22" t="s">
        <v>1405</v>
      </c>
      <c r="G373" s="2" t="s">
        <v>3121</v>
      </c>
      <c r="H373" s="2" t="s">
        <v>1867</v>
      </c>
      <c r="I373" s="2">
        <v>94920.0</v>
      </c>
      <c r="J373" s="2" t="s">
        <v>1832</v>
      </c>
      <c r="K373" s="2" t="s">
        <v>1833</v>
      </c>
    </row>
    <row r="374">
      <c r="A374" s="2" t="s">
        <v>1407</v>
      </c>
      <c r="B374" s="2" t="s">
        <v>3122</v>
      </c>
      <c r="C374" s="2" t="s">
        <v>2017</v>
      </c>
      <c r="D374" s="2" t="s">
        <v>3123</v>
      </c>
      <c r="E374" s="2" t="s">
        <v>1410</v>
      </c>
      <c r="F374" s="22" t="s">
        <v>1409</v>
      </c>
      <c r="G374" s="2" t="s">
        <v>3124</v>
      </c>
      <c r="H374" s="2" t="s">
        <v>1867</v>
      </c>
      <c r="I374" s="2">
        <v>94920.0</v>
      </c>
      <c r="J374" s="2" t="s">
        <v>1832</v>
      </c>
      <c r="K374" s="2" t="s">
        <v>1833</v>
      </c>
    </row>
    <row r="375">
      <c r="A375" s="2" t="s">
        <v>3125</v>
      </c>
      <c r="B375" s="2" t="s">
        <v>3126</v>
      </c>
      <c r="C375" s="2" t="s">
        <v>3127</v>
      </c>
      <c r="D375" s="2" t="s">
        <v>2576</v>
      </c>
      <c r="E375" s="2" t="s">
        <v>791</v>
      </c>
      <c r="F375" s="22" t="s">
        <v>1412</v>
      </c>
      <c r="G375" s="2" t="s">
        <v>3128</v>
      </c>
      <c r="H375" s="2" t="s">
        <v>3129</v>
      </c>
      <c r="I375" s="2">
        <v>95207.0</v>
      </c>
      <c r="J375" s="2" t="s">
        <v>1832</v>
      </c>
      <c r="K375" s="2" t="s">
        <v>1833</v>
      </c>
    </row>
    <row r="376">
      <c r="A376" s="2" t="s">
        <v>1413</v>
      </c>
      <c r="B376" s="2" t="s">
        <v>3130</v>
      </c>
      <c r="C376" s="2" t="s">
        <v>3131</v>
      </c>
      <c r="D376" s="2" t="s">
        <v>3132</v>
      </c>
      <c r="E376" s="2" t="s">
        <v>1416</v>
      </c>
      <c r="F376" s="22" t="s">
        <v>1415</v>
      </c>
      <c r="G376" s="2" t="s">
        <v>3133</v>
      </c>
      <c r="H376" s="2" t="s">
        <v>1876</v>
      </c>
      <c r="I376" s="2">
        <v>94941.0</v>
      </c>
      <c r="J376" s="2" t="s">
        <v>1832</v>
      </c>
      <c r="K376" s="2" t="s">
        <v>1833</v>
      </c>
    </row>
    <row r="377">
      <c r="A377" s="2" t="s">
        <v>1417</v>
      </c>
      <c r="B377" s="2" t="s">
        <v>3134</v>
      </c>
      <c r="C377" s="2" t="s">
        <v>3135</v>
      </c>
      <c r="D377" s="2" t="s">
        <v>3136</v>
      </c>
      <c r="E377" s="2" t="s">
        <v>1420</v>
      </c>
      <c r="F377" s="22" t="s">
        <v>1419</v>
      </c>
      <c r="G377" s="2" t="s">
        <v>3137</v>
      </c>
      <c r="H377" s="2" t="s">
        <v>1876</v>
      </c>
      <c r="I377" s="2">
        <v>94941.0</v>
      </c>
      <c r="J377" s="2" t="s">
        <v>1832</v>
      </c>
      <c r="K377" s="2" t="s">
        <v>1833</v>
      </c>
    </row>
    <row r="378">
      <c r="A378" s="2" t="s">
        <v>1421</v>
      </c>
      <c r="B378" s="2" t="s">
        <v>3138</v>
      </c>
      <c r="C378" s="2" t="s">
        <v>1902</v>
      </c>
      <c r="D378" s="2" t="s">
        <v>3139</v>
      </c>
      <c r="E378" s="2" t="s">
        <v>1424</v>
      </c>
      <c r="F378" s="22" t="s">
        <v>1423</v>
      </c>
      <c r="G378" s="2" t="s">
        <v>3140</v>
      </c>
      <c r="H378" s="2" t="s">
        <v>1876</v>
      </c>
      <c r="I378" s="2">
        <v>94941.0</v>
      </c>
      <c r="J378" s="2" t="s">
        <v>1832</v>
      </c>
      <c r="K378" s="2" t="s">
        <v>1833</v>
      </c>
    </row>
    <row r="379">
      <c r="A379" s="2" t="s">
        <v>1425</v>
      </c>
      <c r="B379" s="2" t="s">
        <v>3138</v>
      </c>
      <c r="C379" s="2" t="s">
        <v>3141</v>
      </c>
      <c r="D379" s="2" t="s">
        <v>3142</v>
      </c>
      <c r="E379" s="2" t="s">
        <v>1428</v>
      </c>
      <c r="F379" s="22" t="s">
        <v>1427</v>
      </c>
      <c r="G379" s="2" t="s">
        <v>3143</v>
      </c>
      <c r="H379" s="2" t="s">
        <v>1862</v>
      </c>
      <c r="I379" s="2">
        <v>94901.0</v>
      </c>
      <c r="J379" s="2" t="s">
        <v>1832</v>
      </c>
      <c r="K379" s="2" t="s">
        <v>1833</v>
      </c>
    </row>
    <row r="380">
      <c r="A380" s="2" t="s">
        <v>1429</v>
      </c>
      <c r="B380" s="2" t="s">
        <v>3144</v>
      </c>
      <c r="C380" s="2" t="s">
        <v>3145</v>
      </c>
      <c r="D380" s="2" t="s">
        <v>3146</v>
      </c>
      <c r="E380" s="2" t="s">
        <v>1432</v>
      </c>
      <c r="F380" s="22" t="s">
        <v>1431</v>
      </c>
      <c r="G380" s="2" t="s">
        <v>3147</v>
      </c>
      <c r="J380" s="2" t="s">
        <v>1832</v>
      </c>
      <c r="K380" s="2" t="s">
        <v>1833</v>
      </c>
    </row>
    <row r="381">
      <c r="A381" s="2" t="s">
        <v>1433</v>
      </c>
      <c r="B381" s="2" t="s">
        <v>3144</v>
      </c>
      <c r="C381" s="2" t="s">
        <v>2778</v>
      </c>
      <c r="D381" s="2" t="s">
        <v>3148</v>
      </c>
      <c r="E381" s="2" t="s">
        <v>1436</v>
      </c>
      <c r="F381" s="22" t="s">
        <v>1435</v>
      </c>
      <c r="G381" s="2" t="s">
        <v>3149</v>
      </c>
      <c r="H381" s="2" t="s">
        <v>2091</v>
      </c>
      <c r="I381" s="2">
        <v>94965.0</v>
      </c>
      <c r="J381" s="2" t="s">
        <v>1832</v>
      </c>
      <c r="K381" s="2" t="s">
        <v>1833</v>
      </c>
    </row>
    <row r="382">
      <c r="A382" s="2" t="s">
        <v>3150</v>
      </c>
      <c r="B382" s="2" t="s">
        <v>1810</v>
      </c>
      <c r="C382" s="2" t="s">
        <v>1812</v>
      </c>
      <c r="D382" s="2" t="s">
        <v>3151</v>
      </c>
      <c r="F382" s="22" t="s">
        <v>1439</v>
      </c>
      <c r="G382" s="2" t="s">
        <v>3152</v>
      </c>
      <c r="J382" s="2" t="s">
        <v>1832</v>
      </c>
      <c r="K382" s="2" t="s">
        <v>1833</v>
      </c>
    </row>
    <row r="383">
      <c r="A383" s="2" t="s">
        <v>1440</v>
      </c>
      <c r="B383" s="2" t="s">
        <v>2424</v>
      </c>
      <c r="C383" s="2" t="s">
        <v>3153</v>
      </c>
      <c r="D383" s="2" t="s">
        <v>3154</v>
      </c>
      <c r="E383" s="2" t="s">
        <v>1443</v>
      </c>
      <c r="F383" s="22" t="s">
        <v>1442</v>
      </c>
      <c r="G383" s="2" t="s">
        <v>3155</v>
      </c>
      <c r="H383" s="2" t="s">
        <v>1862</v>
      </c>
      <c r="I383" s="2">
        <v>94901.0</v>
      </c>
      <c r="J383" s="2" t="s">
        <v>1832</v>
      </c>
      <c r="K383" s="2" t="s">
        <v>1833</v>
      </c>
    </row>
    <row r="384">
      <c r="A384" s="2" t="s">
        <v>1447</v>
      </c>
      <c r="B384" s="2" t="s">
        <v>1810</v>
      </c>
      <c r="C384" s="2" t="s">
        <v>3156</v>
      </c>
      <c r="D384" s="2" t="s">
        <v>3157</v>
      </c>
      <c r="E384" s="2" t="s">
        <v>1450</v>
      </c>
      <c r="F384" s="22" t="s">
        <v>1449</v>
      </c>
      <c r="G384" s="2" t="s">
        <v>3158</v>
      </c>
      <c r="H384" s="2" t="s">
        <v>1862</v>
      </c>
      <c r="I384" s="2">
        <v>94901.0</v>
      </c>
      <c r="J384" s="2" t="s">
        <v>1832</v>
      </c>
      <c r="K384" s="2" t="s">
        <v>1833</v>
      </c>
    </row>
    <row r="385">
      <c r="A385" s="2" t="s">
        <v>1451</v>
      </c>
      <c r="B385" s="2" t="s">
        <v>1810</v>
      </c>
      <c r="C385" s="2" t="s">
        <v>3159</v>
      </c>
      <c r="D385" s="2" t="s">
        <v>3151</v>
      </c>
      <c r="E385" s="2" t="s">
        <v>1454</v>
      </c>
      <c r="F385" s="22" t="s">
        <v>1453</v>
      </c>
      <c r="G385" s="2" t="s">
        <v>3160</v>
      </c>
      <c r="H385" s="2" t="s">
        <v>1862</v>
      </c>
      <c r="I385" s="2">
        <v>94903.0</v>
      </c>
      <c r="J385" s="2" t="s">
        <v>1832</v>
      </c>
      <c r="K385" s="2" t="s">
        <v>1833</v>
      </c>
    </row>
    <row r="386">
      <c r="A386" s="2" t="s">
        <v>1813</v>
      </c>
      <c r="B386" s="2" t="s">
        <v>3161</v>
      </c>
      <c r="C386" s="2" t="s">
        <v>3162</v>
      </c>
      <c r="D386" s="2" t="s">
        <v>3163</v>
      </c>
      <c r="E386" s="2" t="s">
        <v>1458</v>
      </c>
      <c r="F386" s="22" t="s">
        <v>1457</v>
      </c>
      <c r="G386" s="2" t="s">
        <v>3164</v>
      </c>
      <c r="H386" s="2" t="s">
        <v>1859</v>
      </c>
      <c r="I386" s="2">
        <v>94965.0</v>
      </c>
      <c r="J386" s="2" t="s">
        <v>1832</v>
      </c>
      <c r="K386" s="2" t="s">
        <v>1833</v>
      </c>
    </row>
    <row r="387">
      <c r="A387" s="2" t="s">
        <v>1459</v>
      </c>
      <c r="B387" s="2" t="s">
        <v>3165</v>
      </c>
      <c r="C387" s="2" t="s">
        <v>3166</v>
      </c>
      <c r="D387" s="2" t="s">
        <v>3167</v>
      </c>
      <c r="E387" s="2" t="s">
        <v>1462</v>
      </c>
      <c r="F387" s="22" t="s">
        <v>1461</v>
      </c>
      <c r="G387" s="2" t="s">
        <v>3168</v>
      </c>
      <c r="H387" s="2" t="s">
        <v>1859</v>
      </c>
      <c r="I387" s="2">
        <v>94965.0</v>
      </c>
      <c r="J387" s="2" t="s">
        <v>1832</v>
      </c>
      <c r="K387" s="2" t="s">
        <v>1833</v>
      </c>
    </row>
    <row r="388">
      <c r="A388" s="2" t="s">
        <v>3169</v>
      </c>
      <c r="B388" s="2" t="s">
        <v>3170</v>
      </c>
      <c r="C388" s="2" t="s">
        <v>3171</v>
      </c>
      <c r="E388" s="2" t="s">
        <v>1466</v>
      </c>
      <c r="F388" s="22" t="s">
        <v>1465</v>
      </c>
      <c r="G388" s="2" t="s">
        <v>1465</v>
      </c>
      <c r="J388" s="2" t="s">
        <v>1832</v>
      </c>
      <c r="K388" s="2" t="s">
        <v>1833</v>
      </c>
    </row>
    <row r="389">
      <c r="A389" s="2" t="s">
        <v>1467</v>
      </c>
      <c r="B389" s="2" t="s">
        <v>3172</v>
      </c>
      <c r="C389" s="2" t="s">
        <v>3173</v>
      </c>
      <c r="D389" s="2" t="s">
        <v>3174</v>
      </c>
      <c r="E389" s="2" t="s">
        <v>1470</v>
      </c>
      <c r="F389" s="22" t="s">
        <v>1469</v>
      </c>
      <c r="G389" s="2" t="s">
        <v>3175</v>
      </c>
      <c r="H389" s="2" t="s">
        <v>1876</v>
      </c>
      <c r="I389" s="2">
        <v>94941.0</v>
      </c>
      <c r="J389" s="2" t="s">
        <v>2031</v>
      </c>
      <c r="K389" s="2" t="s">
        <v>1833</v>
      </c>
    </row>
    <row r="390">
      <c r="A390" s="2" t="s">
        <v>3176</v>
      </c>
      <c r="B390" s="2" t="s">
        <v>3177</v>
      </c>
      <c r="C390" s="2" t="s">
        <v>2412</v>
      </c>
      <c r="D390" s="2" t="s">
        <v>3178</v>
      </c>
      <c r="E390" s="2" t="s">
        <v>1474</v>
      </c>
      <c r="F390" s="22" t="s">
        <v>1473</v>
      </c>
      <c r="G390" s="2" t="s">
        <v>3179</v>
      </c>
      <c r="H390" s="2" t="s">
        <v>1831</v>
      </c>
      <c r="I390" s="2">
        <v>94960.0</v>
      </c>
      <c r="J390" s="2" t="s">
        <v>1832</v>
      </c>
      <c r="K390" s="2" t="s">
        <v>1833</v>
      </c>
    </row>
    <row r="391">
      <c r="A391" s="2" t="s">
        <v>1475</v>
      </c>
      <c r="B391" s="2" t="s">
        <v>3180</v>
      </c>
      <c r="C391" s="2" t="s">
        <v>3181</v>
      </c>
      <c r="D391" s="2" t="s">
        <v>3182</v>
      </c>
      <c r="F391" s="22" t="s">
        <v>1477</v>
      </c>
      <c r="G391" s="2" t="s">
        <v>3183</v>
      </c>
      <c r="H391" s="2" t="s">
        <v>1876</v>
      </c>
      <c r="I391" s="2">
        <v>94941.0</v>
      </c>
      <c r="J391" s="2" t="s">
        <v>2031</v>
      </c>
      <c r="K391" s="2" t="s">
        <v>1833</v>
      </c>
    </row>
    <row r="392">
      <c r="A392" s="2" t="s">
        <v>1478</v>
      </c>
      <c r="B392" s="2" t="s">
        <v>3177</v>
      </c>
      <c r="C392" s="2" t="s">
        <v>2134</v>
      </c>
      <c r="F392" s="22" t="s">
        <v>1479</v>
      </c>
      <c r="G392" s="2" t="s">
        <v>3184</v>
      </c>
      <c r="H392" s="2" t="s">
        <v>1848</v>
      </c>
      <c r="I392" s="2">
        <v>94945.0</v>
      </c>
      <c r="J392" s="2" t="s">
        <v>1832</v>
      </c>
      <c r="K392" s="2" t="s">
        <v>1833</v>
      </c>
    </row>
    <row r="393">
      <c r="A393" s="2" t="s">
        <v>1480</v>
      </c>
      <c r="B393" s="2" t="s">
        <v>3177</v>
      </c>
      <c r="C393" s="2" t="s">
        <v>3185</v>
      </c>
      <c r="D393" s="2" t="s">
        <v>3186</v>
      </c>
      <c r="F393" s="22" t="s">
        <v>1482</v>
      </c>
      <c r="G393" s="2" t="s">
        <v>3187</v>
      </c>
      <c r="H393" s="2" t="s">
        <v>1876</v>
      </c>
      <c r="I393" s="2">
        <v>94941.0</v>
      </c>
      <c r="J393" s="2" t="s">
        <v>2031</v>
      </c>
      <c r="K393" s="2" t="s">
        <v>1833</v>
      </c>
    </row>
    <row r="394">
      <c r="A394" s="2" t="s">
        <v>3188</v>
      </c>
      <c r="B394" s="2" t="s">
        <v>3189</v>
      </c>
      <c r="C394" s="2" t="s">
        <v>3190</v>
      </c>
      <c r="D394" s="2" t="s">
        <v>3191</v>
      </c>
      <c r="E394" s="2" t="s">
        <v>1486</v>
      </c>
      <c r="F394" s="22" t="s">
        <v>1485</v>
      </c>
      <c r="G394" s="2" t="s">
        <v>3192</v>
      </c>
      <c r="H394" s="2" t="s">
        <v>1848</v>
      </c>
      <c r="I394" s="2">
        <v>94947.0</v>
      </c>
      <c r="J394" s="2" t="s">
        <v>1832</v>
      </c>
      <c r="K394" s="2" t="s">
        <v>1833</v>
      </c>
    </row>
    <row r="395">
      <c r="A395" s="2" t="s">
        <v>1487</v>
      </c>
      <c r="B395" s="2" t="s">
        <v>3193</v>
      </c>
      <c r="C395" s="2" t="s">
        <v>3194</v>
      </c>
      <c r="D395" s="2" t="s">
        <v>3195</v>
      </c>
      <c r="F395" s="22" t="s">
        <v>1489</v>
      </c>
      <c r="G395" s="2" t="s">
        <v>3196</v>
      </c>
      <c r="H395" s="2" t="s">
        <v>2252</v>
      </c>
      <c r="I395" s="2">
        <v>94904.0</v>
      </c>
      <c r="J395" s="2" t="s">
        <v>1832</v>
      </c>
      <c r="K395" s="2" t="s">
        <v>1833</v>
      </c>
    </row>
    <row r="396">
      <c r="A396" s="2" t="s">
        <v>1490</v>
      </c>
      <c r="B396" s="2" t="s">
        <v>3197</v>
      </c>
      <c r="C396" s="2" t="s">
        <v>3198</v>
      </c>
      <c r="D396" s="2" t="s">
        <v>3199</v>
      </c>
      <c r="E396" s="2" t="s">
        <v>1493</v>
      </c>
      <c r="F396" s="22" t="s">
        <v>1492</v>
      </c>
      <c r="G396" s="2" t="s">
        <v>3200</v>
      </c>
      <c r="H396" s="2" t="s">
        <v>1848</v>
      </c>
      <c r="I396" s="2">
        <v>94945.0</v>
      </c>
      <c r="J396" s="2" t="s">
        <v>1832</v>
      </c>
      <c r="K396" s="2" t="s">
        <v>1833</v>
      </c>
    </row>
    <row r="397">
      <c r="A397" s="2" t="s">
        <v>1494</v>
      </c>
      <c r="B397" s="2" t="s">
        <v>3201</v>
      </c>
      <c r="C397" s="2" t="s">
        <v>3202</v>
      </c>
      <c r="D397" s="2" t="s">
        <v>3203</v>
      </c>
      <c r="E397" s="2" t="s">
        <v>1497</v>
      </c>
      <c r="F397" s="22" t="s">
        <v>1496</v>
      </c>
      <c r="G397" s="2" t="s">
        <v>3204</v>
      </c>
      <c r="H397" s="2" t="s">
        <v>3205</v>
      </c>
      <c r="I397" s="2">
        <v>95401.0</v>
      </c>
      <c r="J397" s="2" t="s">
        <v>1832</v>
      </c>
      <c r="K397" s="2" t="s">
        <v>1833</v>
      </c>
    </row>
    <row r="398">
      <c r="A398" s="2" t="s">
        <v>1498</v>
      </c>
      <c r="B398" s="2" t="s">
        <v>3206</v>
      </c>
      <c r="C398" s="2" t="s">
        <v>3207</v>
      </c>
      <c r="D398" s="2" t="s">
        <v>3208</v>
      </c>
      <c r="F398" s="22" t="s">
        <v>1500</v>
      </c>
      <c r="G398" s="2" t="s">
        <v>3209</v>
      </c>
      <c r="H398" s="2" t="s">
        <v>1876</v>
      </c>
      <c r="I398" s="2">
        <v>94941.0</v>
      </c>
      <c r="J398" s="2" t="s">
        <v>1832</v>
      </c>
      <c r="K398" s="2" t="s">
        <v>1833</v>
      </c>
    </row>
    <row r="399">
      <c r="A399" s="2" t="s">
        <v>1501</v>
      </c>
      <c r="B399" s="2" t="s">
        <v>3206</v>
      </c>
      <c r="C399" s="2" t="s">
        <v>3210</v>
      </c>
      <c r="D399" s="2" t="s">
        <v>3211</v>
      </c>
      <c r="E399" s="2" t="s">
        <v>1504</v>
      </c>
      <c r="F399" s="22" t="s">
        <v>1503</v>
      </c>
      <c r="G399" s="2" t="s">
        <v>3212</v>
      </c>
      <c r="H399" s="2" t="s">
        <v>1862</v>
      </c>
      <c r="I399" s="2">
        <v>94901.0</v>
      </c>
      <c r="J399" s="2" t="s">
        <v>3213</v>
      </c>
      <c r="K399" s="2" t="s">
        <v>1833</v>
      </c>
    </row>
    <row r="400">
      <c r="A400" s="2" t="s">
        <v>1505</v>
      </c>
      <c r="B400" s="2" t="s">
        <v>1814</v>
      </c>
      <c r="C400" s="2" t="s">
        <v>3214</v>
      </c>
      <c r="D400" s="2" t="s">
        <v>3215</v>
      </c>
      <c r="E400" s="2" t="s">
        <v>1508</v>
      </c>
      <c r="F400" s="22" t="s">
        <v>1507</v>
      </c>
      <c r="G400" s="2" t="s">
        <v>3216</v>
      </c>
      <c r="H400" s="2" t="s">
        <v>1831</v>
      </c>
      <c r="I400" s="2">
        <v>94960.0</v>
      </c>
      <c r="J400" s="2" t="s">
        <v>1832</v>
      </c>
      <c r="K400" s="2" t="s">
        <v>1833</v>
      </c>
    </row>
    <row r="401">
      <c r="A401" s="2" t="s">
        <v>1509</v>
      </c>
      <c r="B401" s="2" t="s">
        <v>1814</v>
      </c>
      <c r="C401" s="2" t="s">
        <v>1815</v>
      </c>
      <c r="D401" s="2" t="s">
        <v>3217</v>
      </c>
      <c r="E401" s="2" t="s">
        <v>1512</v>
      </c>
      <c r="F401" s="22" t="s">
        <v>1511</v>
      </c>
      <c r="G401" s="2" t="s">
        <v>3218</v>
      </c>
      <c r="H401" s="2" t="s">
        <v>1867</v>
      </c>
      <c r="I401" s="2">
        <v>94920.0</v>
      </c>
      <c r="J401" s="2" t="s">
        <v>1832</v>
      </c>
      <c r="K401" s="2" t="s">
        <v>1833</v>
      </c>
    </row>
    <row r="402">
      <c r="A402" s="2" t="s">
        <v>1513</v>
      </c>
      <c r="B402" s="2" t="s">
        <v>3219</v>
      </c>
      <c r="C402" s="2" t="s">
        <v>3220</v>
      </c>
      <c r="D402" s="2" t="s">
        <v>3221</v>
      </c>
      <c r="E402" s="2" t="s">
        <v>1516</v>
      </c>
      <c r="F402" s="22" t="s">
        <v>1515</v>
      </c>
      <c r="G402" s="2" t="s">
        <v>3222</v>
      </c>
      <c r="H402" s="2" t="s">
        <v>1862</v>
      </c>
      <c r="I402" s="2">
        <v>94901.0</v>
      </c>
      <c r="J402" s="2" t="s">
        <v>1832</v>
      </c>
      <c r="K402" s="2" t="s">
        <v>1833</v>
      </c>
    </row>
    <row r="403">
      <c r="A403" s="2" t="s">
        <v>1518</v>
      </c>
      <c r="B403" s="2" t="s">
        <v>3223</v>
      </c>
      <c r="C403" s="2" t="s">
        <v>3224</v>
      </c>
      <c r="D403" s="2" t="s">
        <v>3225</v>
      </c>
      <c r="E403" s="2" t="s">
        <v>1521</v>
      </c>
      <c r="F403" s="22" t="s">
        <v>1520</v>
      </c>
      <c r="G403" s="2" t="s">
        <v>3226</v>
      </c>
      <c r="H403" s="2" t="s">
        <v>1867</v>
      </c>
      <c r="I403" s="2">
        <v>94920.0</v>
      </c>
      <c r="J403" s="2" t="s">
        <v>1832</v>
      </c>
      <c r="K403" s="2" t="s">
        <v>1833</v>
      </c>
    </row>
    <row r="404">
      <c r="A404" s="2" t="s">
        <v>1522</v>
      </c>
      <c r="B404" s="2" t="s">
        <v>3223</v>
      </c>
      <c r="C404" s="2" t="s">
        <v>3227</v>
      </c>
      <c r="D404" s="2" t="s">
        <v>3228</v>
      </c>
      <c r="E404" s="2" t="s">
        <v>1525</v>
      </c>
      <c r="F404" s="22" t="s">
        <v>1524</v>
      </c>
      <c r="G404" s="2" t="s">
        <v>3229</v>
      </c>
      <c r="H404" s="2" t="s">
        <v>3093</v>
      </c>
      <c r="I404" s="2">
        <v>94970.0</v>
      </c>
      <c r="J404" s="2" t="s">
        <v>1832</v>
      </c>
      <c r="K404" s="2" t="s">
        <v>1833</v>
      </c>
    </row>
    <row r="405">
      <c r="A405" s="2" t="s">
        <v>1526</v>
      </c>
      <c r="B405" s="2" t="s">
        <v>3230</v>
      </c>
      <c r="C405" s="2" t="s">
        <v>3231</v>
      </c>
      <c r="D405" s="2" t="s">
        <v>3232</v>
      </c>
      <c r="F405" s="22" t="s">
        <v>1528</v>
      </c>
      <c r="G405" s="2" t="s">
        <v>3233</v>
      </c>
      <c r="H405" s="2" t="s">
        <v>1867</v>
      </c>
      <c r="I405" s="2">
        <v>94920.0</v>
      </c>
      <c r="J405" s="2" t="s">
        <v>1832</v>
      </c>
      <c r="K405" s="2" t="s">
        <v>1833</v>
      </c>
    </row>
    <row r="406">
      <c r="A406" s="2" t="s">
        <v>1529</v>
      </c>
      <c r="B406" s="2" t="s">
        <v>3234</v>
      </c>
      <c r="C406" s="2" t="s">
        <v>3235</v>
      </c>
      <c r="D406" s="2" t="s">
        <v>3236</v>
      </c>
      <c r="E406" s="2" t="s">
        <v>1532</v>
      </c>
      <c r="F406" s="22" t="s">
        <v>1531</v>
      </c>
      <c r="G406" s="2" t="s">
        <v>3237</v>
      </c>
      <c r="H406" s="2" t="s">
        <v>1876</v>
      </c>
      <c r="I406" s="2">
        <v>94941.0</v>
      </c>
      <c r="J406" s="2" t="s">
        <v>1832</v>
      </c>
      <c r="K406" s="2" t="s">
        <v>1833</v>
      </c>
    </row>
    <row r="407">
      <c r="A407" s="2" t="s">
        <v>1533</v>
      </c>
      <c r="B407" s="2" t="s">
        <v>3234</v>
      </c>
      <c r="C407" s="2" t="s">
        <v>2935</v>
      </c>
      <c r="D407" s="2" t="s">
        <v>3238</v>
      </c>
      <c r="E407" s="2" t="s">
        <v>1536</v>
      </c>
      <c r="F407" s="22" t="s">
        <v>1535</v>
      </c>
      <c r="G407" s="2" t="s">
        <v>3239</v>
      </c>
      <c r="H407" s="2" t="s">
        <v>1867</v>
      </c>
      <c r="I407" s="2">
        <v>94920.0</v>
      </c>
      <c r="J407" s="2" t="s">
        <v>1832</v>
      </c>
      <c r="K407" s="2" t="s">
        <v>1833</v>
      </c>
    </row>
    <row r="408">
      <c r="A408" s="2" t="s">
        <v>1537</v>
      </c>
      <c r="B408" s="2" t="s">
        <v>3240</v>
      </c>
      <c r="C408" s="2" t="s">
        <v>3241</v>
      </c>
      <c r="D408" s="2" t="s">
        <v>3242</v>
      </c>
      <c r="E408" s="2" t="s">
        <v>1540</v>
      </c>
      <c r="F408" s="22" t="s">
        <v>1539</v>
      </c>
      <c r="G408" s="2" t="s">
        <v>3243</v>
      </c>
      <c r="H408" s="2" t="s">
        <v>3093</v>
      </c>
      <c r="I408" s="2">
        <v>94965.0</v>
      </c>
      <c r="J408" s="2" t="s">
        <v>1832</v>
      </c>
      <c r="K408" s="2" t="s">
        <v>1833</v>
      </c>
    </row>
    <row r="409">
      <c r="A409" s="2" t="s">
        <v>1816</v>
      </c>
      <c r="B409" s="2" t="s">
        <v>2167</v>
      </c>
      <c r="C409" s="2" t="s">
        <v>3244</v>
      </c>
      <c r="D409" s="2" t="s">
        <v>3245</v>
      </c>
      <c r="F409" s="22" t="s">
        <v>1543</v>
      </c>
      <c r="G409" s="2" t="s">
        <v>3246</v>
      </c>
      <c r="H409" s="2" t="s">
        <v>1862</v>
      </c>
      <c r="I409" s="2">
        <v>94901.0</v>
      </c>
      <c r="J409" s="2" t="s">
        <v>1832</v>
      </c>
      <c r="K409" s="2" t="s">
        <v>1833</v>
      </c>
    </row>
    <row r="410">
      <c r="A410" s="2" t="s">
        <v>1545</v>
      </c>
      <c r="B410" s="2" t="s">
        <v>3247</v>
      </c>
      <c r="C410" s="2" t="s">
        <v>3248</v>
      </c>
      <c r="D410" s="2" t="s">
        <v>3249</v>
      </c>
      <c r="E410" s="2" t="s">
        <v>1548</v>
      </c>
      <c r="F410" s="22" t="s">
        <v>1547</v>
      </c>
      <c r="G410" s="2" t="s">
        <v>3250</v>
      </c>
      <c r="H410" s="2" t="s">
        <v>1987</v>
      </c>
      <c r="I410" s="2">
        <v>94904.0</v>
      </c>
      <c r="J410" s="2" t="s">
        <v>1832</v>
      </c>
      <c r="K410" s="2" t="s">
        <v>1833</v>
      </c>
    </row>
    <row r="411">
      <c r="A411" s="2" t="s">
        <v>1549</v>
      </c>
      <c r="B411" s="2" t="s">
        <v>3251</v>
      </c>
      <c r="C411" s="2" t="s">
        <v>3252</v>
      </c>
      <c r="D411" s="2" t="s">
        <v>3253</v>
      </c>
      <c r="E411" s="2" t="s">
        <v>1552</v>
      </c>
      <c r="F411" s="22" t="s">
        <v>1551</v>
      </c>
      <c r="G411" s="2" t="s">
        <v>3254</v>
      </c>
      <c r="J411" s="2" t="s">
        <v>1832</v>
      </c>
      <c r="K411" s="2" t="s">
        <v>1833</v>
      </c>
    </row>
    <row r="412">
      <c r="A412" s="2" t="s">
        <v>1553</v>
      </c>
      <c r="B412" s="2" t="s">
        <v>3255</v>
      </c>
      <c r="C412" s="2" t="s">
        <v>3256</v>
      </c>
      <c r="D412" s="2" t="s">
        <v>3257</v>
      </c>
      <c r="E412" s="2" t="s">
        <v>1556</v>
      </c>
      <c r="F412" s="22" t="s">
        <v>1555</v>
      </c>
      <c r="G412" s="2" t="s">
        <v>3258</v>
      </c>
      <c r="H412" s="2" t="s">
        <v>1867</v>
      </c>
      <c r="I412" s="2">
        <v>94920.0</v>
      </c>
      <c r="J412" s="2" t="s">
        <v>1832</v>
      </c>
      <c r="K412" s="2" t="s">
        <v>1833</v>
      </c>
    </row>
    <row r="413">
      <c r="A413" s="2" t="s">
        <v>1817</v>
      </c>
      <c r="B413" s="2" t="s">
        <v>3259</v>
      </c>
      <c r="C413" s="2" t="s">
        <v>3260</v>
      </c>
      <c r="D413" s="2" t="s">
        <v>3261</v>
      </c>
      <c r="E413" s="2" t="s">
        <v>1560</v>
      </c>
      <c r="F413" s="22" t="s">
        <v>1559</v>
      </c>
      <c r="G413" s="2" t="s">
        <v>3262</v>
      </c>
      <c r="H413" s="2" t="s">
        <v>1876</v>
      </c>
      <c r="I413" s="2">
        <v>94941.0</v>
      </c>
      <c r="J413" s="2" t="s">
        <v>1832</v>
      </c>
      <c r="K413" s="2" t="s">
        <v>1833</v>
      </c>
    </row>
    <row r="414">
      <c r="A414" s="2" t="s">
        <v>1561</v>
      </c>
      <c r="B414" s="2" t="s">
        <v>3259</v>
      </c>
      <c r="C414" s="2" t="s">
        <v>3263</v>
      </c>
      <c r="D414" s="2" t="s">
        <v>3264</v>
      </c>
      <c r="E414" s="2" t="s">
        <v>1564</v>
      </c>
      <c r="F414" s="22" t="s">
        <v>1563</v>
      </c>
      <c r="G414" s="2" t="s">
        <v>3265</v>
      </c>
      <c r="H414" s="2" t="s">
        <v>2011</v>
      </c>
      <c r="I414" s="2">
        <v>94930.0</v>
      </c>
      <c r="J414" s="2" t="s">
        <v>1832</v>
      </c>
      <c r="K414" s="2" t="s">
        <v>1833</v>
      </c>
    </row>
    <row r="415">
      <c r="A415" s="2" t="s">
        <v>1565</v>
      </c>
      <c r="B415" s="2" t="s">
        <v>3266</v>
      </c>
      <c r="C415" s="2" t="s">
        <v>3267</v>
      </c>
      <c r="D415" s="2" t="s">
        <v>3268</v>
      </c>
      <c r="E415" s="2" t="s">
        <v>1568</v>
      </c>
      <c r="F415" s="22" t="s">
        <v>1567</v>
      </c>
      <c r="G415" s="2" t="s">
        <v>3269</v>
      </c>
      <c r="H415" s="2" t="s">
        <v>1859</v>
      </c>
      <c r="I415" s="2">
        <v>94965.0</v>
      </c>
      <c r="J415" s="2" t="s">
        <v>1832</v>
      </c>
      <c r="K415" s="2" t="s">
        <v>1833</v>
      </c>
    </row>
    <row r="416">
      <c r="A416" s="2" t="s">
        <v>1818</v>
      </c>
      <c r="B416" s="2" t="s">
        <v>3270</v>
      </c>
      <c r="C416" s="2" t="s">
        <v>3271</v>
      </c>
      <c r="D416" s="2" t="s">
        <v>3272</v>
      </c>
      <c r="E416" s="2" t="s">
        <v>1572</v>
      </c>
      <c r="F416" s="22" t="s">
        <v>1571</v>
      </c>
      <c r="G416" s="2" t="s">
        <v>3273</v>
      </c>
      <c r="H416" s="2" t="s">
        <v>1831</v>
      </c>
      <c r="I416" s="2">
        <v>94960.0</v>
      </c>
      <c r="J416" s="2" t="s">
        <v>1832</v>
      </c>
      <c r="K416" s="2" t="s">
        <v>1833</v>
      </c>
    </row>
    <row r="417">
      <c r="A417" s="2" t="s">
        <v>1577</v>
      </c>
      <c r="B417" s="2" t="s">
        <v>3274</v>
      </c>
      <c r="C417" s="2" t="s">
        <v>3275</v>
      </c>
      <c r="D417" s="2" t="s">
        <v>3276</v>
      </c>
      <c r="E417" s="2" t="s">
        <v>1580</v>
      </c>
      <c r="F417" s="22" t="s">
        <v>1579</v>
      </c>
      <c r="G417" s="2" t="s">
        <v>3277</v>
      </c>
      <c r="H417" s="2" t="s">
        <v>2502</v>
      </c>
      <c r="J417" s="2" t="s">
        <v>1832</v>
      </c>
      <c r="K417" s="2" t="s">
        <v>1833</v>
      </c>
    </row>
    <row r="418">
      <c r="A418" s="2" t="s">
        <v>3278</v>
      </c>
      <c r="B418" s="2" t="s">
        <v>3279</v>
      </c>
      <c r="C418" s="2" t="s">
        <v>3280</v>
      </c>
      <c r="D418" s="2" t="s">
        <v>3281</v>
      </c>
      <c r="F418" s="22" t="s">
        <v>1583</v>
      </c>
      <c r="G418" s="2" t="s">
        <v>3282</v>
      </c>
      <c r="H418" s="2" t="s">
        <v>1876</v>
      </c>
      <c r="I418" s="2">
        <v>94941.0</v>
      </c>
      <c r="J418" s="2" t="s">
        <v>1832</v>
      </c>
      <c r="K418" s="2" t="s">
        <v>1833</v>
      </c>
    </row>
    <row r="419">
      <c r="A419" s="2" t="s">
        <v>1584</v>
      </c>
      <c r="B419" s="2" t="s">
        <v>3279</v>
      </c>
      <c r="C419" s="2" t="s">
        <v>2412</v>
      </c>
      <c r="D419" s="2" t="s">
        <v>2121</v>
      </c>
      <c r="E419" s="2" t="s">
        <v>1162</v>
      </c>
      <c r="F419" s="22" t="s">
        <v>1586</v>
      </c>
      <c r="G419" s="2" t="s">
        <v>3283</v>
      </c>
      <c r="H419" s="2" t="s">
        <v>1862</v>
      </c>
      <c r="I419" s="2">
        <v>94903.0</v>
      </c>
      <c r="J419" s="2" t="s">
        <v>1832</v>
      </c>
      <c r="K419" s="2" t="s">
        <v>1833</v>
      </c>
    </row>
    <row r="420">
      <c r="A420" s="2" t="s">
        <v>1587</v>
      </c>
      <c r="B420" s="2" t="s">
        <v>3284</v>
      </c>
      <c r="C420" s="2" t="s">
        <v>3285</v>
      </c>
      <c r="E420" s="2" t="s">
        <v>1589</v>
      </c>
      <c r="F420" s="22" t="s">
        <v>1588</v>
      </c>
      <c r="G420" s="2" t="s">
        <v>3286</v>
      </c>
      <c r="H420" s="2" t="s">
        <v>1840</v>
      </c>
      <c r="I420" s="2">
        <v>94925.0</v>
      </c>
      <c r="J420" s="2" t="s">
        <v>1832</v>
      </c>
      <c r="K420" s="2" t="s">
        <v>1833</v>
      </c>
    </row>
    <row r="421">
      <c r="A421" s="2" t="s">
        <v>1590</v>
      </c>
      <c r="B421" s="2" t="s">
        <v>1590</v>
      </c>
      <c r="D421" s="2" t="s">
        <v>3287</v>
      </c>
      <c r="E421" s="2" t="s">
        <v>1593</v>
      </c>
      <c r="F421" s="22" t="s">
        <v>1592</v>
      </c>
      <c r="G421" s="2" t="s">
        <v>3288</v>
      </c>
      <c r="H421" s="2" t="s">
        <v>1876</v>
      </c>
      <c r="I421" s="2">
        <v>94941.0</v>
      </c>
      <c r="J421" s="2" t="s">
        <v>1832</v>
      </c>
      <c r="K421" s="2" t="s">
        <v>1833</v>
      </c>
    </row>
    <row r="422">
      <c r="A422" s="2" t="s">
        <v>3289</v>
      </c>
      <c r="B422" s="2" t="s">
        <v>1590</v>
      </c>
      <c r="C422" s="2" t="s">
        <v>3290</v>
      </c>
      <c r="D422" s="2" t="s">
        <v>3291</v>
      </c>
      <c r="E422" s="2" t="s">
        <v>1597</v>
      </c>
      <c r="F422" s="22" t="s">
        <v>1596</v>
      </c>
      <c r="G422" s="2" t="s">
        <v>3292</v>
      </c>
      <c r="H422" s="2" t="s">
        <v>1876</v>
      </c>
      <c r="I422" s="2">
        <v>94941.0</v>
      </c>
      <c r="J422" s="2" t="s">
        <v>1832</v>
      </c>
      <c r="K422" s="2" t="s">
        <v>1833</v>
      </c>
    </row>
    <row r="423">
      <c r="A423" s="2" t="s">
        <v>1598</v>
      </c>
      <c r="B423" s="2" t="s">
        <v>3293</v>
      </c>
      <c r="C423" s="2" t="s">
        <v>2541</v>
      </c>
      <c r="D423" s="2" t="s">
        <v>3294</v>
      </c>
      <c r="E423" s="2" t="s">
        <v>1601</v>
      </c>
      <c r="F423" s="22" t="s">
        <v>1600</v>
      </c>
      <c r="G423" s="2" t="s">
        <v>3295</v>
      </c>
      <c r="H423" s="2" t="s">
        <v>1867</v>
      </c>
      <c r="I423" s="2">
        <v>94920.0</v>
      </c>
      <c r="J423" s="2" t="s">
        <v>1832</v>
      </c>
      <c r="K423" s="2" t="s">
        <v>1833</v>
      </c>
    </row>
    <row r="424">
      <c r="A424" s="2" t="s">
        <v>1602</v>
      </c>
      <c r="B424" s="2" t="s">
        <v>3296</v>
      </c>
      <c r="C424" s="2" t="s">
        <v>3297</v>
      </c>
      <c r="D424" s="2" t="s">
        <v>3298</v>
      </c>
      <c r="F424" s="22" t="s">
        <v>1604</v>
      </c>
      <c r="G424" s="2" t="s">
        <v>3299</v>
      </c>
      <c r="H424" s="2" t="s">
        <v>1862</v>
      </c>
      <c r="I424" s="2">
        <v>94903.0</v>
      </c>
      <c r="J424" s="2" t="s">
        <v>1832</v>
      </c>
      <c r="K424" s="2" t="s">
        <v>1833</v>
      </c>
    </row>
    <row r="425">
      <c r="A425" s="2" t="s">
        <v>1605</v>
      </c>
      <c r="B425" s="2" t="s">
        <v>3296</v>
      </c>
      <c r="C425" s="2" t="s">
        <v>3300</v>
      </c>
      <c r="D425" s="2" t="s">
        <v>3301</v>
      </c>
      <c r="E425" s="2" t="s">
        <v>1608</v>
      </c>
      <c r="F425" s="22" t="s">
        <v>1607</v>
      </c>
      <c r="G425" s="2" t="s">
        <v>3302</v>
      </c>
      <c r="H425" s="2" t="s">
        <v>1876</v>
      </c>
      <c r="I425" s="2">
        <v>94941.0</v>
      </c>
      <c r="J425" s="2" t="s">
        <v>1832</v>
      </c>
      <c r="K425" s="2" t="s">
        <v>1833</v>
      </c>
    </row>
    <row r="426">
      <c r="A426" s="2" t="s">
        <v>1609</v>
      </c>
      <c r="B426" s="2" t="s">
        <v>3296</v>
      </c>
      <c r="C426" s="2" t="s">
        <v>3303</v>
      </c>
      <c r="D426" s="2" t="s">
        <v>3304</v>
      </c>
      <c r="E426" s="2" t="s">
        <v>1612</v>
      </c>
      <c r="F426" s="22" t="s">
        <v>1611</v>
      </c>
      <c r="G426" s="2" t="s">
        <v>3305</v>
      </c>
      <c r="H426" s="2" t="s">
        <v>1848</v>
      </c>
      <c r="I426" s="2">
        <v>94947.0</v>
      </c>
      <c r="J426" s="2" t="s">
        <v>1832</v>
      </c>
      <c r="K426" s="2" t="s">
        <v>1833</v>
      </c>
    </row>
    <row r="427">
      <c r="A427" s="2" t="s">
        <v>1613</v>
      </c>
      <c r="B427" s="2" t="s">
        <v>3296</v>
      </c>
      <c r="C427" s="2" t="s">
        <v>3306</v>
      </c>
      <c r="D427" s="2" t="s">
        <v>3307</v>
      </c>
      <c r="E427" s="2" t="s">
        <v>1616</v>
      </c>
      <c r="F427" s="22" t="s">
        <v>1615</v>
      </c>
      <c r="G427" s="2" t="s">
        <v>3308</v>
      </c>
      <c r="H427" s="2" t="s">
        <v>1862</v>
      </c>
      <c r="I427" s="2">
        <v>94901.0</v>
      </c>
      <c r="J427" s="2" t="s">
        <v>1832</v>
      </c>
      <c r="K427" s="2" t="s">
        <v>1833</v>
      </c>
    </row>
    <row r="428">
      <c r="A428" s="2" t="s">
        <v>1617</v>
      </c>
      <c r="B428" s="2" t="s">
        <v>3296</v>
      </c>
      <c r="C428" s="2" t="s">
        <v>3309</v>
      </c>
      <c r="D428" s="2" t="s">
        <v>3310</v>
      </c>
      <c r="E428" s="2" t="s">
        <v>1620</v>
      </c>
      <c r="F428" s="22" t="s">
        <v>1619</v>
      </c>
      <c r="G428" s="2" t="s">
        <v>3311</v>
      </c>
      <c r="H428" s="2" t="s">
        <v>1831</v>
      </c>
      <c r="I428" s="2">
        <v>94960.0</v>
      </c>
      <c r="J428" s="2" t="s">
        <v>1832</v>
      </c>
      <c r="K428" s="2" t="s">
        <v>1833</v>
      </c>
    </row>
    <row r="429">
      <c r="A429" s="2" t="s">
        <v>1621</v>
      </c>
      <c r="B429" s="2" t="s">
        <v>3296</v>
      </c>
      <c r="C429" s="2" t="s">
        <v>3312</v>
      </c>
      <c r="D429" s="2" t="s">
        <v>3313</v>
      </c>
      <c r="E429" s="2" t="s">
        <v>1624</v>
      </c>
      <c r="F429" s="22" t="s">
        <v>1623</v>
      </c>
      <c r="G429" s="2" t="s">
        <v>3314</v>
      </c>
      <c r="H429" s="2" t="s">
        <v>1862</v>
      </c>
      <c r="I429" s="2">
        <v>94901.0</v>
      </c>
      <c r="J429" s="2" t="s">
        <v>1832</v>
      </c>
      <c r="K429" s="2" t="s">
        <v>1833</v>
      </c>
    </row>
    <row r="430">
      <c r="A430" s="2" t="s">
        <v>1625</v>
      </c>
      <c r="B430" s="2" t="s">
        <v>3296</v>
      </c>
      <c r="C430" s="2" t="s">
        <v>3315</v>
      </c>
      <c r="D430" s="2" t="s">
        <v>3316</v>
      </c>
      <c r="E430" s="2" t="s">
        <v>1628</v>
      </c>
      <c r="F430" s="22" t="s">
        <v>1627</v>
      </c>
      <c r="G430" s="2" t="s">
        <v>3317</v>
      </c>
      <c r="H430" s="2" t="s">
        <v>1859</v>
      </c>
      <c r="I430" s="2">
        <v>94965.0</v>
      </c>
      <c r="J430" s="2" t="s">
        <v>1832</v>
      </c>
      <c r="K430" s="2" t="s">
        <v>1833</v>
      </c>
    </row>
    <row r="431">
      <c r="A431" s="2" t="s">
        <v>1629</v>
      </c>
      <c r="B431" s="2" t="s">
        <v>3318</v>
      </c>
      <c r="C431" s="2" t="s">
        <v>3319</v>
      </c>
      <c r="D431" s="2" t="s">
        <v>3320</v>
      </c>
      <c r="E431" s="2" t="s">
        <v>1632</v>
      </c>
      <c r="F431" s="22" t="s">
        <v>1631</v>
      </c>
      <c r="G431" s="2" t="s">
        <v>3321</v>
      </c>
      <c r="H431" s="2" t="s">
        <v>1859</v>
      </c>
      <c r="I431" s="2">
        <v>94965.0</v>
      </c>
      <c r="J431" s="2" t="s">
        <v>1832</v>
      </c>
      <c r="K431" s="2" t="s">
        <v>1833</v>
      </c>
    </row>
    <row r="432">
      <c r="A432" s="2" t="s">
        <v>1633</v>
      </c>
      <c r="B432" s="2" t="s">
        <v>3322</v>
      </c>
      <c r="C432" s="2" t="s">
        <v>3323</v>
      </c>
      <c r="D432" s="2" t="s">
        <v>3324</v>
      </c>
      <c r="E432" s="2" t="s">
        <v>1636</v>
      </c>
      <c r="F432" s="22" t="s">
        <v>1635</v>
      </c>
      <c r="G432" s="2" t="s">
        <v>3325</v>
      </c>
      <c r="H432" s="2" t="s">
        <v>2011</v>
      </c>
      <c r="I432" s="2">
        <v>94930.0</v>
      </c>
      <c r="J432" s="2" t="s">
        <v>1832</v>
      </c>
      <c r="K432" s="2" t="s">
        <v>1833</v>
      </c>
    </row>
    <row r="433">
      <c r="A433" s="2" t="s">
        <v>1637</v>
      </c>
      <c r="B433" s="2" t="s">
        <v>3322</v>
      </c>
      <c r="C433" s="2" t="s">
        <v>3326</v>
      </c>
      <c r="D433" s="2" t="s">
        <v>3327</v>
      </c>
      <c r="E433" s="2" t="s">
        <v>1640</v>
      </c>
      <c r="F433" s="22" t="s">
        <v>1639</v>
      </c>
      <c r="G433" s="2" t="s">
        <v>3328</v>
      </c>
      <c r="H433" s="2" t="s">
        <v>1905</v>
      </c>
      <c r="I433" s="2">
        <v>94957.0</v>
      </c>
      <c r="J433" s="2" t="s">
        <v>1832</v>
      </c>
      <c r="K433" s="2" t="s">
        <v>1833</v>
      </c>
    </row>
    <row r="434">
      <c r="A434" s="2" t="s">
        <v>1641</v>
      </c>
      <c r="B434" s="2" t="s">
        <v>3322</v>
      </c>
      <c r="C434" s="2" t="s">
        <v>3329</v>
      </c>
      <c r="D434" s="2" t="s">
        <v>3330</v>
      </c>
      <c r="E434" s="2" t="s">
        <v>1644</v>
      </c>
      <c r="F434" s="22" t="s">
        <v>1643</v>
      </c>
      <c r="G434" s="2" t="s">
        <v>3331</v>
      </c>
      <c r="H434" s="2" t="s">
        <v>1831</v>
      </c>
      <c r="I434" s="2">
        <v>94960.0</v>
      </c>
      <c r="J434" s="2" t="s">
        <v>1832</v>
      </c>
      <c r="K434" s="2" t="s">
        <v>1833</v>
      </c>
    </row>
    <row r="435">
      <c r="A435" s="2" t="s">
        <v>1645</v>
      </c>
      <c r="B435" s="2" t="s">
        <v>3332</v>
      </c>
      <c r="C435" s="2" t="s">
        <v>2537</v>
      </c>
      <c r="E435" s="2" t="s">
        <v>1647</v>
      </c>
      <c r="F435" s="22" t="s">
        <v>1646</v>
      </c>
      <c r="G435" s="2" t="s">
        <v>1646</v>
      </c>
      <c r="H435" s="2" t="s">
        <v>3333</v>
      </c>
      <c r="J435" s="2" t="s">
        <v>1832</v>
      </c>
      <c r="K435" s="2" t="s">
        <v>1833</v>
      </c>
    </row>
    <row r="436">
      <c r="A436" s="2" t="s">
        <v>1648</v>
      </c>
      <c r="B436" s="2" t="s">
        <v>3334</v>
      </c>
      <c r="C436" s="2" t="s">
        <v>3335</v>
      </c>
      <c r="D436" s="2" t="s">
        <v>3336</v>
      </c>
      <c r="F436" s="22" t="s">
        <v>47</v>
      </c>
      <c r="J436" s="2" t="s">
        <v>1832</v>
      </c>
      <c r="K436" s="2" t="s">
        <v>1833</v>
      </c>
    </row>
    <row r="437">
      <c r="A437" s="2" t="s">
        <v>1650</v>
      </c>
      <c r="B437" s="2" t="s">
        <v>3337</v>
      </c>
      <c r="C437" s="2" t="s">
        <v>3338</v>
      </c>
      <c r="D437" s="2" t="s">
        <v>3339</v>
      </c>
      <c r="E437" s="2" t="s">
        <v>1653</v>
      </c>
      <c r="F437" s="22" t="s">
        <v>1652</v>
      </c>
      <c r="G437" s="2" t="s">
        <v>3340</v>
      </c>
      <c r="H437" s="2" t="s">
        <v>1848</v>
      </c>
      <c r="I437" s="2">
        <v>94947.0</v>
      </c>
      <c r="J437" s="2" t="s">
        <v>1832</v>
      </c>
      <c r="K437" s="2" t="s">
        <v>1833</v>
      </c>
    </row>
    <row r="438">
      <c r="A438" s="2" t="s">
        <v>1654</v>
      </c>
      <c r="B438" s="2" t="s">
        <v>3337</v>
      </c>
      <c r="C438" s="2" t="s">
        <v>3341</v>
      </c>
      <c r="D438" s="2" t="s">
        <v>3342</v>
      </c>
      <c r="E438" s="2" t="s">
        <v>1657</v>
      </c>
      <c r="F438" s="22" t="s">
        <v>1656</v>
      </c>
      <c r="G438" s="2" t="s">
        <v>3343</v>
      </c>
      <c r="H438" s="2" t="s">
        <v>1876</v>
      </c>
      <c r="I438" s="2">
        <v>94941.0</v>
      </c>
      <c r="J438" s="2" t="s">
        <v>1832</v>
      </c>
      <c r="K438" s="2" t="s">
        <v>1833</v>
      </c>
    </row>
    <row r="439">
      <c r="A439" s="2" t="s">
        <v>1658</v>
      </c>
      <c r="B439" s="2" t="s">
        <v>3344</v>
      </c>
      <c r="C439" s="2" t="s">
        <v>3345</v>
      </c>
      <c r="D439" s="2" t="s">
        <v>3346</v>
      </c>
      <c r="F439" s="22" t="s">
        <v>1660</v>
      </c>
      <c r="G439" s="2" t="s">
        <v>3347</v>
      </c>
      <c r="H439" s="2" t="s">
        <v>1862</v>
      </c>
      <c r="I439" s="2">
        <v>93901.0</v>
      </c>
      <c r="J439" s="2" t="s">
        <v>1832</v>
      </c>
      <c r="K439" s="2" t="s">
        <v>1833</v>
      </c>
    </row>
    <row r="440">
      <c r="A440" s="2" t="s">
        <v>1663</v>
      </c>
      <c r="B440" s="2" t="s">
        <v>3348</v>
      </c>
      <c r="C440" s="2" t="s">
        <v>3349</v>
      </c>
      <c r="D440" s="2" t="s">
        <v>3350</v>
      </c>
      <c r="E440" s="2" t="s">
        <v>1666</v>
      </c>
      <c r="F440" s="22" t="s">
        <v>1665</v>
      </c>
      <c r="G440" s="2" t="s">
        <v>3351</v>
      </c>
      <c r="H440" s="2" t="s">
        <v>1862</v>
      </c>
      <c r="I440" s="2">
        <v>94903.0</v>
      </c>
      <c r="J440" s="2" t="s">
        <v>1832</v>
      </c>
      <c r="K440" s="2" t="s">
        <v>1833</v>
      </c>
    </row>
    <row r="441">
      <c r="A441" s="2" t="s">
        <v>3352</v>
      </c>
      <c r="B441" s="2" t="s">
        <v>3353</v>
      </c>
      <c r="C441" s="2" t="s">
        <v>3354</v>
      </c>
      <c r="D441" s="2" t="s">
        <v>3355</v>
      </c>
      <c r="E441" s="2" t="s">
        <v>1671</v>
      </c>
      <c r="F441" s="22" t="s">
        <v>1670</v>
      </c>
      <c r="G441" s="2" t="s">
        <v>3356</v>
      </c>
      <c r="H441" s="2" t="s">
        <v>1867</v>
      </c>
      <c r="I441" s="2">
        <v>94920.0</v>
      </c>
      <c r="J441" s="2" t="s">
        <v>1832</v>
      </c>
      <c r="K441" s="2" t="s">
        <v>1833</v>
      </c>
    </row>
    <row r="442">
      <c r="A442" s="2" t="s">
        <v>1679</v>
      </c>
      <c r="B442" s="2" t="s">
        <v>3357</v>
      </c>
      <c r="C442" s="2" t="s">
        <v>3358</v>
      </c>
      <c r="D442" s="2" t="s">
        <v>3359</v>
      </c>
      <c r="F442" s="22" t="s">
        <v>1681</v>
      </c>
      <c r="G442" s="2" t="s">
        <v>3360</v>
      </c>
      <c r="H442" s="2" t="s">
        <v>1862</v>
      </c>
      <c r="I442" s="2">
        <v>94903.0</v>
      </c>
      <c r="J442" s="2" t="s">
        <v>1832</v>
      </c>
      <c r="K442" s="2" t="s">
        <v>1833</v>
      </c>
    </row>
    <row r="443">
      <c r="A443" s="2" t="s">
        <v>1682</v>
      </c>
      <c r="B443" s="2" t="s">
        <v>3357</v>
      </c>
      <c r="C443" s="2" t="s">
        <v>3361</v>
      </c>
      <c r="D443" s="2" t="s">
        <v>3362</v>
      </c>
      <c r="E443" s="2" t="s">
        <v>1685</v>
      </c>
      <c r="F443" s="22" t="s">
        <v>1684</v>
      </c>
      <c r="G443" s="2" t="s">
        <v>3363</v>
      </c>
      <c r="H443" s="2" t="s">
        <v>1862</v>
      </c>
      <c r="I443" s="2">
        <v>94901.0</v>
      </c>
      <c r="J443" s="2" t="s">
        <v>1832</v>
      </c>
      <c r="K443" s="2" t="s">
        <v>1833</v>
      </c>
    </row>
    <row r="444">
      <c r="A444" s="2" t="s">
        <v>1686</v>
      </c>
      <c r="B444" s="2" t="s">
        <v>3357</v>
      </c>
      <c r="C444" s="2" t="s">
        <v>3364</v>
      </c>
      <c r="D444" s="2" t="s">
        <v>3365</v>
      </c>
      <c r="F444" s="22" t="s">
        <v>1688</v>
      </c>
      <c r="G444" s="2" t="s">
        <v>3366</v>
      </c>
      <c r="H444" s="2" t="s">
        <v>1862</v>
      </c>
      <c r="I444" s="2">
        <v>94903.0</v>
      </c>
      <c r="J444" s="2" t="s">
        <v>1832</v>
      </c>
      <c r="K444" s="2" t="s">
        <v>1833</v>
      </c>
    </row>
    <row r="445">
      <c r="A445" s="2" t="s">
        <v>1689</v>
      </c>
      <c r="B445" s="2" t="s">
        <v>3357</v>
      </c>
      <c r="C445" s="2" t="s">
        <v>3367</v>
      </c>
      <c r="D445" s="2" t="s">
        <v>3368</v>
      </c>
      <c r="E445" s="2" t="s">
        <v>1692</v>
      </c>
      <c r="F445" s="22" t="s">
        <v>1691</v>
      </c>
      <c r="G445" s="2" t="s">
        <v>3369</v>
      </c>
      <c r="H445" s="2" t="s">
        <v>1862</v>
      </c>
      <c r="I445" s="2">
        <v>94903.0</v>
      </c>
      <c r="J445" s="2" t="s">
        <v>1832</v>
      </c>
      <c r="K445" s="2" t="s">
        <v>1833</v>
      </c>
    </row>
    <row r="446">
      <c r="A446" s="2" t="s">
        <v>1693</v>
      </c>
      <c r="B446" s="2" t="s">
        <v>3357</v>
      </c>
      <c r="C446" s="2" t="s">
        <v>3370</v>
      </c>
      <c r="D446" s="2" t="s">
        <v>3371</v>
      </c>
      <c r="E446" s="2" t="s">
        <v>1696</v>
      </c>
      <c r="F446" s="22" t="s">
        <v>1695</v>
      </c>
      <c r="G446" s="2" t="s">
        <v>3372</v>
      </c>
      <c r="H446" s="2" t="s">
        <v>2247</v>
      </c>
      <c r="I446" s="2">
        <v>94112.0</v>
      </c>
      <c r="J446" s="2" t="s">
        <v>1832</v>
      </c>
      <c r="K446" s="2" t="s">
        <v>1833</v>
      </c>
    </row>
    <row r="447">
      <c r="A447" s="2" t="s">
        <v>1697</v>
      </c>
      <c r="B447" s="2" t="s">
        <v>3357</v>
      </c>
      <c r="C447" s="2" t="s">
        <v>3373</v>
      </c>
      <c r="D447" s="2" t="s">
        <v>3374</v>
      </c>
      <c r="E447" s="2" t="s">
        <v>1700</v>
      </c>
      <c r="F447" s="22" t="s">
        <v>1699</v>
      </c>
      <c r="G447" s="2" t="s">
        <v>3375</v>
      </c>
      <c r="H447" s="2" t="s">
        <v>1848</v>
      </c>
      <c r="J447" s="2" t="s">
        <v>1832</v>
      </c>
      <c r="K447" s="2" t="s">
        <v>1833</v>
      </c>
    </row>
    <row r="448">
      <c r="A448" s="2" t="s">
        <v>3376</v>
      </c>
      <c r="B448" s="2" t="s">
        <v>3377</v>
      </c>
      <c r="C448" s="2" t="s">
        <v>3378</v>
      </c>
      <c r="D448" s="2" t="s">
        <v>3379</v>
      </c>
      <c r="E448" s="2" t="s">
        <v>1704</v>
      </c>
      <c r="F448" s="22" t="s">
        <v>1703</v>
      </c>
      <c r="G448" s="2" t="s">
        <v>3380</v>
      </c>
      <c r="H448" s="2" t="s">
        <v>1862</v>
      </c>
      <c r="I448" s="2">
        <v>94901.0</v>
      </c>
      <c r="J448" s="2" t="s">
        <v>1832</v>
      </c>
      <c r="K448" s="2" t="s">
        <v>1833</v>
      </c>
    </row>
    <row r="449">
      <c r="A449" s="2" t="s">
        <v>1705</v>
      </c>
      <c r="B449" s="2" t="s">
        <v>3381</v>
      </c>
      <c r="C449" s="2" t="s">
        <v>3382</v>
      </c>
      <c r="D449" s="2" t="s">
        <v>3383</v>
      </c>
      <c r="E449" s="2" t="s">
        <v>1708</v>
      </c>
      <c r="F449" s="22" t="s">
        <v>1707</v>
      </c>
      <c r="G449" s="2" t="s">
        <v>3384</v>
      </c>
      <c r="H449" s="2" t="s">
        <v>1862</v>
      </c>
      <c r="I449" s="2">
        <v>94903.0</v>
      </c>
      <c r="J449" s="2" t="s">
        <v>1832</v>
      </c>
      <c r="K449" s="2" t="s">
        <v>1833</v>
      </c>
    </row>
    <row r="450">
      <c r="A450" s="2" t="s">
        <v>1709</v>
      </c>
      <c r="B450" s="2" t="s">
        <v>3385</v>
      </c>
      <c r="C450" s="2" t="s">
        <v>3386</v>
      </c>
      <c r="D450" s="2" t="s">
        <v>3387</v>
      </c>
      <c r="E450" s="2" t="s">
        <v>1712</v>
      </c>
      <c r="F450" s="22" t="s">
        <v>1711</v>
      </c>
      <c r="G450" s="2" t="s">
        <v>3388</v>
      </c>
      <c r="H450" s="2" t="s">
        <v>1831</v>
      </c>
      <c r="J450" s="2" t="s">
        <v>1832</v>
      </c>
      <c r="K450" s="2" t="s">
        <v>1833</v>
      </c>
    </row>
    <row r="451">
      <c r="A451" s="2" t="s">
        <v>1713</v>
      </c>
      <c r="B451" s="2" t="s">
        <v>3389</v>
      </c>
      <c r="C451" s="2" t="s">
        <v>3390</v>
      </c>
      <c r="D451" s="2" t="s">
        <v>3391</v>
      </c>
      <c r="E451" s="2" t="s">
        <v>1716</v>
      </c>
      <c r="F451" s="22" t="s">
        <v>1715</v>
      </c>
      <c r="G451" s="2" t="s">
        <v>3392</v>
      </c>
      <c r="H451" s="2" t="s">
        <v>1862</v>
      </c>
      <c r="I451" s="2">
        <v>94903.0</v>
      </c>
      <c r="J451" s="2" t="s">
        <v>1832</v>
      </c>
      <c r="K451" s="2" t="s">
        <v>1833</v>
      </c>
    </row>
    <row r="452">
      <c r="A452" s="2" t="s">
        <v>1717</v>
      </c>
      <c r="B452" s="2" t="s">
        <v>3393</v>
      </c>
      <c r="C452" s="2" t="s">
        <v>3394</v>
      </c>
      <c r="D452" s="2" t="s">
        <v>3395</v>
      </c>
      <c r="E452" s="2" t="s">
        <v>1720</v>
      </c>
      <c r="F452" s="22" t="s">
        <v>1719</v>
      </c>
      <c r="G452" s="2" t="s">
        <v>3396</v>
      </c>
      <c r="H452" s="2" t="s">
        <v>1876</v>
      </c>
      <c r="I452" s="2">
        <v>94941.0</v>
      </c>
      <c r="J452" s="2" t="s">
        <v>1832</v>
      </c>
      <c r="K452" s="2" t="s">
        <v>1833</v>
      </c>
    </row>
    <row r="453">
      <c r="A453" s="2" t="s">
        <v>1721</v>
      </c>
      <c r="B453" s="2" t="s">
        <v>3397</v>
      </c>
      <c r="C453" s="2" t="s">
        <v>3398</v>
      </c>
      <c r="D453" s="2" t="s">
        <v>3399</v>
      </c>
      <c r="E453" s="2" t="s">
        <v>1724</v>
      </c>
      <c r="F453" s="22" t="s">
        <v>1723</v>
      </c>
      <c r="G453" s="2" t="s">
        <v>3400</v>
      </c>
      <c r="H453" s="2" t="s">
        <v>1862</v>
      </c>
      <c r="I453" s="2">
        <v>94903.0</v>
      </c>
      <c r="J453" s="2" t="s">
        <v>2031</v>
      </c>
      <c r="K453" s="2" t="s">
        <v>1833</v>
      </c>
    </row>
    <row r="454">
      <c r="A454" s="2" t="s">
        <v>1725</v>
      </c>
      <c r="B454" s="2" t="s">
        <v>3401</v>
      </c>
      <c r="C454" s="2" t="s">
        <v>3402</v>
      </c>
      <c r="D454" s="2" t="s">
        <v>3403</v>
      </c>
      <c r="E454" s="2" t="s">
        <v>1728</v>
      </c>
      <c r="F454" s="22" t="s">
        <v>1727</v>
      </c>
      <c r="G454" s="2" t="s">
        <v>3404</v>
      </c>
      <c r="H454" s="2" t="s">
        <v>1862</v>
      </c>
      <c r="I454" s="2">
        <v>94901.0</v>
      </c>
      <c r="J454" s="2" t="s">
        <v>1832</v>
      </c>
      <c r="K454" s="2" t="s">
        <v>1833</v>
      </c>
    </row>
    <row r="455">
      <c r="A455" s="2" t="s">
        <v>3405</v>
      </c>
      <c r="B455" s="2" t="s">
        <v>18</v>
      </c>
      <c r="C455" s="2" t="s">
        <v>3406</v>
      </c>
      <c r="D455" s="2" t="s">
        <v>3407</v>
      </c>
      <c r="E455" s="2" t="s">
        <v>1732</v>
      </c>
      <c r="F455" s="22" t="s">
        <v>1731</v>
      </c>
      <c r="G455" s="2" t="s">
        <v>3408</v>
      </c>
      <c r="H455" s="2" t="s">
        <v>1867</v>
      </c>
      <c r="I455" s="2">
        <v>94920.0</v>
      </c>
      <c r="J455" s="2" t="s">
        <v>1832</v>
      </c>
      <c r="K455" s="2" t="s">
        <v>1833</v>
      </c>
    </row>
    <row r="456">
      <c r="A456" s="2" t="s">
        <v>3409</v>
      </c>
      <c r="B456" s="2" t="s">
        <v>3410</v>
      </c>
      <c r="C456" s="2" t="s">
        <v>3411</v>
      </c>
      <c r="D456" s="2" t="s">
        <v>3412</v>
      </c>
      <c r="E456" s="2" t="s">
        <v>86</v>
      </c>
      <c r="F456" s="22" t="s">
        <v>1735</v>
      </c>
      <c r="G456" s="2" t="s">
        <v>3413</v>
      </c>
      <c r="H456" s="2" t="s">
        <v>2252</v>
      </c>
      <c r="I456" s="2">
        <v>94904.0</v>
      </c>
      <c r="J456" s="2" t="s">
        <v>1832</v>
      </c>
      <c r="K456" s="2" t="s">
        <v>1833</v>
      </c>
    </row>
    <row r="457">
      <c r="A457" s="2" t="s">
        <v>1736</v>
      </c>
      <c r="B457" s="2" t="s">
        <v>3414</v>
      </c>
      <c r="C457" s="2" t="s">
        <v>3415</v>
      </c>
      <c r="D457" s="2" t="s">
        <v>3416</v>
      </c>
      <c r="E457" s="2" t="s">
        <v>1739</v>
      </c>
      <c r="F457" s="22" t="s">
        <v>1738</v>
      </c>
      <c r="G457" s="2" t="s">
        <v>3417</v>
      </c>
      <c r="H457" s="2" t="s">
        <v>1876</v>
      </c>
      <c r="I457" s="2">
        <v>94914.0</v>
      </c>
      <c r="J457" s="2" t="s">
        <v>1832</v>
      </c>
      <c r="K457" s="2" t="s">
        <v>1833</v>
      </c>
    </row>
    <row r="458">
      <c r="A458" s="2" t="s">
        <v>3418</v>
      </c>
      <c r="B458" s="2" t="s">
        <v>3419</v>
      </c>
      <c r="C458" s="2" t="s">
        <v>3420</v>
      </c>
      <c r="E458" s="2" t="s">
        <v>1742</v>
      </c>
      <c r="F458" s="22" t="s">
        <v>1741</v>
      </c>
      <c r="G458" s="2" t="s">
        <v>3421</v>
      </c>
      <c r="H458" s="2" t="s">
        <v>1867</v>
      </c>
      <c r="I458" s="2">
        <v>94920.0</v>
      </c>
      <c r="J458" s="2" t="s">
        <v>1832</v>
      </c>
      <c r="K458" s="2" t="s">
        <v>1833</v>
      </c>
    </row>
    <row r="459">
      <c r="A459" s="2" t="s">
        <v>1743</v>
      </c>
      <c r="B459" s="2" t="s">
        <v>3422</v>
      </c>
      <c r="C459" s="2" t="s">
        <v>3423</v>
      </c>
      <c r="D459" s="2" t="s">
        <v>3424</v>
      </c>
      <c r="E459" s="2" t="s">
        <v>1746</v>
      </c>
      <c r="F459" s="22" t="s">
        <v>1745</v>
      </c>
      <c r="G459" s="2" t="s">
        <v>3425</v>
      </c>
      <c r="H459" s="2" t="s">
        <v>1862</v>
      </c>
      <c r="I459" s="2">
        <v>94903.0</v>
      </c>
      <c r="J459" s="2" t="s">
        <v>1832</v>
      </c>
      <c r="K459" s="2" t="s">
        <v>1833</v>
      </c>
    </row>
    <row r="460">
      <c r="A460" s="2" t="s">
        <v>1747</v>
      </c>
      <c r="B460" s="2" t="s">
        <v>3426</v>
      </c>
      <c r="C460" s="2" t="s">
        <v>3427</v>
      </c>
      <c r="D460" s="2" t="s">
        <v>3428</v>
      </c>
      <c r="E460" s="2" t="s">
        <v>1750</v>
      </c>
      <c r="F460" s="22" t="s">
        <v>1749</v>
      </c>
      <c r="G460" s="2" t="s">
        <v>3429</v>
      </c>
      <c r="H460" s="2" t="s">
        <v>1848</v>
      </c>
      <c r="J460" s="2" t="s">
        <v>1832</v>
      </c>
      <c r="K460" s="2" t="s">
        <v>1833</v>
      </c>
    </row>
    <row r="461">
      <c r="A461" s="2" t="s">
        <v>1751</v>
      </c>
      <c r="B461" s="2" t="s">
        <v>3430</v>
      </c>
      <c r="C461" s="2" t="s">
        <v>3431</v>
      </c>
      <c r="D461" s="2" t="s">
        <v>3432</v>
      </c>
      <c r="E461" s="2" t="s">
        <v>1754</v>
      </c>
      <c r="F461" s="22" t="s">
        <v>1753</v>
      </c>
      <c r="G461" s="2" t="s">
        <v>3433</v>
      </c>
      <c r="H461" s="2" t="s">
        <v>1848</v>
      </c>
      <c r="J461" s="2" t="s">
        <v>1832</v>
      </c>
      <c r="K461" s="2" t="s">
        <v>1833</v>
      </c>
    </row>
    <row r="462">
      <c r="F462" s="15"/>
      <c r="J462" s="2" t="s">
        <v>1832</v>
      </c>
      <c r="K462" s="2" t="s">
        <v>1833</v>
      </c>
    </row>
    <row r="463">
      <c r="F463" s="15"/>
      <c r="J463" s="2" t="s">
        <v>1832</v>
      </c>
      <c r="K463" s="2" t="s">
        <v>1833</v>
      </c>
    </row>
    <row r="464">
      <c r="F464" s="15"/>
      <c r="J464" s="2" t="s">
        <v>1832</v>
      </c>
      <c r="K464" s="2" t="s">
        <v>1833</v>
      </c>
    </row>
    <row r="465">
      <c r="A465" s="24"/>
    </row>
    <row r="466">
      <c r="A466" s="25" t="s">
        <v>3434</v>
      </c>
      <c r="B466" s="26">
        <v>45838.0</v>
      </c>
      <c r="F466" s="15"/>
    </row>
    <row r="467">
      <c r="F467" s="15"/>
    </row>
    <row r="468">
      <c r="F468" s="15"/>
    </row>
    <row r="469">
      <c r="F469" s="15"/>
    </row>
    <row r="470">
      <c r="F470" s="15"/>
    </row>
    <row r="471">
      <c r="F471" s="15"/>
    </row>
    <row r="472">
      <c r="F472" s="15"/>
    </row>
    <row r="473">
      <c r="F473" s="15"/>
    </row>
    <row r="474">
      <c r="F474" s="15"/>
    </row>
    <row r="475">
      <c r="F475" s="15"/>
    </row>
    <row r="476">
      <c r="F476" s="15"/>
    </row>
    <row r="477">
      <c r="F477" s="15"/>
    </row>
    <row r="478">
      <c r="F478" s="15"/>
    </row>
    <row r="479">
      <c r="F479" s="15"/>
    </row>
    <row r="480">
      <c r="F480" s="15"/>
    </row>
    <row r="481">
      <c r="F481" s="15"/>
    </row>
    <row r="482">
      <c r="F482" s="15"/>
    </row>
    <row r="483">
      <c r="F483" s="15"/>
    </row>
    <row r="484">
      <c r="F484" s="15"/>
    </row>
    <row r="485">
      <c r="F485" s="15"/>
    </row>
    <row r="486">
      <c r="F486" s="15"/>
    </row>
    <row r="487">
      <c r="F487" s="15"/>
    </row>
    <row r="488">
      <c r="F488" s="15"/>
    </row>
    <row r="489">
      <c r="F489" s="15"/>
    </row>
    <row r="490">
      <c r="F490" s="15"/>
    </row>
    <row r="491">
      <c r="F491" s="15"/>
    </row>
    <row r="492">
      <c r="F492" s="15"/>
    </row>
    <row r="493">
      <c r="F493" s="15"/>
    </row>
    <row r="494">
      <c r="F494" s="15"/>
    </row>
    <row r="495">
      <c r="F495" s="15"/>
    </row>
    <row r="496">
      <c r="F496" s="15"/>
    </row>
    <row r="497">
      <c r="F497" s="15"/>
    </row>
    <row r="498">
      <c r="F498" s="15"/>
    </row>
    <row r="499">
      <c r="F499" s="15"/>
    </row>
    <row r="500">
      <c r="F500" s="15"/>
    </row>
    <row r="501">
      <c r="F501" s="15"/>
    </row>
    <row r="502">
      <c r="F502" s="15"/>
    </row>
    <row r="503">
      <c r="F503" s="15"/>
    </row>
    <row r="504">
      <c r="F504" s="15"/>
    </row>
    <row r="505">
      <c r="F505" s="15"/>
    </row>
    <row r="506">
      <c r="F506" s="15"/>
    </row>
    <row r="507">
      <c r="F507" s="15"/>
    </row>
    <row r="508">
      <c r="F508" s="15"/>
    </row>
    <row r="509">
      <c r="F509" s="15"/>
    </row>
    <row r="510">
      <c r="F510" s="15"/>
    </row>
    <row r="511">
      <c r="F511" s="15"/>
    </row>
    <row r="512">
      <c r="F512" s="15"/>
    </row>
    <row r="513">
      <c r="F513" s="15"/>
    </row>
    <row r="514">
      <c r="F514" s="15"/>
    </row>
    <row r="515">
      <c r="F515" s="15"/>
    </row>
    <row r="516">
      <c r="F516" s="15"/>
    </row>
    <row r="517">
      <c r="F517" s="15"/>
    </row>
    <row r="518">
      <c r="F518" s="15"/>
    </row>
    <row r="519">
      <c r="F519" s="15"/>
    </row>
    <row r="520">
      <c r="F520" s="15"/>
    </row>
    <row r="521">
      <c r="F521" s="15"/>
    </row>
    <row r="522">
      <c r="F522" s="15"/>
    </row>
    <row r="523">
      <c r="F523" s="15"/>
    </row>
    <row r="524">
      <c r="F524" s="15"/>
    </row>
    <row r="525">
      <c r="F525" s="15"/>
    </row>
    <row r="526">
      <c r="F526" s="15"/>
    </row>
    <row r="527">
      <c r="F527" s="15"/>
    </row>
    <row r="528">
      <c r="F528" s="15"/>
    </row>
    <row r="529">
      <c r="F529" s="15"/>
    </row>
    <row r="530">
      <c r="F530" s="15"/>
    </row>
    <row r="531">
      <c r="F531" s="15"/>
    </row>
    <row r="532">
      <c r="F532" s="15"/>
    </row>
    <row r="533">
      <c r="F533" s="15"/>
    </row>
    <row r="534">
      <c r="F534" s="15"/>
    </row>
    <row r="535">
      <c r="F535" s="15"/>
    </row>
    <row r="536">
      <c r="F536" s="15"/>
    </row>
    <row r="537">
      <c r="F537" s="15"/>
    </row>
    <row r="538">
      <c r="F538" s="15"/>
    </row>
    <row r="539">
      <c r="F539" s="15"/>
    </row>
    <row r="540">
      <c r="F540" s="15"/>
    </row>
    <row r="541">
      <c r="F541" s="15"/>
    </row>
    <row r="542">
      <c r="F542" s="15"/>
    </row>
    <row r="543">
      <c r="F543" s="15"/>
    </row>
    <row r="544">
      <c r="F544" s="15"/>
    </row>
    <row r="545">
      <c r="F545" s="15"/>
    </row>
    <row r="546">
      <c r="F546" s="15"/>
    </row>
    <row r="547">
      <c r="F547" s="15"/>
    </row>
    <row r="548">
      <c r="F548" s="15"/>
    </row>
    <row r="549">
      <c r="F549" s="15"/>
    </row>
    <row r="550">
      <c r="F550" s="15"/>
    </row>
    <row r="551">
      <c r="F551" s="15"/>
    </row>
    <row r="552">
      <c r="F552" s="15"/>
    </row>
    <row r="553">
      <c r="F553" s="15"/>
    </row>
    <row r="554">
      <c r="F554" s="15"/>
    </row>
    <row r="555">
      <c r="F555" s="15"/>
    </row>
    <row r="556">
      <c r="F556" s="15"/>
    </row>
    <row r="557">
      <c r="F557" s="15"/>
    </row>
    <row r="558">
      <c r="F558" s="15"/>
    </row>
    <row r="559">
      <c r="F559" s="15"/>
    </row>
    <row r="560">
      <c r="F560" s="15"/>
    </row>
    <row r="561">
      <c r="F561" s="15"/>
    </row>
    <row r="562">
      <c r="F562" s="15"/>
    </row>
    <row r="563">
      <c r="F563" s="15"/>
    </row>
    <row r="564">
      <c r="F564" s="15"/>
    </row>
    <row r="565">
      <c r="F565" s="15"/>
    </row>
    <row r="566">
      <c r="F566" s="15"/>
    </row>
    <row r="567">
      <c r="F567" s="15"/>
    </row>
    <row r="568">
      <c r="F568" s="15"/>
    </row>
    <row r="569">
      <c r="F569" s="15"/>
    </row>
    <row r="570">
      <c r="F570" s="15"/>
    </row>
    <row r="571">
      <c r="F571" s="15"/>
    </row>
    <row r="572">
      <c r="F572" s="15"/>
    </row>
    <row r="573">
      <c r="F573" s="15"/>
    </row>
    <row r="574">
      <c r="F574" s="15"/>
    </row>
    <row r="575">
      <c r="F575" s="15"/>
    </row>
    <row r="576">
      <c r="F576" s="15"/>
    </row>
    <row r="577">
      <c r="F577" s="15"/>
    </row>
    <row r="578">
      <c r="F578" s="15"/>
    </row>
    <row r="579">
      <c r="F579" s="15"/>
    </row>
    <row r="580">
      <c r="F580" s="15"/>
    </row>
    <row r="581">
      <c r="F581" s="15"/>
    </row>
    <row r="582">
      <c r="F582" s="15"/>
    </row>
    <row r="583">
      <c r="F583" s="15"/>
    </row>
    <row r="584">
      <c r="F584" s="15"/>
    </row>
    <row r="585">
      <c r="F585" s="15"/>
    </row>
    <row r="586">
      <c r="F586" s="15"/>
    </row>
    <row r="587">
      <c r="F587" s="15"/>
    </row>
    <row r="588">
      <c r="F588" s="15"/>
    </row>
    <row r="589">
      <c r="F589" s="15"/>
    </row>
    <row r="590">
      <c r="F590" s="15"/>
    </row>
    <row r="591">
      <c r="F591" s="15"/>
    </row>
    <row r="592">
      <c r="F592" s="15"/>
    </row>
    <row r="593">
      <c r="F593" s="15"/>
    </row>
    <row r="594">
      <c r="F594" s="15"/>
    </row>
    <row r="595">
      <c r="F595" s="15"/>
    </row>
    <row r="596">
      <c r="F596" s="15"/>
    </row>
    <row r="597">
      <c r="F597" s="15"/>
    </row>
    <row r="598">
      <c r="F598" s="15"/>
    </row>
    <row r="599">
      <c r="F599" s="15"/>
    </row>
    <row r="600">
      <c r="F600" s="15"/>
    </row>
    <row r="601">
      <c r="F601" s="15"/>
    </row>
    <row r="602">
      <c r="F602" s="15"/>
    </row>
    <row r="603">
      <c r="F603" s="15"/>
    </row>
    <row r="604">
      <c r="F604" s="15"/>
    </row>
    <row r="605">
      <c r="F605" s="15"/>
    </row>
    <row r="606">
      <c r="F606" s="15"/>
    </row>
    <row r="607">
      <c r="F607" s="15"/>
    </row>
    <row r="608">
      <c r="F608" s="15"/>
    </row>
    <row r="609">
      <c r="F609" s="15"/>
    </row>
    <row r="610">
      <c r="F610" s="15"/>
    </row>
    <row r="611">
      <c r="F611" s="15"/>
    </row>
    <row r="612">
      <c r="F612" s="15"/>
    </row>
    <row r="613">
      <c r="F613" s="15"/>
    </row>
    <row r="614">
      <c r="F614" s="15"/>
    </row>
    <row r="615">
      <c r="F615" s="15"/>
    </row>
    <row r="616">
      <c r="F616" s="15"/>
    </row>
    <row r="617">
      <c r="F617" s="15"/>
    </row>
    <row r="618">
      <c r="F618" s="15"/>
    </row>
    <row r="619">
      <c r="F619" s="15"/>
    </row>
    <row r="620">
      <c r="F620" s="15"/>
    </row>
    <row r="621">
      <c r="F621" s="15"/>
    </row>
    <row r="622">
      <c r="F622" s="15"/>
    </row>
    <row r="623">
      <c r="F623" s="15"/>
    </row>
    <row r="624">
      <c r="F624" s="15"/>
    </row>
    <row r="625">
      <c r="F625" s="15"/>
    </row>
    <row r="626">
      <c r="F626" s="15"/>
    </row>
    <row r="627">
      <c r="F627" s="15"/>
    </row>
    <row r="628">
      <c r="F628" s="15"/>
    </row>
    <row r="629">
      <c r="F629" s="15"/>
    </row>
    <row r="630">
      <c r="F630" s="15"/>
    </row>
    <row r="631">
      <c r="F631" s="15"/>
    </row>
    <row r="632">
      <c r="F632" s="15"/>
    </row>
    <row r="633">
      <c r="F633" s="15"/>
    </row>
    <row r="634">
      <c r="F634" s="15"/>
    </row>
    <row r="635">
      <c r="F635" s="15"/>
    </row>
    <row r="636">
      <c r="F636" s="15"/>
    </row>
    <row r="637">
      <c r="F637" s="15"/>
    </row>
    <row r="638">
      <c r="F638" s="15"/>
    </row>
    <row r="639">
      <c r="F639" s="15"/>
    </row>
    <row r="640">
      <c r="F640" s="15"/>
    </row>
    <row r="641">
      <c r="F641" s="15"/>
    </row>
    <row r="642">
      <c r="F642" s="15"/>
    </row>
    <row r="643">
      <c r="F643" s="15"/>
    </row>
    <row r="644">
      <c r="F644" s="15"/>
    </row>
    <row r="645">
      <c r="F645" s="15"/>
    </row>
    <row r="646">
      <c r="F646" s="15"/>
    </row>
    <row r="647">
      <c r="F647" s="15"/>
    </row>
    <row r="648">
      <c r="F648" s="15"/>
    </row>
    <row r="649">
      <c r="F649" s="15"/>
    </row>
    <row r="650">
      <c r="F650" s="15"/>
    </row>
    <row r="651">
      <c r="F651" s="15"/>
    </row>
    <row r="652">
      <c r="F652" s="15"/>
    </row>
    <row r="653">
      <c r="F653" s="15"/>
    </row>
    <row r="654">
      <c r="F654" s="15"/>
    </row>
    <row r="655">
      <c r="F655" s="15"/>
    </row>
    <row r="656">
      <c r="F656" s="15"/>
    </row>
    <row r="657">
      <c r="F657" s="15"/>
    </row>
    <row r="658">
      <c r="F658" s="15"/>
    </row>
    <row r="659">
      <c r="F659" s="15"/>
    </row>
    <row r="660">
      <c r="F660" s="15"/>
    </row>
    <row r="661">
      <c r="F661" s="15"/>
    </row>
    <row r="662">
      <c r="F662" s="15"/>
    </row>
    <row r="663">
      <c r="F663" s="15"/>
    </row>
    <row r="664">
      <c r="F664" s="15"/>
    </row>
    <row r="665">
      <c r="F665" s="15"/>
    </row>
    <row r="666">
      <c r="F666" s="15"/>
    </row>
    <row r="667">
      <c r="F667" s="15"/>
    </row>
    <row r="668">
      <c r="F668" s="15"/>
    </row>
    <row r="669">
      <c r="F669" s="15"/>
    </row>
    <row r="670">
      <c r="F670" s="15"/>
    </row>
    <row r="671">
      <c r="F671" s="15"/>
    </row>
    <row r="672">
      <c r="F672" s="15"/>
    </row>
    <row r="673">
      <c r="F673" s="15"/>
    </row>
    <row r="674">
      <c r="F674" s="15"/>
    </row>
    <row r="675">
      <c r="F675" s="15"/>
    </row>
    <row r="676">
      <c r="F676" s="15"/>
    </row>
    <row r="677">
      <c r="F677" s="15"/>
    </row>
    <row r="678">
      <c r="F678" s="15"/>
    </row>
    <row r="679">
      <c r="F679" s="15"/>
    </row>
    <row r="680">
      <c r="F680" s="15"/>
    </row>
    <row r="681">
      <c r="F681" s="15"/>
    </row>
    <row r="682">
      <c r="F682" s="15"/>
    </row>
    <row r="683">
      <c r="F683" s="15"/>
    </row>
    <row r="684">
      <c r="F684" s="15"/>
    </row>
    <row r="685">
      <c r="F685" s="15"/>
    </row>
    <row r="686">
      <c r="F686" s="15"/>
    </row>
    <row r="687">
      <c r="F687" s="15"/>
    </row>
    <row r="688">
      <c r="F688" s="15"/>
    </row>
    <row r="689">
      <c r="F689" s="15"/>
    </row>
    <row r="690">
      <c r="F690" s="15"/>
    </row>
    <row r="691">
      <c r="F691" s="15"/>
    </row>
    <row r="692">
      <c r="F692" s="15"/>
    </row>
    <row r="693">
      <c r="F693" s="15"/>
    </row>
    <row r="694">
      <c r="F694" s="15"/>
    </row>
    <row r="695">
      <c r="F695" s="15"/>
    </row>
    <row r="696">
      <c r="F696" s="15"/>
    </row>
    <row r="697">
      <c r="F697" s="15"/>
    </row>
    <row r="698">
      <c r="F698" s="15"/>
    </row>
    <row r="699">
      <c r="F699" s="15"/>
    </row>
    <row r="700">
      <c r="F700" s="15"/>
    </row>
    <row r="701">
      <c r="F701" s="15"/>
    </row>
    <row r="702">
      <c r="F702" s="15"/>
    </row>
    <row r="703">
      <c r="F703" s="15"/>
    </row>
    <row r="704">
      <c r="F704" s="15"/>
    </row>
    <row r="705">
      <c r="F705" s="15"/>
    </row>
    <row r="706">
      <c r="F706" s="15"/>
    </row>
    <row r="707">
      <c r="F707" s="15"/>
    </row>
    <row r="708">
      <c r="F708" s="15"/>
    </row>
    <row r="709">
      <c r="F709" s="15"/>
    </row>
    <row r="710">
      <c r="F710" s="15"/>
    </row>
    <row r="711">
      <c r="F711" s="15"/>
    </row>
    <row r="712">
      <c r="F712" s="15"/>
    </row>
    <row r="713">
      <c r="F713" s="15"/>
    </row>
    <row r="714">
      <c r="F714" s="15"/>
    </row>
    <row r="715">
      <c r="F715" s="15"/>
    </row>
    <row r="716">
      <c r="F716" s="15"/>
    </row>
    <row r="717">
      <c r="F717" s="15"/>
    </row>
    <row r="718">
      <c r="F718" s="15"/>
    </row>
    <row r="719">
      <c r="F719" s="15"/>
    </row>
    <row r="720">
      <c r="F720" s="15"/>
    </row>
    <row r="721">
      <c r="F721" s="15"/>
    </row>
    <row r="722">
      <c r="F722" s="15"/>
    </row>
    <row r="723">
      <c r="F723" s="15"/>
    </row>
    <row r="724">
      <c r="F724" s="15"/>
    </row>
    <row r="725">
      <c r="F725" s="15"/>
    </row>
    <row r="726">
      <c r="F726" s="15"/>
    </row>
    <row r="727">
      <c r="F727" s="15"/>
    </row>
    <row r="728">
      <c r="F728" s="15"/>
    </row>
    <row r="729">
      <c r="F729" s="15"/>
    </row>
    <row r="730">
      <c r="F730" s="15"/>
    </row>
    <row r="731">
      <c r="F731" s="15"/>
    </row>
    <row r="732">
      <c r="F732" s="15"/>
    </row>
    <row r="733">
      <c r="F733" s="15"/>
    </row>
    <row r="734">
      <c r="F734" s="15"/>
    </row>
    <row r="735">
      <c r="F735" s="15"/>
    </row>
    <row r="736">
      <c r="F736" s="15"/>
    </row>
    <row r="737">
      <c r="F737" s="15"/>
    </row>
    <row r="738">
      <c r="F738" s="15"/>
    </row>
    <row r="739">
      <c r="F739" s="15"/>
    </row>
    <row r="740">
      <c r="F740" s="15"/>
    </row>
    <row r="741">
      <c r="F741" s="15"/>
    </row>
    <row r="742">
      <c r="F742" s="15"/>
    </row>
    <row r="743">
      <c r="F743" s="15"/>
    </row>
    <row r="744">
      <c r="F744" s="15"/>
    </row>
    <row r="745">
      <c r="F745" s="15"/>
    </row>
    <row r="746">
      <c r="F746" s="15"/>
    </row>
    <row r="747">
      <c r="F747" s="15"/>
    </row>
    <row r="748">
      <c r="F748" s="15"/>
    </row>
    <row r="749">
      <c r="F749" s="15"/>
    </row>
    <row r="750">
      <c r="F750" s="15"/>
    </row>
    <row r="751">
      <c r="F751" s="15"/>
    </row>
    <row r="752">
      <c r="F752" s="15"/>
    </row>
    <row r="753">
      <c r="F753" s="15"/>
    </row>
    <row r="754">
      <c r="F754" s="15"/>
    </row>
    <row r="755">
      <c r="F755" s="15"/>
    </row>
    <row r="756">
      <c r="F756" s="15"/>
    </row>
    <row r="757">
      <c r="F757" s="15"/>
    </row>
    <row r="758">
      <c r="F758" s="15"/>
    </row>
    <row r="759">
      <c r="F759" s="15"/>
    </row>
    <row r="760">
      <c r="F760" s="15"/>
    </row>
    <row r="761">
      <c r="F761" s="15"/>
    </row>
    <row r="762">
      <c r="F762" s="15"/>
    </row>
    <row r="763">
      <c r="F763" s="15"/>
    </row>
    <row r="764">
      <c r="F764" s="15"/>
    </row>
    <row r="765">
      <c r="F765" s="15"/>
    </row>
    <row r="766">
      <c r="F766" s="15"/>
    </row>
    <row r="767">
      <c r="F767" s="15"/>
    </row>
    <row r="768">
      <c r="F768" s="15"/>
    </row>
    <row r="769">
      <c r="F769" s="15"/>
    </row>
    <row r="770">
      <c r="F770" s="15"/>
    </row>
    <row r="771">
      <c r="F771" s="15"/>
    </row>
    <row r="772">
      <c r="F772" s="15"/>
    </row>
    <row r="773">
      <c r="F773" s="15"/>
    </row>
    <row r="774">
      <c r="F774" s="15"/>
    </row>
    <row r="775">
      <c r="F775" s="15"/>
    </row>
    <row r="776">
      <c r="F776" s="15"/>
    </row>
    <row r="777">
      <c r="F777" s="15"/>
    </row>
    <row r="778">
      <c r="F778" s="15"/>
    </row>
    <row r="779">
      <c r="F779" s="15"/>
    </row>
    <row r="780">
      <c r="F780" s="15"/>
    </row>
    <row r="781">
      <c r="F781" s="15"/>
    </row>
    <row r="782">
      <c r="F782" s="15"/>
    </row>
    <row r="783">
      <c r="F783" s="15"/>
    </row>
    <row r="784">
      <c r="F784" s="15"/>
    </row>
    <row r="785">
      <c r="F785" s="15"/>
    </row>
    <row r="786">
      <c r="F786" s="15"/>
    </row>
    <row r="787">
      <c r="F787" s="15"/>
    </row>
    <row r="788">
      <c r="F788" s="15"/>
    </row>
    <row r="789">
      <c r="F789" s="15"/>
    </row>
    <row r="790">
      <c r="F790" s="15"/>
    </row>
    <row r="791">
      <c r="F791" s="15"/>
    </row>
    <row r="792">
      <c r="F792" s="15"/>
    </row>
    <row r="793">
      <c r="F793" s="15"/>
    </row>
    <row r="794">
      <c r="F794" s="15"/>
    </row>
    <row r="795">
      <c r="F795" s="15"/>
    </row>
    <row r="796">
      <c r="F796" s="15"/>
    </row>
    <row r="797">
      <c r="F797" s="15"/>
    </row>
    <row r="798">
      <c r="F798" s="15"/>
    </row>
    <row r="799">
      <c r="F799" s="15"/>
    </row>
    <row r="800">
      <c r="F800" s="15"/>
    </row>
    <row r="801">
      <c r="F801" s="15"/>
    </row>
    <row r="802">
      <c r="F802" s="15"/>
    </row>
    <row r="803">
      <c r="F803" s="15"/>
    </row>
    <row r="804">
      <c r="F804" s="15"/>
    </row>
    <row r="805">
      <c r="F805" s="15"/>
    </row>
    <row r="806">
      <c r="F806" s="15"/>
    </row>
    <row r="807">
      <c r="F807" s="15"/>
    </row>
    <row r="808">
      <c r="F808" s="15"/>
    </row>
    <row r="809">
      <c r="F809" s="15"/>
    </row>
    <row r="810">
      <c r="F810" s="15"/>
    </row>
    <row r="811">
      <c r="F811" s="15"/>
    </row>
    <row r="812">
      <c r="F812" s="15"/>
    </row>
    <row r="813">
      <c r="F813" s="15"/>
    </row>
    <row r="814">
      <c r="F814" s="15"/>
    </row>
    <row r="815">
      <c r="F815" s="15"/>
    </row>
    <row r="816">
      <c r="F816" s="15"/>
    </row>
    <row r="817">
      <c r="F817" s="15"/>
    </row>
    <row r="818">
      <c r="F818" s="15"/>
    </row>
    <row r="819">
      <c r="F819" s="15"/>
    </row>
    <row r="820">
      <c r="F820" s="15"/>
    </row>
    <row r="821">
      <c r="F821" s="15"/>
    </row>
    <row r="822">
      <c r="F822" s="15"/>
    </row>
    <row r="823">
      <c r="F823" s="15"/>
    </row>
    <row r="824">
      <c r="F824" s="15"/>
    </row>
    <row r="825">
      <c r="F825" s="15"/>
    </row>
    <row r="826">
      <c r="F826" s="15"/>
    </row>
    <row r="827">
      <c r="F827" s="15"/>
    </row>
    <row r="828">
      <c r="F828" s="15"/>
    </row>
    <row r="829">
      <c r="F829" s="15"/>
    </row>
    <row r="830">
      <c r="F830" s="15"/>
    </row>
    <row r="831">
      <c r="F831" s="15"/>
    </row>
    <row r="832">
      <c r="F832" s="15"/>
    </row>
    <row r="833">
      <c r="F833" s="15"/>
    </row>
    <row r="834">
      <c r="F834" s="15"/>
    </row>
    <row r="835">
      <c r="F835" s="15"/>
    </row>
    <row r="836">
      <c r="F836" s="15"/>
    </row>
    <row r="837">
      <c r="F837" s="15"/>
    </row>
    <row r="838">
      <c r="F838" s="15"/>
    </row>
    <row r="839">
      <c r="F839" s="15"/>
    </row>
    <row r="840">
      <c r="F840" s="15"/>
    </row>
    <row r="841">
      <c r="F841" s="15"/>
    </row>
    <row r="842">
      <c r="F842" s="15"/>
    </row>
    <row r="843">
      <c r="F843" s="15"/>
    </row>
    <row r="844">
      <c r="F844" s="15"/>
    </row>
    <row r="845">
      <c r="F845" s="15"/>
    </row>
    <row r="846">
      <c r="F846" s="15"/>
    </row>
    <row r="847">
      <c r="F847" s="15"/>
    </row>
    <row r="848">
      <c r="F848" s="15"/>
    </row>
    <row r="849">
      <c r="F849" s="15"/>
    </row>
    <row r="850">
      <c r="F850" s="15"/>
    </row>
    <row r="851">
      <c r="F851" s="15"/>
    </row>
    <row r="852">
      <c r="F852" s="15"/>
    </row>
    <row r="853">
      <c r="F853" s="15"/>
    </row>
    <row r="854">
      <c r="F854" s="15"/>
    </row>
    <row r="855">
      <c r="F855" s="15"/>
    </row>
    <row r="856">
      <c r="F856" s="15"/>
    </row>
    <row r="857">
      <c r="F857" s="15"/>
    </row>
    <row r="858">
      <c r="F858" s="15"/>
    </row>
    <row r="859">
      <c r="F859" s="15"/>
    </row>
    <row r="860">
      <c r="F860" s="15"/>
    </row>
    <row r="861">
      <c r="F861" s="15"/>
    </row>
    <row r="862">
      <c r="F862" s="15"/>
    </row>
    <row r="863">
      <c r="F863" s="15"/>
    </row>
    <row r="864">
      <c r="F864" s="15"/>
    </row>
    <row r="865">
      <c r="F865" s="15"/>
    </row>
    <row r="866">
      <c r="F866" s="15"/>
    </row>
    <row r="867">
      <c r="F867" s="15"/>
    </row>
    <row r="868">
      <c r="F868" s="15"/>
    </row>
    <row r="869">
      <c r="F869" s="15"/>
    </row>
    <row r="870">
      <c r="F870" s="15"/>
    </row>
    <row r="871">
      <c r="F871" s="15"/>
    </row>
    <row r="872">
      <c r="F872" s="15"/>
    </row>
    <row r="873">
      <c r="F873" s="15"/>
    </row>
    <row r="874">
      <c r="F874" s="15"/>
    </row>
    <row r="875">
      <c r="F875" s="15"/>
    </row>
    <row r="876">
      <c r="F876" s="15"/>
    </row>
    <row r="877">
      <c r="F877" s="15"/>
    </row>
    <row r="878">
      <c r="F878" s="15"/>
    </row>
    <row r="879">
      <c r="F879" s="15"/>
    </row>
    <row r="880">
      <c r="F880" s="15"/>
    </row>
    <row r="881">
      <c r="F881" s="15"/>
    </row>
    <row r="882">
      <c r="F882" s="15"/>
    </row>
    <row r="883">
      <c r="F883" s="15"/>
    </row>
    <row r="884">
      <c r="F884" s="15"/>
    </row>
    <row r="885">
      <c r="F885" s="15"/>
    </row>
    <row r="886">
      <c r="F886" s="15"/>
    </row>
    <row r="887">
      <c r="F887" s="15"/>
    </row>
    <row r="888">
      <c r="F888" s="15"/>
    </row>
    <row r="889">
      <c r="F889" s="15"/>
    </row>
    <row r="890">
      <c r="F890" s="15"/>
    </row>
    <row r="891">
      <c r="F891" s="15"/>
    </row>
    <row r="892">
      <c r="F892" s="15"/>
    </row>
    <row r="893">
      <c r="F893" s="15"/>
    </row>
    <row r="894">
      <c r="F894" s="15"/>
    </row>
    <row r="895">
      <c r="F895" s="15"/>
    </row>
    <row r="896">
      <c r="F896" s="15"/>
    </row>
    <row r="897">
      <c r="F897" s="15"/>
    </row>
    <row r="898">
      <c r="F898" s="15"/>
    </row>
    <row r="899">
      <c r="F899" s="15"/>
    </row>
    <row r="900">
      <c r="F900" s="15"/>
    </row>
    <row r="901">
      <c r="F901" s="15"/>
    </row>
    <row r="902">
      <c r="F902" s="15"/>
    </row>
    <row r="903">
      <c r="F903" s="15"/>
    </row>
    <row r="904">
      <c r="F904" s="15"/>
    </row>
    <row r="905">
      <c r="F905" s="15"/>
    </row>
    <row r="906">
      <c r="F906" s="15"/>
    </row>
    <row r="907">
      <c r="F907" s="15"/>
    </row>
    <row r="908">
      <c r="F908" s="15"/>
    </row>
    <row r="909">
      <c r="F909" s="15"/>
    </row>
    <row r="910">
      <c r="F910" s="15"/>
    </row>
    <row r="911">
      <c r="F911" s="15"/>
    </row>
    <row r="912">
      <c r="F912" s="15"/>
    </row>
    <row r="913">
      <c r="F913" s="15"/>
    </row>
    <row r="914">
      <c r="F914" s="15"/>
    </row>
    <row r="915">
      <c r="F915" s="15"/>
    </row>
    <row r="916">
      <c r="F916" s="15"/>
    </row>
    <row r="917">
      <c r="F917" s="15"/>
    </row>
    <row r="918">
      <c r="F918" s="15"/>
    </row>
    <row r="919">
      <c r="F919" s="15"/>
    </row>
    <row r="920">
      <c r="F920" s="15"/>
    </row>
    <row r="921">
      <c r="F921" s="15"/>
    </row>
    <row r="922">
      <c r="F922" s="15"/>
    </row>
    <row r="923">
      <c r="F923" s="15"/>
    </row>
    <row r="924">
      <c r="F924" s="15"/>
    </row>
    <row r="925">
      <c r="F925" s="15"/>
    </row>
    <row r="926">
      <c r="F926" s="15"/>
    </row>
    <row r="927">
      <c r="F927" s="15"/>
    </row>
    <row r="928">
      <c r="F928" s="15"/>
    </row>
    <row r="929">
      <c r="F929" s="15"/>
    </row>
    <row r="930">
      <c r="F930" s="15"/>
    </row>
    <row r="931">
      <c r="F931" s="15"/>
    </row>
    <row r="932">
      <c r="F932" s="15"/>
    </row>
    <row r="933">
      <c r="F933" s="15"/>
    </row>
    <row r="934">
      <c r="F934" s="15"/>
    </row>
    <row r="935">
      <c r="F935" s="15"/>
    </row>
    <row r="936">
      <c r="F936" s="15"/>
    </row>
    <row r="937">
      <c r="F937" s="15"/>
    </row>
    <row r="938">
      <c r="F938" s="15"/>
    </row>
    <row r="939">
      <c r="F939" s="15"/>
    </row>
    <row r="940">
      <c r="F940" s="15"/>
    </row>
    <row r="941">
      <c r="F941" s="15"/>
    </row>
    <row r="942">
      <c r="F942" s="15"/>
    </row>
    <row r="943">
      <c r="F943" s="15"/>
    </row>
    <row r="944">
      <c r="F944" s="15"/>
    </row>
    <row r="945">
      <c r="F945" s="15"/>
    </row>
    <row r="946">
      <c r="F946" s="15"/>
    </row>
    <row r="947">
      <c r="F947" s="15"/>
    </row>
    <row r="948">
      <c r="F948" s="15"/>
    </row>
    <row r="949">
      <c r="F949" s="15"/>
    </row>
    <row r="950">
      <c r="F950" s="15"/>
    </row>
    <row r="951">
      <c r="F951" s="15"/>
    </row>
    <row r="952">
      <c r="F952" s="15"/>
    </row>
    <row r="953">
      <c r="F953" s="15"/>
    </row>
    <row r="954">
      <c r="F954" s="15"/>
    </row>
    <row r="955">
      <c r="F955" s="15"/>
    </row>
    <row r="956">
      <c r="F956" s="15"/>
    </row>
    <row r="957">
      <c r="F957" s="15"/>
    </row>
    <row r="958">
      <c r="F958" s="15"/>
    </row>
    <row r="959">
      <c r="F959" s="15"/>
    </row>
    <row r="960">
      <c r="F960" s="15"/>
    </row>
    <row r="961">
      <c r="F961" s="15"/>
    </row>
    <row r="962">
      <c r="F962" s="15"/>
    </row>
    <row r="963">
      <c r="F963" s="15"/>
    </row>
    <row r="964">
      <c r="F964" s="15"/>
    </row>
    <row r="965">
      <c r="F965" s="15"/>
    </row>
    <row r="966">
      <c r="F966" s="15"/>
    </row>
    <row r="967">
      <c r="F967" s="15"/>
    </row>
    <row r="968">
      <c r="F968" s="15"/>
    </row>
    <row r="969">
      <c r="F969" s="15"/>
    </row>
    <row r="970">
      <c r="F970" s="15"/>
    </row>
    <row r="971">
      <c r="F971" s="15"/>
    </row>
    <row r="972">
      <c r="F972" s="15"/>
    </row>
    <row r="973">
      <c r="F973" s="15"/>
    </row>
    <row r="974">
      <c r="F974" s="15"/>
    </row>
    <row r="975">
      <c r="F975" s="15"/>
    </row>
    <row r="976">
      <c r="F976" s="15"/>
    </row>
    <row r="977">
      <c r="F977" s="15"/>
    </row>
    <row r="978">
      <c r="F978" s="15"/>
    </row>
    <row r="979">
      <c r="F979" s="15"/>
    </row>
    <row r="980">
      <c r="F980" s="15"/>
    </row>
    <row r="981">
      <c r="F981" s="15"/>
    </row>
    <row r="982">
      <c r="F982" s="15"/>
    </row>
    <row r="983">
      <c r="F983" s="15"/>
    </row>
    <row r="984">
      <c r="F984" s="15"/>
    </row>
  </sheetData>
  <printOptions gridLines="1"/>
  <pageMargins bottom="0.75" footer="0.0" header="0.0" left="0.25" right="0.25" top="0.75"/>
  <pageSetup fitToHeight="0"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42</v>
      </c>
      <c r="B1" s="2" t="s">
        <v>3435</v>
      </c>
    </row>
    <row r="2">
      <c r="A2" s="2" t="s">
        <v>46</v>
      </c>
      <c r="B2" s="2" t="s">
        <v>3435</v>
      </c>
    </row>
    <row r="3">
      <c r="A3" s="2" t="s">
        <v>1837</v>
      </c>
      <c r="B3" s="2" t="s">
        <v>3435</v>
      </c>
    </row>
    <row r="4">
      <c r="A4" s="2" t="s">
        <v>1772</v>
      </c>
      <c r="B4" s="2" t="s">
        <v>3435</v>
      </c>
    </row>
    <row r="5">
      <c r="A5" s="2" t="s">
        <v>58</v>
      </c>
      <c r="B5" s="2" t="s">
        <v>3435</v>
      </c>
    </row>
    <row r="6">
      <c r="A6" s="2" t="s">
        <v>62</v>
      </c>
      <c r="B6" s="2" t="s">
        <v>3435</v>
      </c>
    </row>
    <row r="7">
      <c r="A7" s="2" t="s">
        <v>66</v>
      </c>
      <c r="B7" s="2" t="s">
        <v>3435</v>
      </c>
    </row>
    <row r="8">
      <c r="A8" s="2" t="s">
        <v>68</v>
      </c>
      <c r="B8" s="2" t="s">
        <v>3435</v>
      </c>
    </row>
    <row r="9">
      <c r="A9" s="2" t="s">
        <v>71</v>
      </c>
      <c r="B9" s="2" t="s">
        <v>3435</v>
      </c>
    </row>
    <row r="10">
      <c r="A10" s="2" t="s">
        <v>75</v>
      </c>
      <c r="B10" s="2" t="s">
        <v>3435</v>
      </c>
    </row>
    <row r="11">
      <c r="A11" s="2" t="s">
        <v>79</v>
      </c>
      <c r="B11" s="2" t="s">
        <v>3435</v>
      </c>
    </row>
    <row r="12">
      <c r="A12" s="2" t="s">
        <v>83</v>
      </c>
      <c r="B12" s="2" t="s">
        <v>3435</v>
      </c>
    </row>
    <row r="13">
      <c r="A13" s="2" t="s">
        <v>87</v>
      </c>
      <c r="B13" s="2" t="s">
        <v>3435</v>
      </c>
    </row>
    <row r="14">
      <c r="A14" s="2" t="s">
        <v>91</v>
      </c>
      <c r="B14" s="2" t="s">
        <v>3435</v>
      </c>
    </row>
    <row r="15">
      <c r="A15" s="2" t="s">
        <v>94</v>
      </c>
      <c r="B15" s="2" t="s">
        <v>3435</v>
      </c>
    </row>
    <row r="16">
      <c r="A16" s="2" t="s">
        <v>98</v>
      </c>
      <c r="B16" s="2" t="s">
        <v>3435</v>
      </c>
    </row>
    <row r="17">
      <c r="A17" s="2" t="s">
        <v>101</v>
      </c>
      <c r="B17" s="2" t="s">
        <v>3435</v>
      </c>
    </row>
    <row r="18">
      <c r="A18" s="2" t="s">
        <v>105</v>
      </c>
      <c r="B18" s="2" t="s">
        <v>3435</v>
      </c>
    </row>
    <row r="19">
      <c r="A19" s="2" t="s">
        <v>109</v>
      </c>
      <c r="B19" s="2" t="s">
        <v>3435</v>
      </c>
    </row>
    <row r="20">
      <c r="A20" s="2" t="s">
        <v>113</v>
      </c>
      <c r="B20" s="2" t="s">
        <v>3435</v>
      </c>
    </row>
    <row r="21">
      <c r="A21" s="2" t="s">
        <v>117</v>
      </c>
      <c r="B21" s="2" t="s">
        <v>3435</v>
      </c>
    </row>
    <row r="22">
      <c r="A22" s="2" t="s">
        <v>121</v>
      </c>
      <c r="B22" s="2" t="s">
        <v>3435</v>
      </c>
    </row>
    <row r="23">
      <c r="A23" s="2" t="s">
        <v>124</v>
      </c>
      <c r="B23" s="2" t="s">
        <v>3435</v>
      </c>
    </row>
    <row r="24">
      <c r="A24" s="2" t="s">
        <v>126</v>
      </c>
      <c r="B24" s="2" t="s">
        <v>3435</v>
      </c>
    </row>
    <row r="25">
      <c r="A25" s="2" t="s">
        <v>130</v>
      </c>
      <c r="B25" s="2" t="s">
        <v>3435</v>
      </c>
    </row>
    <row r="26">
      <c r="A26" s="2" t="s">
        <v>134</v>
      </c>
      <c r="B26" s="2" t="s">
        <v>3435</v>
      </c>
    </row>
    <row r="27">
      <c r="A27" s="2" t="s">
        <v>138</v>
      </c>
      <c r="B27" s="2" t="s">
        <v>3435</v>
      </c>
    </row>
    <row r="28">
      <c r="A28" s="2" t="s">
        <v>142</v>
      </c>
      <c r="B28" s="2" t="s">
        <v>3435</v>
      </c>
    </row>
    <row r="29">
      <c r="A29" s="2" t="s">
        <v>1933</v>
      </c>
      <c r="B29" s="2" t="s">
        <v>3435</v>
      </c>
    </row>
    <row r="30">
      <c r="A30" s="2" t="s">
        <v>1775</v>
      </c>
      <c r="B30" s="2" t="s">
        <v>3435</v>
      </c>
    </row>
    <row r="31">
      <c r="A31" s="2" t="s">
        <v>151</v>
      </c>
      <c r="B31" s="2" t="s">
        <v>3435</v>
      </c>
    </row>
    <row r="32">
      <c r="A32" s="2" t="s">
        <v>154</v>
      </c>
      <c r="B32" s="2" t="s">
        <v>3435</v>
      </c>
    </row>
    <row r="33">
      <c r="A33" s="2" t="s">
        <v>156</v>
      </c>
      <c r="B33" s="2" t="s">
        <v>3435</v>
      </c>
    </row>
    <row r="34">
      <c r="A34" s="2" t="s">
        <v>160</v>
      </c>
      <c r="B34" s="2" t="s">
        <v>3435</v>
      </c>
    </row>
    <row r="35">
      <c r="A35" s="2" t="s">
        <v>163</v>
      </c>
      <c r="B35" s="2" t="s">
        <v>3435</v>
      </c>
    </row>
    <row r="36">
      <c r="A36" s="2" t="s">
        <v>167</v>
      </c>
      <c r="B36" s="2" t="s">
        <v>3435</v>
      </c>
    </row>
    <row r="37">
      <c r="A37" s="2" t="s">
        <v>170</v>
      </c>
      <c r="B37" s="2" t="s">
        <v>3435</v>
      </c>
    </row>
    <row r="38">
      <c r="A38" s="2" t="s">
        <v>174</v>
      </c>
      <c r="B38" s="2" t="s">
        <v>3435</v>
      </c>
    </row>
    <row r="39">
      <c r="A39" s="2" t="s">
        <v>177</v>
      </c>
      <c r="B39" s="2" t="s">
        <v>3435</v>
      </c>
    </row>
    <row r="40">
      <c r="A40" s="2" t="s">
        <v>181</v>
      </c>
      <c r="B40" s="2" t="s">
        <v>3435</v>
      </c>
    </row>
    <row r="41">
      <c r="A41" s="2" t="s">
        <v>184</v>
      </c>
      <c r="B41" s="2" t="s">
        <v>3435</v>
      </c>
    </row>
    <row r="42">
      <c r="A42" s="2" t="s">
        <v>188</v>
      </c>
      <c r="B42" s="2" t="s">
        <v>3435</v>
      </c>
    </row>
    <row r="43">
      <c r="A43" s="2" t="s">
        <v>192</v>
      </c>
      <c r="B43" s="2" t="s">
        <v>3435</v>
      </c>
    </row>
    <row r="44">
      <c r="A44" s="2" t="s">
        <v>195</v>
      </c>
      <c r="B44" s="2" t="s">
        <v>3435</v>
      </c>
    </row>
    <row r="45">
      <c r="A45" s="2" t="s">
        <v>199</v>
      </c>
      <c r="B45" s="2" t="s">
        <v>3435</v>
      </c>
    </row>
    <row r="46">
      <c r="A46" s="2" t="s">
        <v>203</v>
      </c>
      <c r="B46" s="2" t="s">
        <v>3435</v>
      </c>
    </row>
    <row r="47">
      <c r="A47" s="2" t="s">
        <v>207</v>
      </c>
      <c r="B47" s="2" t="s">
        <v>3435</v>
      </c>
    </row>
    <row r="48">
      <c r="A48" s="2" t="s">
        <v>210</v>
      </c>
      <c r="B48" s="2" t="s">
        <v>3435</v>
      </c>
    </row>
    <row r="49">
      <c r="A49" s="2" t="s">
        <v>214</v>
      </c>
      <c r="B49" s="2" t="s">
        <v>3435</v>
      </c>
    </row>
    <row r="50">
      <c r="A50" s="2" t="s">
        <v>218</v>
      </c>
      <c r="B50" s="2" t="s">
        <v>3435</v>
      </c>
    </row>
    <row r="51">
      <c r="A51" s="2" t="s">
        <v>221</v>
      </c>
      <c r="B51" s="2" t="s">
        <v>3435</v>
      </c>
    </row>
    <row r="52">
      <c r="A52" s="2" t="s">
        <v>225</v>
      </c>
      <c r="B52" s="2" t="s">
        <v>3435</v>
      </c>
    </row>
    <row r="53">
      <c r="A53" s="2" t="s">
        <v>229</v>
      </c>
      <c r="B53" s="2" t="s">
        <v>3435</v>
      </c>
    </row>
    <row r="54">
      <c r="A54" s="2" t="s">
        <v>1778</v>
      </c>
      <c r="B54" s="2" t="s">
        <v>3435</v>
      </c>
    </row>
    <row r="55">
      <c r="A55" s="2" t="s">
        <v>235</v>
      </c>
      <c r="B55" s="2" t="s">
        <v>3435</v>
      </c>
    </row>
    <row r="56">
      <c r="A56" s="2" t="s">
        <v>2025</v>
      </c>
      <c r="B56" s="2" t="s">
        <v>3435</v>
      </c>
    </row>
    <row r="57">
      <c r="A57" s="2" t="s">
        <v>243</v>
      </c>
      <c r="B57" s="2" t="s">
        <v>3435</v>
      </c>
    </row>
    <row r="58">
      <c r="A58" s="2" t="s">
        <v>246</v>
      </c>
      <c r="B58" s="2" t="s">
        <v>3435</v>
      </c>
    </row>
    <row r="59">
      <c r="A59" s="2" t="s">
        <v>250</v>
      </c>
      <c r="B59" s="2" t="s">
        <v>3435</v>
      </c>
    </row>
    <row r="60">
      <c r="A60" s="2" t="s">
        <v>254</v>
      </c>
      <c r="B60" s="2" t="s">
        <v>3435</v>
      </c>
    </row>
    <row r="61">
      <c r="A61" s="2" t="s">
        <v>257</v>
      </c>
      <c r="B61" s="2" t="s">
        <v>3435</v>
      </c>
    </row>
    <row r="62">
      <c r="A62" s="2" t="s">
        <v>258</v>
      </c>
      <c r="B62" s="2" t="s">
        <v>3435</v>
      </c>
    </row>
    <row r="63">
      <c r="A63" s="2" t="s">
        <v>262</v>
      </c>
      <c r="B63" s="2" t="s">
        <v>3435</v>
      </c>
    </row>
    <row r="64">
      <c r="A64" s="2" t="s">
        <v>266</v>
      </c>
      <c r="B64" s="2" t="s">
        <v>3435</v>
      </c>
    </row>
    <row r="65">
      <c r="A65" s="2" t="s">
        <v>270</v>
      </c>
      <c r="B65" s="2" t="s">
        <v>3435</v>
      </c>
    </row>
    <row r="66">
      <c r="A66" s="2" t="s">
        <v>274</v>
      </c>
      <c r="B66" s="2" t="s">
        <v>3435</v>
      </c>
    </row>
    <row r="67">
      <c r="A67" s="2" t="s">
        <v>2063</v>
      </c>
      <c r="B67" s="2" t="s">
        <v>3435</v>
      </c>
    </row>
    <row r="68">
      <c r="A68" s="2" t="s">
        <v>2068</v>
      </c>
      <c r="B68" s="2" t="s">
        <v>3435</v>
      </c>
    </row>
    <row r="69">
      <c r="A69" s="2" t="s">
        <v>286</v>
      </c>
      <c r="B69" s="2" t="s">
        <v>3435</v>
      </c>
    </row>
    <row r="70">
      <c r="A70" s="2" t="s">
        <v>290</v>
      </c>
      <c r="B70" s="2" t="s">
        <v>3435</v>
      </c>
    </row>
    <row r="71">
      <c r="A71" s="2" t="s">
        <v>294</v>
      </c>
      <c r="B71" s="2" t="s">
        <v>3435</v>
      </c>
    </row>
    <row r="72">
      <c r="A72" s="2" t="s">
        <v>298</v>
      </c>
      <c r="B72" s="2" t="s">
        <v>3435</v>
      </c>
    </row>
    <row r="73">
      <c r="A73" s="2" t="s">
        <v>302</v>
      </c>
      <c r="B73" s="2" t="s">
        <v>3435</v>
      </c>
    </row>
    <row r="74">
      <c r="A74" s="2" t="s">
        <v>305</v>
      </c>
      <c r="B74" s="2" t="s">
        <v>3435</v>
      </c>
    </row>
    <row r="75">
      <c r="A75" s="2" t="s">
        <v>308</v>
      </c>
      <c r="B75" s="2" t="s">
        <v>3435</v>
      </c>
    </row>
    <row r="76">
      <c r="A76" s="2" t="s">
        <v>311</v>
      </c>
      <c r="B76" s="2" t="s">
        <v>3435</v>
      </c>
    </row>
    <row r="77">
      <c r="A77" s="2" t="s">
        <v>314</v>
      </c>
      <c r="B77" s="2" t="s">
        <v>3435</v>
      </c>
    </row>
    <row r="78">
      <c r="A78" s="2" t="s">
        <v>317</v>
      </c>
      <c r="B78" s="2" t="s">
        <v>3435</v>
      </c>
    </row>
    <row r="79">
      <c r="A79" s="2" t="s">
        <v>319</v>
      </c>
      <c r="B79" s="2" t="s">
        <v>3435</v>
      </c>
    </row>
    <row r="80">
      <c r="A80" s="2" t="s">
        <v>323</v>
      </c>
      <c r="B80" s="2" t="s">
        <v>3435</v>
      </c>
    </row>
    <row r="81">
      <c r="A81" s="2" t="s">
        <v>327</v>
      </c>
      <c r="B81" s="2" t="s">
        <v>3435</v>
      </c>
    </row>
    <row r="82">
      <c r="A82" s="2" t="s">
        <v>331</v>
      </c>
      <c r="B82" s="2" t="s">
        <v>3435</v>
      </c>
    </row>
    <row r="83">
      <c r="A83" s="2" t="s">
        <v>335</v>
      </c>
      <c r="B83" s="2" t="s">
        <v>3435</v>
      </c>
    </row>
    <row r="84">
      <c r="A84" s="2" t="s">
        <v>339</v>
      </c>
      <c r="B84" s="2" t="s">
        <v>3435</v>
      </c>
    </row>
    <row r="85">
      <c r="A85" s="2" t="s">
        <v>2129</v>
      </c>
      <c r="B85" s="2" t="s">
        <v>3435</v>
      </c>
    </row>
    <row r="86">
      <c r="A86" s="2" t="s">
        <v>345</v>
      </c>
      <c r="B86" s="2" t="s">
        <v>3435</v>
      </c>
    </row>
    <row r="87">
      <c r="A87" s="2" t="s">
        <v>348</v>
      </c>
      <c r="B87" s="2" t="s">
        <v>3435</v>
      </c>
    </row>
    <row r="88">
      <c r="A88" s="2" t="s">
        <v>1782</v>
      </c>
      <c r="B88" s="2" t="s">
        <v>3435</v>
      </c>
    </row>
    <row r="89">
      <c r="A89" s="2" t="s">
        <v>356</v>
      </c>
      <c r="B89" s="2" t="s">
        <v>3435</v>
      </c>
    </row>
    <row r="90">
      <c r="A90" s="2" t="s">
        <v>360</v>
      </c>
      <c r="B90" s="2" t="s">
        <v>3435</v>
      </c>
    </row>
    <row r="91">
      <c r="A91" s="2" t="s">
        <v>363</v>
      </c>
      <c r="B91" s="2" t="s">
        <v>3435</v>
      </c>
    </row>
    <row r="92">
      <c r="A92" s="2" t="s">
        <v>1783</v>
      </c>
      <c r="B92" s="2" t="s">
        <v>3435</v>
      </c>
    </row>
    <row r="93">
      <c r="A93" s="2" t="s">
        <v>370</v>
      </c>
      <c r="B93" s="2" t="s">
        <v>3435</v>
      </c>
    </row>
    <row r="94">
      <c r="A94" s="2" t="s">
        <v>374</v>
      </c>
      <c r="B94" s="2" t="s">
        <v>3435</v>
      </c>
    </row>
    <row r="95">
      <c r="A95" s="2" t="s">
        <v>377</v>
      </c>
      <c r="B95" s="2" t="s">
        <v>3435</v>
      </c>
    </row>
    <row r="96">
      <c r="A96" s="2" t="s">
        <v>381</v>
      </c>
      <c r="B96" s="2" t="s">
        <v>3435</v>
      </c>
    </row>
    <row r="97">
      <c r="A97" s="2" t="s">
        <v>384</v>
      </c>
      <c r="B97" s="2" t="s">
        <v>3435</v>
      </c>
    </row>
    <row r="98">
      <c r="A98" s="2" t="s">
        <v>388</v>
      </c>
      <c r="B98" s="2" t="s">
        <v>3435</v>
      </c>
    </row>
    <row r="99">
      <c r="A99" s="2" t="s">
        <v>392</v>
      </c>
      <c r="B99" s="2" t="s">
        <v>3435</v>
      </c>
    </row>
    <row r="100">
      <c r="A100" s="2" t="s">
        <v>396</v>
      </c>
      <c r="B100" s="2" t="s">
        <v>3435</v>
      </c>
    </row>
    <row r="101">
      <c r="A101" s="2" t="s">
        <v>400</v>
      </c>
      <c r="B101" s="2" t="s">
        <v>3435</v>
      </c>
    </row>
    <row r="102">
      <c r="A102" s="2" t="s">
        <v>2189</v>
      </c>
      <c r="B102" s="2" t="s">
        <v>3435</v>
      </c>
    </row>
    <row r="103">
      <c r="A103" s="2" t="s">
        <v>408</v>
      </c>
      <c r="B103" s="2" t="s">
        <v>3435</v>
      </c>
    </row>
    <row r="104">
      <c r="A104" s="2" t="s">
        <v>411</v>
      </c>
      <c r="B104" s="2" t="s">
        <v>3435</v>
      </c>
    </row>
    <row r="105">
      <c r="A105" s="2" t="s">
        <v>414</v>
      </c>
      <c r="B105" s="2" t="s">
        <v>3435</v>
      </c>
    </row>
    <row r="106">
      <c r="A106" s="2" t="s">
        <v>17</v>
      </c>
      <c r="B106" s="2" t="s">
        <v>3435</v>
      </c>
    </row>
    <row r="107">
      <c r="A107" s="2" t="s">
        <v>421</v>
      </c>
      <c r="B107" s="2" t="s">
        <v>3435</v>
      </c>
    </row>
    <row r="108">
      <c r="A108" s="2" t="s">
        <v>425</v>
      </c>
      <c r="B108" s="2" t="s">
        <v>3435</v>
      </c>
    </row>
    <row r="109">
      <c r="A109" s="2" t="s">
        <v>429</v>
      </c>
      <c r="B109" s="2" t="s">
        <v>3435</v>
      </c>
    </row>
    <row r="110">
      <c r="A110" s="2" t="s">
        <v>433</v>
      </c>
      <c r="B110" s="2" t="s">
        <v>3435</v>
      </c>
    </row>
    <row r="111">
      <c r="A111" s="2" t="s">
        <v>437</v>
      </c>
      <c r="B111" s="2" t="s">
        <v>3435</v>
      </c>
    </row>
    <row r="112">
      <c r="A112" s="2" t="s">
        <v>441</v>
      </c>
      <c r="B112" s="2" t="s">
        <v>3435</v>
      </c>
    </row>
    <row r="113">
      <c r="A113" s="2" t="s">
        <v>445</v>
      </c>
      <c r="B113" s="2" t="s">
        <v>3435</v>
      </c>
    </row>
    <row r="114">
      <c r="A114" s="2" t="s">
        <v>448</v>
      </c>
      <c r="B114" s="2" t="s">
        <v>3435</v>
      </c>
    </row>
    <row r="115">
      <c r="A115" s="2" t="s">
        <v>452</v>
      </c>
      <c r="B115" s="2" t="s">
        <v>3435</v>
      </c>
    </row>
    <row r="116">
      <c r="A116" s="2" t="s">
        <v>456</v>
      </c>
      <c r="B116" s="2" t="s">
        <v>3435</v>
      </c>
    </row>
    <row r="117">
      <c r="A117" s="2" t="s">
        <v>460</v>
      </c>
      <c r="B117" s="2" t="s">
        <v>3435</v>
      </c>
    </row>
    <row r="118">
      <c r="A118" s="2" t="s">
        <v>463</v>
      </c>
      <c r="B118" s="2" t="s">
        <v>3435</v>
      </c>
    </row>
    <row r="119">
      <c r="A119" s="2" t="s">
        <v>467</v>
      </c>
      <c r="B119" s="2" t="s">
        <v>3435</v>
      </c>
    </row>
    <row r="120">
      <c r="A120" s="2" t="s">
        <v>471</v>
      </c>
      <c r="B120" s="2" t="s">
        <v>3435</v>
      </c>
    </row>
    <row r="121">
      <c r="A121" s="2" t="s">
        <v>475</v>
      </c>
      <c r="B121" s="2" t="s">
        <v>3435</v>
      </c>
    </row>
    <row r="122">
      <c r="A122" s="2" t="s">
        <v>1785</v>
      </c>
      <c r="B122" s="2" t="s">
        <v>3435</v>
      </c>
    </row>
    <row r="123">
      <c r="A123" s="2" t="s">
        <v>483</v>
      </c>
      <c r="B123" s="2" t="s">
        <v>3435</v>
      </c>
    </row>
    <row r="124">
      <c r="A124" s="2" t="s">
        <v>2268</v>
      </c>
      <c r="B124" s="2" t="s">
        <v>3435</v>
      </c>
    </row>
    <row r="125">
      <c r="A125" s="2" t="s">
        <v>491</v>
      </c>
      <c r="B125" s="2" t="s">
        <v>3435</v>
      </c>
    </row>
    <row r="126">
      <c r="A126" s="2" t="s">
        <v>494</v>
      </c>
      <c r="B126" s="2" t="s">
        <v>3435</v>
      </c>
    </row>
    <row r="127">
      <c r="A127" s="2" t="s">
        <v>498</v>
      </c>
      <c r="B127" s="2" t="s">
        <v>3435</v>
      </c>
    </row>
    <row r="128">
      <c r="A128" s="2" t="s">
        <v>501</v>
      </c>
      <c r="B128" s="2" t="s">
        <v>3435</v>
      </c>
    </row>
    <row r="129">
      <c r="A129" s="2" t="s">
        <v>505</v>
      </c>
      <c r="B129" s="2" t="s">
        <v>3435</v>
      </c>
    </row>
    <row r="130">
      <c r="A130" s="2" t="s">
        <v>2290</v>
      </c>
      <c r="B130" s="2" t="s">
        <v>3435</v>
      </c>
    </row>
    <row r="131">
      <c r="A131" s="2" t="s">
        <v>513</v>
      </c>
      <c r="B131" s="2" t="s">
        <v>3435</v>
      </c>
    </row>
    <row r="132">
      <c r="A132" s="2" t="s">
        <v>517</v>
      </c>
      <c r="B132" s="2" t="s">
        <v>3435</v>
      </c>
    </row>
    <row r="133">
      <c r="A133" s="2" t="s">
        <v>2304</v>
      </c>
      <c r="B133" s="2" t="s">
        <v>3435</v>
      </c>
    </row>
    <row r="134">
      <c r="A134" s="2" t="s">
        <v>525</v>
      </c>
      <c r="B134" s="2" t="s">
        <v>3435</v>
      </c>
    </row>
    <row r="135">
      <c r="A135" s="2" t="s">
        <v>529</v>
      </c>
      <c r="B135" s="2" t="s">
        <v>3435</v>
      </c>
    </row>
    <row r="136">
      <c r="A136" s="2" t="s">
        <v>532</v>
      </c>
      <c r="B136" s="2" t="s">
        <v>3435</v>
      </c>
    </row>
    <row r="137">
      <c r="A137" s="2" t="s">
        <v>536</v>
      </c>
      <c r="B137" s="2" t="s">
        <v>3435</v>
      </c>
    </row>
    <row r="138">
      <c r="A138" s="2" t="s">
        <v>2324</v>
      </c>
      <c r="B138" s="2" t="s">
        <v>3435</v>
      </c>
    </row>
    <row r="139">
      <c r="A139" s="2" t="s">
        <v>2329</v>
      </c>
      <c r="B139" s="2" t="s">
        <v>3435</v>
      </c>
    </row>
    <row r="140">
      <c r="A140" s="2" t="s">
        <v>550</v>
      </c>
      <c r="B140" s="2" t="s">
        <v>3435</v>
      </c>
    </row>
    <row r="141">
      <c r="A141" s="2" t="s">
        <v>553</v>
      </c>
      <c r="B141" s="2" t="s">
        <v>3435</v>
      </c>
    </row>
    <row r="142">
      <c r="A142" s="2" t="s">
        <v>557</v>
      </c>
      <c r="B142" s="2" t="s">
        <v>3435</v>
      </c>
    </row>
    <row r="143">
      <c r="A143" s="2" t="s">
        <v>2345</v>
      </c>
      <c r="B143" s="2" t="s">
        <v>3435</v>
      </c>
    </row>
    <row r="144">
      <c r="A144" s="2" t="s">
        <v>564</v>
      </c>
      <c r="B144" s="2" t="s">
        <v>3435</v>
      </c>
    </row>
    <row r="145">
      <c r="A145" s="2" t="s">
        <v>567</v>
      </c>
      <c r="B145" s="2" t="s">
        <v>3435</v>
      </c>
    </row>
    <row r="146">
      <c r="A146" s="2" t="s">
        <v>569</v>
      </c>
      <c r="B146" s="2" t="s">
        <v>3435</v>
      </c>
    </row>
    <row r="147">
      <c r="A147" s="2" t="s">
        <v>572</v>
      </c>
      <c r="B147" s="2" t="s">
        <v>3435</v>
      </c>
    </row>
    <row r="148">
      <c r="A148" s="2" t="s">
        <v>576</v>
      </c>
      <c r="B148" s="2" t="s">
        <v>3435</v>
      </c>
    </row>
    <row r="149">
      <c r="A149" s="2" t="s">
        <v>580</v>
      </c>
      <c r="B149" s="2" t="s">
        <v>3435</v>
      </c>
    </row>
    <row r="150">
      <c r="A150" s="2" t="s">
        <v>584</v>
      </c>
      <c r="B150" s="2" t="s">
        <v>3435</v>
      </c>
    </row>
    <row r="151">
      <c r="A151" s="2" t="s">
        <v>588</v>
      </c>
      <c r="B151" s="2" t="s">
        <v>3435</v>
      </c>
    </row>
    <row r="152">
      <c r="A152" s="2" t="s">
        <v>591</v>
      </c>
      <c r="B152" s="2" t="s">
        <v>3435</v>
      </c>
    </row>
    <row r="153">
      <c r="A153" s="2" t="s">
        <v>2378</v>
      </c>
      <c r="B153" s="2" t="s">
        <v>3435</v>
      </c>
    </row>
    <row r="154">
      <c r="A154" s="2" t="s">
        <v>599</v>
      </c>
      <c r="B154" s="2" t="s">
        <v>3435</v>
      </c>
    </row>
    <row r="155">
      <c r="A155" s="2" t="s">
        <v>601</v>
      </c>
      <c r="B155" s="2" t="s">
        <v>3435</v>
      </c>
    </row>
    <row r="156">
      <c r="A156" s="2" t="s">
        <v>605</v>
      </c>
      <c r="B156" s="2" t="s">
        <v>3435</v>
      </c>
    </row>
    <row r="157">
      <c r="A157" s="2" t="s">
        <v>609</v>
      </c>
      <c r="B157" s="2" t="s">
        <v>3435</v>
      </c>
    </row>
    <row r="158">
      <c r="A158" s="2" t="s">
        <v>613</v>
      </c>
      <c r="B158" s="2" t="s">
        <v>3435</v>
      </c>
    </row>
    <row r="159">
      <c r="A159" s="2" t="s">
        <v>617</v>
      </c>
      <c r="B159" s="2" t="s">
        <v>3435</v>
      </c>
    </row>
    <row r="160">
      <c r="A160" s="2" t="s">
        <v>621</v>
      </c>
      <c r="B160" s="2" t="s">
        <v>3435</v>
      </c>
    </row>
    <row r="161">
      <c r="A161" s="2" t="s">
        <v>621</v>
      </c>
      <c r="B161" s="2" t="s">
        <v>3435</v>
      </c>
    </row>
    <row r="162">
      <c r="A162" s="2" t="s">
        <v>626</v>
      </c>
      <c r="B162" s="2" t="s">
        <v>3435</v>
      </c>
    </row>
    <row r="163">
      <c r="A163" s="2" t="s">
        <v>629</v>
      </c>
      <c r="B163" s="2" t="s">
        <v>3435</v>
      </c>
    </row>
    <row r="164">
      <c r="A164" s="2" t="s">
        <v>637</v>
      </c>
      <c r="B164" s="2" t="s">
        <v>3435</v>
      </c>
    </row>
    <row r="165">
      <c r="A165" s="2" t="s">
        <v>641</v>
      </c>
      <c r="B165" s="2" t="s">
        <v>3435</v>
      </c>
    </row>
    <row r="166">
      <c r="A166" s="2" t="s">
        <v>644</v>
      </c>
      <c r="B166" s="2" t="s">
        <v>3435</v>
      </c>
    </row>
    <row r="167">
      <c r="A167" s="2" t="s">
        <v>647</v>
      </c>
      <c r="B167" s="2" t="s">
        <v>3435</v>
      </c>
    </row>
    <row r="168">
      <c r="A168" s="2" t="s">
        <v>651</v>
      </c>
      <c r="B168" s="2" t="s">
        <v>3435</v>
      </c>
    </row>
    <row r="169">
      <c r="A169" s="2" t="s">
        <v>655</v>
      </c>
      <c r="B169" s="2" t="s">
        <v>3435</v>
      </c>
    </row>
    <row r="170">
      <c r="A170" s="2" t="s">
        <v>658</v>
      </c>
      <c r="B170" s="2" t="s">
        <v>3435</v>
      </c>
    </row>
    <row r="171">
      <c r="A171" s="2" t="s">
        <v>2440</v>
      </c>
      <c r="B171" s="2" t="s">
        <v>3435</v>
      </c>
    </row>
    <row r="172">
      <c r="A172" s="2" t="s">
        <v>665</v>
      </c>
      <c r="B172" s="2" t="s">
        <v>3435</v>
      </c>
    </row>
    <row r="173">
      <c r="A173" s="2" t="s">
        <v>669</v>
      </c>
      <c r="B173" s="2" t="s">
        <v>3435</v>
      </c>
    </row>
    <row r="174">
      <c r="A174" s="2" t="s">
        <v>673</v>
      </c>
      <c r="B174" s="2" t="s">
        <v>3435</v>
      </c>
    </row>
    <row r="175">
      <c r="A175" s="2" t="s">
        <v>677</v>
      </c>
      <c r="B175" s="2" t="s">
        <v>3435</v>
      </c>
    </row>
    <row r="176">
      <c r="A176" s="2" t="s">
        <v>2459</v>
      </c>
      <c r="B176" s="2" t="s">
        <v>3435</v>
      </c>
    </row>
    <row r="177">
      <c r="A177" s="2" t="s">
        <v>683</v>
      </c>
      <c r="B177" s="2" t="s">
        <v>3435</v>
      </c>
    </row>
    <row r="178">
      <c r="A178" s="2" t="s">
        <v>687</v>
      </c>
      <c r="B178" s="2" t="s">
        <v>3435</v>
      </c>
    </row>
    <row r="179">
      <c r="A179" s="2" t="s">
        <v>691</v>
      </c>
      <c r="B179" s="2" t="s">
        <v>3435</v>
      </c>
    </row>
    <row r="180">
      <c r="A180" s="2" t="s">
        <v>695</v>
      </c>
      <c r="B180" s="2" t="s">
        <v>3435</v>
      </c>
    </row>
    <row r="181">
      <c r="A181" s="2" t="s">
        <v>699</v>
      </c>
      <c r="B181" s="2" t="s">
        <v>3435</v>
      </c>
    </row>
    <row r="182">
      <c r="A182" s="2" t="s">
        <v>703</v>
      </c>
      <c r="B182" s="2" t="s">
        <v>3435</v>
      </c>
    </row>
    <row r="183">
      <c r="A183" s="2" t="s">
        <v>706</v>
      </c>
      <c r="B183" s="2" t="s">
        <v>3435</v>
      </c>
    </row>
    <row r="184">
      <c r="A184" s="2" t="s">
        <v>710</v>
      </c>
      <c r="B184" s="2" t="s">
        <v>3435</v>
      </c>
    </row>
    <row r="185">
      <c r="A185" s="2" t="s">
        <v>714</v>
      </c>
      <c r="B185" s="2" t="s">
        <v>3435</v>
      </c>
    </row>
    <row r="186">
      <c r="A186" s="2" t="s">
        <v>718</v>
      </c>
      <c r="B186" s="2" t="s">
        <v>3435</v>
      </c>
    </row>
    <row r="187">
      <c r="A187" s="2" t="s">
        <v>1790</v>
      </c>
      <c r="B187" s="2" t="s">
        <v>3435</v>
      </c>
    </row>
    <row r="188">
      <c r="A188" s="2" t="s">
        <v>1791</v>
      </c>
      <c r="B188" s="2" t="s">
        <v>3435</v>
      </c>
    </row>
    <row r="189">
      <c r="A189" s="2" t="s">
        <v>730</v>
      </c>
      <c r="B189" s="2" t="s">
        <v>3435</v>
      </c>
    </row>
    <row r="190">
      <c r="A190" s="2" t="s">
        <v>2515</v>
      </c>
      <c r="B190" s="2" t="s">
        <v>3435</v>
      </c>
    </row>
    <row r="191">
      <c r="A191" s="2" t="s">
        <v>738</v>
      </c>
      <c r="B191" s="2" t="s">
        <v>3435</v>
      </c>
    </row>
    <row r="192">
      <c r="A192" s="2" t="s">
        <v>1792</v>
      </c>
      <c r="B192" s="2" t="s">
        <v>3435</v>
      </c>
    </row>
    <row r="193">
      <c r="A193" s="2" t="s">
        <v>746</v>
      </c>
      <c r="B193" s="2" t="s">
        <v>3435</v>
      </c>
    </row>
    <row r="194">
      <c r="A194" s="2" t="s">
        <v>749</v>
      </c>
      <c r="B194" s="2" t="s">
        <v>3435</v>
      </c>
    </row>
    <row r="195">
      <c r="A195" s="2" t="s">
        <v>753</v>
      </c>
      <c r="B195" s="2" t="s">
        <v>3435</v>
      </c>
    </row>
    <row r="196">
      <c r="A196" s="2" t="s">
        <v>757</v>
      </c>
      <c r="B196" s="2" t="s">
        <v>3435</v>
      </c>
    </row>
    <row r="197">
      <c r="A197" s="2" t="s">
        <v>761</v>
      </c>
      <c r="B197" s="2" t="s">
        <v>3435</v>
      </c>
    </row>
    <row r="198">
      <c r="A198" s="2" t="s">
        <v>2548</v>
      </c>
      <c r="B198" s="2" t="s">
        <v>3435</v>
      </c>
    </row>
    <row r="199">
      <c r="A199" s="2" t="s">
        <v>2552</v>
      </c>
      <c r="B199" s="2" t="s">
        <v>3435</v>
      </c>
    </row>
    <row r="200">
      <c r="A200" s="2" t="s">
        <v>771</v>
      </c>
      <c r="B200" s="2" t="s">
        <v>3435</v>
      </c>
    </row>
    <row r="201">
      <c r="A201" s="2" t="s">
        <v>775</v>
      </c>
      <c r="B201" s="2" t="s">
        <v>3435</v>
      </c>
    </row>
    <row r="202">
      <c r="A202" s="2" t="s">
        <v>778</v>
      </c>
      <c r="B202" s="2" t="s">
        <v>3435</v>
      </c>
    </row>
    <row r="203">
      <c r="A203" s="2" t="s">
        <v>781</v>
      </c>
      <c r="B203" s="2" t="s">
        <v>3435</v>
      </c>
    </row>
    <row r="204">
      <c r="A204" s="2" t="s">
        <v>784</v>
      </c>
      <c r="B204" s="2" t="s">
        <v>3435</v>
      </c>
    </row>
    <row r="205">
      <c r="A205" s="2" t="s">
        <v>788</v>
      </c>
      <c r="B205" s="2" t="s">
        <v>3435</v>
      </c>
    </row>
    <row r="206">
      <c r="A206" s="2" t="s">
        <v>792</v>
      </c>
      <c r="B206" s="2" t="s">
        <v>3435</v>
      </c>
    </row>
    <row r="207">
      <c r="A207" s="2" t="s">
        <v>24</v>
      </c>
      <c r="B207" s="2" t="s">
        <v>3435</v>
      </c>
    </row>
    <row r="208">
      <c r="A208" s="2" t="s">
        <v>799</v>
      </c>
      <c r="B208" s="2" t="s">
        <v>3435</v>
      </c>
    </row>
    <row r="209">
      <c r="A209" s="2" t="s">
        <v>803</v>
      </c>
      <c r="B209" s="2" t="s">
        <v>3435</v>
      </c>
    </row>
    <row r="210">
      <c r="A210" s="2" t="s">
        <v>807</v>
      </c>
      <c r="B210" s="2" t="s">
        <v>3435</v>
      </c>
    </row>
    <row r="211">
      <c r="A211" s="2" t="s">
        <v>811</v>
      </c>
      <c r="B211" s="2" t="s">
        <v>3435</v>
      </c>
    </row>
    <row r="212">
      <c r="A212" s="2" t="s">
        <v>1793</v>
      </c>
      <c r="B212" s="2" t="s">
        <v>3435</v>
      </c>
    </row>
    <row r="213">
      <c r="A213" s="2" t="s">
        <v>818</v>
      </c>
      <c r="B213" s="2" t="s">
        <v>3435</v>
      </c>
    </row>
    <row r="214">
      <c r="A214" s="2" t="s">
        <v>822</v>
      </c>
      <c r="B214" s="2" t="s">
        <v>3435</v>
      </c>
    </row>
    <row r="215">
      <c r="A215" s="2" t="s">
        <v>826</v>
      </c>
      <c r="B215" s="2" t="s">
        <v>3435</v>
      </c>
    </row>
    <row r="216">
      <c r="A216" s="2" t="s">
        <v>828</v>
      </c>
      <c r="B216" s="2" t="s">
        <v>3435</v>
      </c>
    </row>
    <row r="217">
      <c r="A217" s="2" t="s">
        <v>831</v>
      </c>
      <c r="B217" s="2" t="s">
        <v>3435</v>
      </c>
    </row>
    <row r="218">
      <c r="A218" s="2" t="s">
        <v>835</v>
      </c>
      <c r="B218" s="2" t="s">
        <v>3435</v>
      </c>
    </row>
    <row r="219">
      <c r="A219" s="2" t="s">
        <v>839</v>
      </c>
      <c r="B219" s="2" t="s">
        <v>3435</v>
      </c>
    </row>
    <row r="220">
      <c r="A220" s="2" t="s">
        <v>843</v>
      </c>
      <c r="B220" s="2" t="s">
        <v>3435</v>
      </c>
    </row>
    <row r="221">
      <c r="A221" s="2" t="s">
        <v>847</v>
      </c>
      <c r="B221" s="2" t="s">
        <v>3435</v>
      </c>
    </row>
    <row r="222">
      <c r="A222" s="2" t="s">
        <v>850</v>
      </c>
      <c r="B222" s="2" t="s">
        <v>3435</v>
      </c>
    </row>
    <row r="223">
      <c r="A223" s="2" t="s">
        <v>854</v>
      </c>
      <c r="B223" s="2" t="s">
        <v>3435</v>
      </c>
    </row>
    <row r="224">
      <c r="A224" s="2" t="s">
        <v>858</v>
      </c>
      <c r="B224" s="2" t="s">
        <v>3435</v>
      </c>
    </row>
    <row r="225">
      <c r="A225" s="2" t="s">
        <v>862</v>
      </c>
      <c r="B225" s="2" t="s">
        <v>3435</v>
      </c>
    </row>
    <row r="226">
      <c r="A226" s="2" t="s">
        <v>866</v>
      </c>
      <c r="B226" s="2" t="s">
        <v>3435</v>
      </c>
    </row>
    <row r="227">
      <c r="A227" s="2" t="s">
        <v>869</v>
      </c>
      <c r="B227" s="2" t="s">
        <v>3435</v>
      </c>
    </row>
    <row r="228">
      <c r="A228" s="2" t="s">
        <v>873</v>
      </c>
      <c r="B228" s="2" t="s">
        <v>3435</v>
      </c>
    </row>
    <row r="229">
      <c r="A229" s="2" t="s">
        <v>876</v>
      </c>
      <c r="B229" s="2" t="s">
        <v>3435</v>
      </c>
    </row>
    <row r="230">
      <c r="A230" s="2" t="s">
        <v>880</v>
      </c>
      <c r="B230" s="2" t="s">
        <v>3435</v>
      </c>
    </row>
    <row r="231">
      <c r="A231" s="2" t="s">
        <v>884</v>
      </c>
      <c r="B231" s="2" t="s">
        <v>3435</v>
      </c>
    </row>
    <row r="232">
      <c r="A232" s="2" t="s">
        <v>888</v>
      </c>
      <c r="B232" s="2" t="s">
        <v>3435</v>
      </c>
    </row>
    <row r="233">
      <c r="A233" s="2" t="s">
        <v>892</v>
      </c>
      <c r="B233" s="2" t="s">
        <v>3435</v>
      </c>
    </row>
    <row r="234">
      <c r="A234" s="2" t="s">
        <v>2671</v>
      </c>
      <c r="B234" s="2" t="s">
        <v>3435</v>
      </c>
    </row>
    <row r="235">
      <c r="A235" s="2" t="s">
        <v>900</v>
      </c>
      <c r="B235" s="2" t="s">
        <v>3435</v>
      </c>
    </row>
    <row r="236">
      <c r="A236" s="2" t="s">
        <v>1796</v>
      </c>
      <c r="B236" s="2" t="s">
        <v>3435</v>
      </c>
    </row>
    <row r="237">
      <c r="A237" s="2" t="s">
        <v>908</v>
      </c>
      <c r="B237" s="2" t="s">
        <v>3435</v>
      </c>
    </row>
    <row r="238">
      <c r="A238" s="2" t="s">
        <v>1797</v>
      </c>
      <c r="B238" s="2" t="s">
        <v>3435</v>
      </c>
    </row>
    <row r="239">
      <c r="A239" s="2" t="s">
        <v>6</v>
      </c>
      <c r="B239" s="2" t="s">
        <v>3435</v>
      </c>
    </row>
    <row r="240">
      <c r="A240" s="2" t="s">
        <v>919</v>
      </c>
      <c r="B240" s="2" t="s">
        <v>3435</v>
      </c>
    </row>
    <row r="241">
      <c r="A241" s="2" t="s">
        <v>923</v>
      </c>
      <c r="B241" s="2" t="s">
        <v>3435</v>
      </c>
    </row>
    <row r="242">
      <c r="A242" s="2" t="s">
        <v>927</v>
      </c>
      <c r="B242" s="2" t="s">
        <v>3435</v>
      </c>
    </row>
    <row r="243">
      <c r="A243" s="2" t="s">
        <v>931</v>
      </c>
      <c r="B243" s="2" t="s">
        <v>3435</v>
      </c>
    </row>
    <row r="244">
      <c r="A244" s="2" t="s">
        <v>935</v>
      </c>
      <c r="B244" s="2" t="s">
        <v>3435</v>
      </c>
    </row>
    <row r="245">
      <c r="A245" s="2" t="s">
        <v>939</v>
      </c>
      <c r="B245" s="2" t="s">
        <v>3435</v>
      </c>
    </row>
    <row r="246">
      <c r="A246" s="2" t="s">
        <v>2706</v>
      </c>
      <c r="B246" s="2" t="s">
        <v>3435</v>
      </c>
    </row>
    <row r="247">
      <c r="A247" s="2" t="s">
        <v>945</v>
      </c>
      <c r="B247" s="2" t="s">
        <v>3435</v>
      </c>
    </row>
    <row r="248">
      <c r="A248" s="2" t="s">
        <v>949</v>
      </c>
      <c r="B248" s="2" t="s">
        <v>3435</v>
      </c>
    </row>
    <row r="249">
      <c r="A249" s="2" t="s">
        <v>953</v>
      </c>
      <c r="B249" s="2" t="s">
        <v>3435</v>
      </c>
    </row>
    <row r="250">
      <c r="A250" s="2" t="s">
        <v>2721</v>
      </c>
      <c r="B250" s="2" t="s">
        <v>3435</v>
      </c>
    </row>
    <row r="251">
      <c r="A251" s="2" t="s">
        <v>960</v>
      </c>
      <c r="B251" s="2" t="s">
        <v>3435</v>
      </c>
    </row>
    <row r="252">
      <c r="A252" s="2" t="s">
        <v>962</v>
      </c>
      <c r="B252" s="2" t="s">
        <v>3435</v>
      </c>
    </row>
    <row r="253">
      <c r="A253" s="2" t="s">
        <v>965</v>
      </c>
      <c r="B253" s="2" t="s">
        <v>3435</v>
      </c>
    </row>
    <row r="254">
      <c r="A254" s="2" t="s">
        <v>968</v>
      </c>
      <c r="B254" s="2" t="s">
        <v>3435</v>
      </c>
    </row>
    <row r="255">
      <c r="A255" s="2" t="s">
        <v>972</v>
      </c>
      <c r="B255" s="2" t="s">
        <v>3435</v>
      </c>
    </row>
    <row r="256">
      <c r="A256" s="2" t="s">
        <v>975</v>
      </c>
      <c r="B256" s="2" t="s">
        <v>3435</v>
      </c>
    </row>
    <row r="257">
      <c r="A257" s="2" t="s">
        <v>979</v>
      </c>
      <c r="B257" s="2" t="s">
        <v>3435</v>
      </c>
    </row>
    <row r="258">
      <c r="A258" s="2" t="s">
        <v>983</v>
      </c>
      <c r="B258" s="2" t="s">
        <v>3435</v>
      </c>
    </row>
    <row r="259">
      <c r="A259" s="2" t="s">
        <v>987</v>
      </c>
      <c r="B259" s="2" t="s">
        <v>3435</v>
      </c>
    </row>
    <row r="260">
      <c r="A260" s="2" t="s">
        <v>991</v>
      </c>
      <c r="B260" s="2" t="s">
        <v>3435</v>
      </c>
    </row>
    <row r="261">
      <c r="A261" s="2" t="s">
        <v>995</v>
      </c>
      <c r="B261" s="2" t="s">
        <v>3435</v>
      </c>
    </row>
    <row r="262">
      <c r="A262" s="2" t="s">
        <v>997</v>
      </c>
      <c r="B262" s="2" t="s">
        <v>3435</v>
      </c>
    </row>
    <row r="263">
      <c r="A263" s="2" t="s">
        <v>1001</v>
      </c>
      <c r="B263" s="2" t="s">
        <v>3435</v>
      </c>
    </row>
    <row r="264">
      <c r="A264" s="2" t="s">
        <v>1798</v>
      </c>
      <c r="B264" s="2" t="s">
        <v>3435</v>
      </c>
    </row>
    <row r="265">
      <c r="A265" s="2" t="s">
        <v>1009</v>
      </c>
      <c r="B265" s="2" t="s">
        <v>3435</v>
      </c>
    </row>
    <row r="266">
      <c r="A266" s="2" t="s">
        <v>1012</v>
      </c>
      <c r="B266" s="2" t="s">
        <v>3435</v>
      </c>
    </row>
    <row r="267">
      <c r="A267" s="2" t="s">
        <v>1016</v>
      </c>
      <c r="B267" s="2" t="s">
        <v>3435</v>
      </c>
    </row>
    <row r="268">
      <c r="A268" s="2" t="s">
        <v>2781</v>
      </c>
      <c r="B268" s="2" t="s">
        <v>3435</v>
      </c>
    </row>
    <row r="269">
      <c r="A269" s="2" t="s">
        <v>1023</v>
      </c>
      <c r="B269" s="2" t="s">
        <v>3435</v>
      </c>
    </row>
    <row r="270">
      <c r="A270" s="2" t="s">
        <v>1027</v>
      </c>
      <c r="B270" s="2" t="s">
        <v>3435</v>
      </c>
    </row>
    <row r="271">
      <c r="A271" s="2" t="s">
        <v>1030</v>
      </c>
      <c r="B271" s="2" t="s">
        <v>3435</v>
      </c>
    </row>
    <row r="272">
      <c r="A272" s="2" t="s">
        <v>1034</v>
      </c>
      <c r="B272" s="2" t="s">
        <v>3435</v>
      </c>
    </row>
    <row r="273">
      <c r="A273" s="2" t="s">
        <v>1038</v>
      </c>
      <c r="B273" s="2" t="s">
        <v>3435</v>
      </c>
    </row>
    <row r="274">
      <c r="A274" s="2" t="s">
        <v>1042</v>
      </c>
      <c r="B274" s="2" t="s">
        <v>3435</v>
      </c>
    </row>
    <row r="275">
      <c r="A275" s="2" t="s">
        <v>1046</v>
      </c>
      <c r="B275" s="2" t="s">
        <v>3435</v>
      </c>
    </row>
    <row r="276">
      <c r="A276" s="2" t="s">
        <v>1050</v>
      </c>
      <c r="B276" s="2" t="s">
        <v>3435</v>
      </c>
    </row>
    <row r="277">
      <c r="A277" s="2" t="s">
        <v>1053</v>
      </c>
      <c r="B277" s="2" t="s">
        <v>3435</v>
      </c>
    </row>
    <row r="278">
      <c r="A278" s="2" t="s">
        <v>1057</v>
      </c>
      <c r="B278" s="2" t="s">
        <v>3435</v>
      </c>
    </row>
    <row r="279">
      <c r="A279" s="2" t="s">
        <v>1061</v>
      </c>
      <c r="B279" s="2" t="s">
        <v>3435</v>
      </c>
    </row>
    <row r="280">
      <c r="A280" s="2" t="s">
        <v>1065</v>
      </c>
      <c r="B280" s="2" t="s">
        <v>3435</v>
      </c>
    </row>
    <row r="281">
      <c r="A281" s="2" t="s">
        <v>1069</v>
      </c>
      <c r="B281" s="2" t="s">
        <v>3435</v>
      </c>
    </row>
    <row r="282">
      <c r="A282" s="2" t="s">
        <v>1073</v>
      </c>
      <c r="B282" s="2" t="s">
        <v>3435</v>
      </c>
    </row>
    <row r="283">
      <c r="A283" s="2" t="s">
        <v>1076</v>
      </c>
      <c r="B283" s="2" t="s">
        <v>3435</v>
      </c>
    </row>
    <row r="284">
      <c r="A284" s="2" t="s">
        <v>1080</v>
      </c>
      <c r="B284" s="2" t="s">
        <v>3435</v>
      </c>
    </row>
    <row r="285">
      <c r="A285" s="2" t="s">
        <v>1084</v>
      </c>
      <c r="B285" s="2" t="s">
        <v>3435</v>
      </c>
    </row>
    <row r="286">
      <c r="A286" s="2" t="s">
        <v>2846</v>
      </c>
      <c r="B286" s="2" t="s">
        <v>3435</v>
      </c>
    </row>
    <row r="287">
      <c r="A287" s="2" t="s">
        <v>1801</v>
      </c>
      <c r="B287" s="2" t="s">
        <v>3435</v>
      </c>
    </row>
    <row r="288">
      <c r="A288" s="2" t="s">
        <v>1802</v>
      </c>
      <c r="B288" s="2" t="s">
        <v>3435</v>
      </c>
    </row>
    <row r="289">
      <c r="A289" s="2" t="s">
        <v>1803</v>
      </c>
      <c r="B289" s="2" t="s">
        <v>3435</v>
      </c>
    </row>
    <row r="290">
      <c r="A290" s="2" t="s">
        <v>1103</v>
      </c>
      <c r="B290" s="2" t="s">
        <v>3435</v>
      </c>
    </row>
    <row r="291">
      <c r="A291" s="2" t="s">
        <v>1107</v>
      </c>
      <c r="B291" s="2" t="s">
        <v>3435</v>
      </c>
    </row>
    <row r="292">
      <c r="A292" s="2" t="s">
        <v>1111</v>
      </c>
      <c r="B292" s="2" t="s">
        <v>3435</v>
      </c>
    </row>
    <row r="293">
      <c r="A293" s="2" t="s">
        <v>1114</v>
      </c>
      <c r="B293" s="2" t="s">
        <v>3435</v>
      </c>
    </row>
    <row r="294">
      <c r="A294" s="2" t="s">
        <v>1118</v>
      </c>
      <c r="B294" s="2" t="s">
        <v>3435</v>
      </c>
    </row>
    <row r="295">
      <c r="A295" s="2" t="s">
        <v>1121</v>
      </c>
      <c r="B295" s="2" t="s">
        <v>3435</v>
      </c>
    </row>
    <row r="296">
      <c r="A296" s="2" t="s">
        <v>1804</v>
      </c>
      <c r="B296" s="2" t="s">
        <v>3435</v>
      </c>
    </row>
    <row r="297">
      <c r="A297" s="2" t="s">
        <v>1129</v>
      </c>
      <c r="B297" s="2" t="s">
        <v>3435</v>
      </c>
    </row>
    <row r="298">
      <c r="A298" s="2" t="s">
        <v>1132</v>
      </c>
      <c r="B298" s="2" t="s">
        <v>3435</v>
      </c>
    </row>
    <row r="299">
      <c r="A299" s="2" t="s">
        <v>2890</v>
      </c>
      <c r="B299" s="2" t="s">
        <v>3435</v>
      </c>
    </row>
    <row r="300">
      <c r="A300" s="2" t="s">
        <v>1139</v>
      </c>
      <c r="B300" s="2" t="s">
        <v>3435</v>
      </c>
    </row>
    <row r="301">
      <c r="A301" s="2" t="s">
        <v>1143</v>
      </c>
      <c r="B301" s="2" t="s">
        <v>3435</v>
      </c>
    </row>
    <row r="302">
      <c r="A302" s="2" t="s">
        <v>1147</v>
      </c>
      <c r="B302" s="2" t="s">
        <v>3435</v>
      </c>
    </row>
    <row r="303">
      <c r="A303" s="2" t="s">
        <v>1151</v>
      </c>
      <c r="B303" s="2" t="s">
        <v>3435</v>
      </c>
    </row>
    <row r="304">
      <c r="A304" s="2" t="s">
        <v>1154</v>
      </c>
      <c r="B304" s="2" t="s">
        <v>3435</v>
      </c>
    </row>
    <row r="305">
      <c r="A305" s="2" t="s">
        <v>2914</v>
      </c>
      <c r="B305" s="2" t="s">
        <v>3435</v>
      </c>
    </row>
    <row r="306">
      <c r="A306" s="2" t="s">
        <v>1163</v>
      </c>
      <c r="B306" s="2" t="s">
        <v>3435</v>
      </c>
    </row>
    <row r="307">
      <c r="A307" s="2" t="s">
        <v>1164</v>
      </c>
      <c r="B307" s="2" t="s">
        <v>3435</v>
      </c>
    </row>
    <row r="308">
      <c r="A308" s="2" t="s">
        <v>1168</v>
      </c>
      <c r="B308" s="2" t="s">
        <v>3435</v>
      </c>
    </row>
    <row r="309">
      <c r="A309" s="2" t="s">
        <v>12</v>
      </c>
      <c r="B309" s="2" t="s">
        <v>3435</v>
      </c>
    </row>
    <row r="310">
      <c r="A310" s="2" t="s">
        <v>1175</v>
      </c>
      <c r="B310" s="2" t="s">
        <v>3435</v>
      </c>
    </row>
    <row r="311">
      <c r="A311" s="2" t="s">
        <v>1179</v>
      </c>
      <c r="B311" s="2" t="s">
        <v>3435</v>
      </c>
    </row>
    <row r="312">
      <c r="A312" s="2" t="s">
        <v>1183</v>
      </c>
      <c r="B312" s="2" t="s">
        <v>3435</v>
      </c>
    </row>
    <row r="313">
      <c r="A313" s="2" t="s">
        <v>1186</v>
      </c>
      <c r="B313" s="2" t="s">
        <v>3435</v>
      </c>
    </row>
    <row r="314">
      <c r="A314" s="2" t="s">
        <v>2938</v>
      </c>
      <c r="B314" s="2" t="s">
        <v>3435</v>
      </c>
    </row>
    <row r="315">
      <c r="A315" s="2" t="s">
        <v>2943</v>
      </c>
      <c r="B315" s="2" t="s">
        <v>3435</v>
      </c>
    </row>
    <row r="316">
      <c r="A316" s="2" t="s">
        <v>1194</v>
      </c>
      <c r="B316" s="2" t="s">
        <v>3435</v>
      </c>
    </row>
    <row r="317">
      <c r="A317" s="2" t="s">
        <v>1198</v>
      </c>
      <c r="B317" s="2" t="s">
        <v>3435</v>
      </c>
    </row>
    <row r="318">
      <c r="A318" s="2" t="s">
        <v>1202</v>
      </c>
      <c r="B318" s="2" t="s">
        <v>3435</v>
      </c>
    </row>
    <row r="319">
      <c r="A319" s="2" t="s">
        <v>1206</v>
      </c>
      <c r="B319" s="2" t="s">
        <v>3435</v>
      </c>
    </row>
    <row r="320">
      <c r="A320" s="2" t="s">
        <v>1210</v>
      </c>
      <c r="B320" s="2" t="s">
        <v>3435</v>
      </c>
    </row>
    <row r="321">
      <c r="A321" s="2" t="s">
        <v>1213</v>
      </c>
      <c r="B321" s="2" t="s">
        <v>3435</v>
      </c>
    </row>
    <row r="322">
      <c r="A322" s="2" t="s">
        <v>1217</v>
      </c>
      <c r="B322" s="2" t="s">
        <v>3435</v>
      </c>
    </row>
    <row r="323">
      <c r="A323" s="2" t="s">
        <v>1221</v>
      </c>
      <c r="B323" s="2" t="s">
        <v>3435</v>
      </c>
    </row>
    <row r="324">
      <c r="A324" s="2" t="s">
        <v>1225</v>
      </c>
      <c r="B324" s="2" t="s">
        <v>3435</v>
      </c>
    </row>
    <row r="325">
      <c r="A325" s="2" t="s">
        <v>1229</v>
      </c>
      <c r="B325" s="2" t="s">
        <v>3435</v>
      </c>
    </row>
    <row r="326">
      <c r="A326" s="2" t="s">
        <v>1233</v>
      </c>
      <c r="B326" s="2" t="s">
        <v>3435</v>
      </c>
    </row>
    <row r="327">
      <c r="A327" s="2" t="s">
        <v>1237</v>
      </c>
      <c r="B327" s="2" t="s">
        <v>3435</v>
      </c>
    </row>
    <row r="328">
      <c r="A328" s="2" t="s">
        <v>1241</v>
      </c>
      <c r="B328" s="2" t="s">
        <v>3435</v>
      </c>
    </row>
    <row r="329">
      <c r="A329" s="2" t="s">
        <v>1245</v>
      </c>
      <c r="B329" s="2" t="s">
        <v>3435</v>
      </c>
    </row>
    <row r="330">
      <c r="A330" s="2" t="s">
        <v>1249</v>
      </c>
      <c r="B330" s="2" t="s">
        <v>3435</v>
      </c>
    </row>
    <row r="331">
      <c r="A331" s="2" t="s">
        <v>1253</v>
      </c>
      <c r="B331" s="2" t="s">
        <v>3435</v>
      </c>
    </row>
    <row r="332">
      <c r="A332" s="2" t="s">
        <v>1257</v>
      </c>
      <c r="B332" s="2" t="s">
        <v>3435</v>
      </c>
    </row>
    <row r="333">
      <c r="A333" s="2" t="s">
        <v>34</v>
      </c>
      <c r="B333" s="2" t="s">
        <v>3435</v>
      </c>
    </row>
    <row r="334">
      <c r="A334" s="2" t="s">
        <v>1264</v>
      </c>
      <c r="B334" s="2" t="s">
        <v>3435</v>
      </c>
    </row>
    <row r="335">
      <c r="A335" s="2" t="s">
        <v>3008</v>
      </c>
      <c r="B335" s="2" t="s">
        <v>3435</v>
      </c>
    </row>
    <row r="336">
      <c r="A336" s="2" t="s">
        <v>1272</v>
      </c>
      <c r="B336" s="2" t="s">
        <v>3435</v>
      </c>
    </row>
    <row r="337">
      <c r="A337" s="2" t="s">
        <v>1276</v>
      </c>
      <c r="B337" s="2" t="s">
        <v>3435</v>
      </c>
    </row>
    <row r="338">
      <c r="A338" s="2" t="s">
        <v>1280</v>
      </c>
      <c r="B338" s="2" t="s">
        <v>3435</v>
      </c>
    </row>
    <row r="339">
      <c r="A339" s="2" t="s">
        <v>1284</v>
      </c>
      <c r="B339" s="2" t="s">
        <v>3435</v>
      </c>
    </row>
    <row r="340">
      <c r="A340" s="2" t="s">
        <v>1287</v>
      </c>
      <c r="B340" s="2" t="s">
        <v>3435</v>
      </c>
    </row>
    <row r="341">
      <c r="A341" s="2" t="s">
        <v>1291</v>
      </c>
      <c r="B341" s="2" t="s">
        <v>3435</v>
      </c>
    </row>
    <row r="342">
      <c r="A342" s="2" t="s">
        <v>1295</v>
      </c>
      <c r="B342" s="2" t="s">
        <v>3435</v>
      </c>
    </row>
    <row r="343">
      <c r="A343" s="2" t="s">
        <v>1299</v>
      </c>
      <c r="B343" s="2" t="s">
        <v>3435</v>
      </c>
    </row>
    <row r="344">
      <c r="A344" s="2" t="s">
        <v>1303</v>
      </c>
      <c r="B344" s="2" t="s">
        <v>3435</v>
      </c>
    </row>
    <row r="345">
      <c r="A345" s="2" t="s">
        <v>1307</v>
      </c>
      <c r="B345" s="2" t="s">
        <v>3435</v>
      </c>
    </row>
    <row r="346">
      <c r="A346" s="2" t="s">
        <v>1310</v>
      </c>
      <c r="B346" s="2" t="s">
        <v>3435</v>
      </c>
    </row>
    <row r="347">
      <c r="A347" s="2" t="s">
        <v>1314</v>
      </c>
      <c r="B347" s="2" t="s">
        <v>3435</v>
      </c>
    </row>
    <row r="348">
      <c r="A348" s="2" t="s">
        <v>1317</v>
      </c>
      <c r="B348" s="2" t="s">
        <v>3435</v>
      </c>
    </row>
    <row r="349">
      <c r="A349" s="2" t="s">
        <v>1809</v>
      </c>
      <c r="B349" s="2" t="s">
        <v>3435</v>
      </c>
    </row>
    <row r="350">
      <c r="A350" s="2" t="s">
        <v>1324</v>
      </c>
      <c r="B350" s="2" t="s">
        <v>3435</v>
      </c>
    </row>
    <row r="351">
      <c r="A351" s="2" t="s">
        <v>1328</v>
      </c>
      <c r="B351" s="2" t="s">
        <v>3435</v>
      </c>
    </row>
    <row r="352">
      <c r="A352" s="2" t="s">
        <v>1329</v>
      </c>
      <c r="B352" s="2" t="s">
        <v>3435</v>
      </c>
    </row>
    <row r="353">
      <c r="A353" s="2" t="s">
        <v>1333</v>
      </c>
      <c r="B353" s="2" t="s">
        <v>3435</v>
      </c>
    </row>
    <row r="354">
      <c r="A354" s="2" t="s">
        <v>1337</v>
      </c>
      <c r="B354" s="2" t="s">
        <v>3435</v>
      </c>
    </row>
    <row r="355">
      <c r="A355" s="2" t="s">
        <v>1341</v>
      </c>
      <c r="B355" s="2" t="s">
        <v>3435</v>
      </c>
    </row>
    <row r="356">
      <c r="A356" s="2" t="s">
        <v>1345</v>
      </c>
      <c r="B356" s="2" t="s">
        <v>3435</v>
      </c>
    </row>
    <row r="357">
      <c r="A357" s="2" t="s">
        <v>1349</v>
      </c>
      <c r="B357" s="2" t="s">
        <v>3435</v>
      </c>
    </row>
    <row r="358">
      <c r="A358" s="2" t="s">
        <v>1353</v>
      </c>
      <c r="B358" s="2" t="s">
        <v>3435</v>
      </c>
    </row>
    <row r="359">
      <c r="A359" s="2" t="s">
        <v>1357</v>
      </c>
      <c r="B359" s="2" t="s">
        <v>3435</v>
      </c>
    </row>
    <row r="360">
      <c r="A360" s="2" t="s">
        <v>1361</v>
      </c>
      <c r="B360" s="2" t="s">
        <v>3435</v>
      </c>
    </row>
    <row r="361">
      <c r="A361" s="2" t="s">
        <v>1365</v>
      </c>
      <c r="B361" s="2" t="s">
        <v>3435</v>
      </c>
    </row>
    <row r="362">
      <c r="A362" s="2" t="s">
        <v>1368</v>
      </c>
      <c r="B362" s="2" t="s">
        <v>3435</v>
      </c>
    </row>
    <row r="363">
      <c r="A363" s="2" t="s">
        <v>1372</v>
      </c>
      <c r="B363" s="2" t="s">
        <v>3435</v>
      </c>
    </row>
    <row r="364">
      <c r="A364" s="2" t="s">
        <v>1375</v>
      </c>
      <c r="B364" s="2" t="s">
        <v>3435</v>
      </c>
    </row>
    <row r="365">
      <c r="A365" s="2" t="s">
        <v>1379</v>
      </c>
      <c r="B365" s="2" t="s">
        <v>3435</v>
      </c>
    </row>
    <row r="366">
      <c r="A366" s="2" t="s">
        <v>1380</v>
      </c>
      <c r="B366" s="2" t="s">
        <v>3435</v>
      </c>
    </row>
    <row r="367">
      <c r="A367" s="2" t="s">
        <v>1384</v>
      </c>
      <c r="B367" s="2" t="s">
        <v>3435</v>
      </c>
    </row>
    <row r="368">
      <c r="A368" s="2" t="s">
        <v>3104</v>
      </c>
      <c r="B368" s="2" t="s">
        <v>3435</v>
      </c>
    </row>
    <row r="369">
      <c r="A369" s="2" t="s">
        <v>1392</v>
      </c>
      <c r="B369" s="2" t="s">
        <v>3435</v>
      </c>
    </row>
    <row r="370">
      <c r="A370" s="2" t="s">
        <v>1396</v>
      </c>
      <c r="B370" s="2" t="s">
        <v>3435</v>
      </c>
    </row>
    <row r="371">
      <c r="A371" s="2" t="s">
        <v>1399</v>
      </c>
      <c r="B371" s="2" t="s">
        <v>3435</v>
      </c>
    </row>
    <row r="372">
      <c r="A372" s="2" t="s">
        <v>1403</v>
      </c>
      <c r="B372" s="2" t="s">
        <v>3435</v>
      </c>
    </row>
    <row r="373">
      <c r="A373" s="2" t="s">
        <v>1407</v>
      </c>
      <c r="B373" s="2" t="s">
        <v>3435</v>
      </c>
    </row>
    <row r="374">
      <c r="A374" s="2" t="s">
        <v>3125</v>
      </c>
      <c r="B374" s="2" t="s">
        <v>3435</v>
      </c>
    </row>
    <row r="375">
      <c r="A375" s="2" t="s">
        <v>1413</v>
      </c>
      <c r="B375" s="2" t="s">
        <v>3435</v>
      </c>
    </row>
    <row r="376">
      <c r="A376" s="2" t="s">
        <v>1417</v>
      </c>
      <c r="B376" s="2" t="s">
        <v>3435</v>
      </c>
    </row>
    <row r="377">
      <c r="A377" s="2" t="s">
        <v>1421</v>
      </c>
      <c r="B377" s="2" t="s">
        <v>3435</v>
      </c>
    </row>
    <row r="378">
      <c r="A378" s="2" t="s">
        <v>1425</v>
      </c>
      <c r="B378" s="2" t="s">
        <v>3435</v>
      </c>
    </row>
    <row r="379">
      <c r="A379" s="2" t="s">
        <v>1429</v>
      </c>
      <c r="B379" s="2" t="s">
        <v>3435</v>
      </c>
    </row>
    <row r="380">
      <c r="A380" s="2" t="s">
        <v>1433</v>
      </c>
      <c r="B380" s="2" t="s">
        <v>3435</v>
      </c>
    </row>
    <row r="381">
      <c r="A381" s="2" t="s">
        <v>3150</v>
      </c>
      <c r="B381" s="2" t="s">
        <v>3435</v>
      </c>
    </row>
    <row r="382">
      <c r="A382" s="2" t="s">
        <v>1440</v>
      </c>
      <c r="B382" s="2" t="s">
        <v>3435</v>
      </c>
    </row>
    <row r="383">
      <c r="A383" s="2" t="s">
        <v>1447</v>
      </c>
      <c r="B383" s="2" t="s">
        <v>3435</v>
      </c>
    </row>
    <row r="384">
      <c r="A384" s="2" t="s">
        <v>1451</v>
      </c>
      <c r="B384" s="2" t="s">
        <v>3435</v>
      </c>
    </row>
    <row r="385">
      <c r="A385" s="2" t="s">
        <v>1813</v>
      </c>
      <c r="B385" s="2" t="s">
        <v>3435</v>
      </c>
    </row>
    <row r="386">
      <c r="A386" s="2" t="s">
        <v>1459</v>
      </c>
      <c r="B386" s="2" t="s">
        <v>3435</v>
      </c>
    </row>
    <row r="387">
      <c r="A387" s="2" t="s">
        <v>3169</v>
      </c>
      <c r="B387" s="2" t="s">
        <v>3435</v>
      </c>
    </row>
    <row r="388">
      <c r="A388" s="2" t="s">
        <v>1467</v>
      </c>
      <c r="B388" s="2" t="s">
        <v>3435</v>
      </c>
    </row>
    <row r="389">
      <c r="A389" s="2" t="s">
        <v>3176</v>
      </c>
      <c r="B389" s="2" t="s">
        <v>3435</v>
      </c>
    </row>
    <row r="390">
      <c r="A390" s="2" t="s">
        <v>1475</v>
      </c>
      <c r="B390" s="2" t="s">
        <v>3435</v>
      </c>
    </row>
    <row r="391">
      <c r="A391" s="2" t="s">
        <v>1478</v>
      </c>
      <c r="B391" s="2" t="s">
        <v>3435</v>
      </c>
    </row>
    <row r="392">
      <c r="A392" s="2" t="s">
        <v>1480</v>
      </c>
      <c r="B392" s="2" t="s">
        <v>3435</v>
      </c>
    </row>
    <row r="393">
      <c r="A393" s="2" t="s">
        <v>3188</v>
      </c>
      <c r="B393" s="2" t="s">
        <v>3435</v>
      </c>
    </row>
    <row r="394">
      <c r="A394" s="2" t="s">
        <v>1487</v>
      </c>
      <c r="B394" s="2" t="s">
        <v>3435</v>
      </c>
    </row>
    <row r="395">
      <c r="A395" s="2" t="s">
        <v>1490</v>
      </c>
      <c r="B395" s="2" t="s">
        <v>3435</v>
      </c>
    </row>
    <row r="396">
      <c r="A396" s="2" t="s">
        <v>1494</v>
      </c>
      <c r="B396" s="2" t="s">
        <v>3435</v>
      </c>
    </row>
    <row r="397">
      <c r="A397" s="2" t="s">
        <v>1498</v>
      </c>
      <c r="B397" s="2" t="s">
        <v>3435</v>
      </c>
    </row>
    <row r="398">
      <c r="A398" s="2" t="s">
        <v>1501</v>
      </c>
      <c r="B398" s="2" t="s">
        <v>3435</v>
      </c>
    </row>
    <row r="399">
      <c r="A399" s="2" t="s">
        <v>1505</v>
      </c>
      <c r="B399" s="2" t="s">
        <v>3435</v>
      </c>
    </row>
    <row r="400">
      <c r="A400" s="2" t="s">
        <v>1509</v>
      </c>
      <c r="B400" s="2" t="s">
        <v>3435</v>
      </c>
    </row>
    <row r="401">
      <c r="A401" s="2" t="s">
        <v>1513</v>
      </c>
      <c r="B401" s="2" t="s">
        <v>3435</v>
      </c>
    </row>
    <row r="402">
      <c r="A402" s="2" t="s">
        <v>1518</v>
      </c>
      <c r="B402" s="2" t="s">
        <v>3435</v>
      </c>
    </row>
    <row r="403">
      <c r="A403" s="2" t="s">
        <v>1522</v>
      </c>
      <c r="B403" s="2" t="s">
        <v>3435</v>
      </c>
    </row>
    <row r="404">
      <c r="A404" s="2" t="s">
        <v>1526</v>
      </c>
      <c r="B404" s="2" t="s">
        <v>3435</v>
      </c>
    </row>
    <row r="405">
      <c r="A405" s="2" t="s">
        <v>1529</v>
      </c>
      <c r="B405" s="2" t="s">
        <v>3435</v>
      </c>
    </row>
    <row r="406">
      <c r="A406" s="2" t="s">
        <v>1533</v>
      </c>
      <c r="B406" s="2" t="s">
        <v>3435</v>
      </c>
    </row>
    <row r="407">
      <c r="A407" s="2" t="s">
        <v>1537</v>
      </c>
      <c r="B407" s="2" t="s">
        <v>3435</v>
      </c>
    </row>
    <row r="408">
      <c r="A408" s="2" t="s">
        <v>1816</v>
      </c>
      <c r="B408" s="2" t="s">
        <v>3435</v>
      </c>
    </row>
    <row r="409">
      <c r="A409" s="2" t="s">
        <v>1545</v>
      </c>
      <c r="B409" s="2" t="s">
        <v>3435</v>
      </c>
    </row>
    <row r="410">
      <c r="A410" s="2" t="s">
        <v>1549</v>
      </c>
      <c r="B410" s="2" t="s">
        <v>3435</v>
      </c>
    </row>
    <row r="411">
      <c r="A411" s="2" t="s">
        <v>1553</v>
      </c>
      <c r="B411" s="2" t="s">
        <v>3435</v>
      </c>
    </row>
    <row r="412">
      <c r="A412" s="2" t="s">
        <v>1817</v>
      </c>
      <c r="B412" s="2" t="s">
        <v>3435</v>
      </c>
    </row>
    <row r="413">
      <c r="A413" s="2" t="s">
        <v>1561</v>
      </c>
      <c r="B413" s="2" t="s">
        <v>3435</v>
      </c>
    </row>
    <row r="414">
      <c r="A414" s="2" t="s">
        <v>1565</v>
      </c>
      <c r="B414" s="2" t="s">
        <v>3435</v>
      </c>
    </row>
    <row r="415">
      <c r="A415" s="2" t="s">
        <v>1818</v>
      </c>
      <c r="B415" s="2" t="s">
        <v>3435</v>
      </c>
    </row>
    <row r="416">
      <c r="A416" s="2" t="s">
        <v>1577</v>
      </c>
      <c r="B416" s="2" t="s">
        <v>3435</v>
      </c>
    </row>
    <row r="417">
      <c r="A417" s="2" t="s">
        <v>3278</v>
      </c>
      <c r="B417" s="2" t="s">
        <v>3435</v>
      </c>
    </row>
    <row r="418">
      <c r="A418" s="2" t="s">
        <v>1584</v>
      </c>
      <c r="B418" s="2" t="s">
        <v>3435</v>
      </c>
    </row>
    <row r="419">
      <c r="A419" s="2" t="s">
        <v>1587</v>
      </c>
      <c r="B419" s="2" t="s">
        <v>3435</v>
      </c>
    </row>
    <row r="420">
      <c r="A420" s="2" t="s">
        <v>1590</v>
      </c>
      <c r="B420" s="2" t="s">
        <v>3435</v>
      </c>
    </row>
    <row r="421">
      <c r="A421" s="2" t="s">
        <v>3289</v>
      </c>
      <c r="B421" s="2" t="s">
        <v>3435</v>
      </c>
    </row>
    <row r="422">
      <c r="A422" s="2" t="s">
        <v>1598</v>
      </c>
      <c r="B422" s="2" t="s">
        <v>3435</v>
      </c>
    </row>
    <row r="423">
      <c r="A423" s="2" t="s">
        <v>1602</v>
      </c>
      <c r="B423" s="2" t="s">
        <v>3435</v>
      </c>
    </row>
    <row r="424">
      <c r="A424" s="2" t="s">
        <v>1605</v>
      </c>
      <c r="B424" s="2" t="s">
        <v>3435</v>
      </c>
    </row>
    <row r="425">
      <c r="A425" s="2" t="s">
        <v>1609</v>
      </c>
      <c r="B425" s="2" t="s">
        <v>3435</v>
      </c>
    </row>
    <row r="426">
      <c r="A426" s="2" t="s">
        <v>1613</v>
      </c>
      <c r="B426" s="2" t="s">
        <v>3435</v>
      </c>
    </row>
    <row r="427">
      <c r="A427" s="2" t="s">
        <v>1617</v>
      </c>
      <c r="B427" s="2" t="s">
        <v>3435</v>
      </c>
    </row>
    <row r="428">
      <c r="A428" s="2" t="s">
        <v>1621</v>
      </c>
      <c r="B428" s="2" t="s">
        <v>3435</v>
      </c>
    </row>
    <row r="429">
      <c r="A429" s="2" t="s">
        <v>1625</v>
      </c>
      <c r="B429" s="2" t="s">
        <v>3435</v>
      </c>
      <c r="M429" s="2" t="s">
        <v>3436</v>
      </c>
    </row>
    <row r="430">
      <c r="A430" s="2" t="s">
        <v>1629</v>
      </c>
      <c r="B430" s="2" t="s">
        <v>3435</v>
      </c>
    </row>
    <row r="431">
      <c r="A431" s="2" t="s">
        <v>1633</v>
      </c>
      <c r="B431" s="2" t="s">
        <v>3435</v>
      </c>
    </row>
    <row r="432">
      <c r="A432" s="2" t="s">
        <v>1637</v>
      </c>
      <c r="B432" s="2" t="s">
        <v>3435</v>
      </c>
    </row>
    <row r="433">
      <c r="A433" s="2" t="s">
        <v>1641</v>
      </c>
      <c r="B433" s="2" t="s">
        <v>3435</v>
      </c>
    </row>
    <row r="434">
      <c r="A434" s="2" t="s">
        <v>1645</v>
      </c>
      <c r="B434" s="2" t="s">
        <v>3435</v>
      </c>
    </row>
    <row r="435">
      <c r="A435" s="2" t="s">
        <v>1648</v>
      </c>
      <c r="B435" s="2" t="s">
        <v>3435</v>
      </c>
    </row>
    <row r="436">
      <c r="A436" s="2" t="s">
        <v>1650</v>
      </c>
      <c r="B436" s="2" t="s">
        <v>3435</v>
      </c>
    </row>
    <row r="437">
      <c r="A437" s="2" t="s">
        <v>1654</v>
      </c>
      <c r="B437" s="2" t="s">
        <v>3435</v>
      </c>
    </row>
    <row r="438">
      <c r="A438" s="2" t="s">
        <v>1658</v>
      </c>
      <c r="B438" s="2" t="s">
        <v>3435</v>
      </c>
    </row>
    <row r="439">
      <c r="A439" s="2" t="s">
        <v>1663</v>
      </c>
      <c r="B439" s="2" t="s">
        <v>3435</v>
      </c>
    </row>
    <row r="440">
      <c r="A440" s="2" t="s">
        <v>3352</v>
      </c>
      <c r="B440" s="2" t="s">
        <v>3435</v>
      </c>
    </row>
    <row r="441">
      <c r="A441" s="2" t="s">
        <v>1679</v>
      </c>
      <c r="B441" s="2" t="s">
        <v>3435</v>
      </c>
    </row>
    <row r="442">
      <c r="A442" s="2" t="s">
        <v>1682</v>
      </c>
      <c r="B442" s="2" t="s">
        <v>3435</v>
      </c>
    </row>
    <row r="443">
      <c r="A443" s="2" t="s">
        <v>1686</v>
      </c>
      <c r="B443" s="2" t="s">
        <v>3435</v>
      </c>
    </row>
    <row r="444">
      <c r="A444" s="2" t="s">
        <v>1689</v>
      </c>
      <c r="B444" s="2" t="s">
        <v>3435</v>
      </c>
    </row>
    <row r="445">
      <c r="A445" s="2" t="s">
        <v>1693</v>
      </c>
      <c r="B445" s="2" t="s">
        <v>3435</v>
      </c>
    </row>
    <row r="446">
      <c r="A446" s="2" t="s">
        <v>1697</v>
      </c>
      <c r="B446" s="2" t="s">
        <v>3435</v>
      </c>
    </row>
    <row r="447">
      <c r="A447" s="2" t="s">
        <v>3376</v>
      </c>
      <c r="B447" s="2" t="s">
        <v>3435</v>
      </c>
    </row>
    <row r="448">
      <c r="A448" s="2" t="s">
        <v>1705</v>
      </c>
      <c r="B448" s="2" t="s">
        <v>3435</v>
      </c>
    </row>
    <row r="449">
      <c r="A449" s="2" t="s">
        <v>1709</v>
      </c>
      <c r="B449" s="2" t="s">
        <v>3435</v>
      </c>
    </row>
    <row r="450">
      <c r="A450" s="2" t="s">
        <v>1713</v>
      </c>
      <c r="B450" s="2" t="s">
        <v>3435</v>
      </c>
    </row>
    <row r="451">
      <c r="A451" s="2" t="s">
        <v>1717</v>
      </c>
      <c r="B451" s="2" t="s">
        <v>3435</v>
      </c>
    </row>
    <row r="452">
      <c r="A452" s="2" t="s">
        <v>1721</v>
      </c>
      <c r="B452" s="2" t="s">
        <v>3435</v>
      </c>
    </row>
    <row r="453">
      <c r="A453" s="2" t="s">
        <v>1725</v>
      </c>
      <c r="B453" s="2" t="s">
        <v>3435</v>
      </c>
    </row>
    <row r="454">
      <c r="A454" s="2" t="s">
        <v>3405</v>
      </c>
      <c r="B454" s="2" t="s">
        <v>3435</v>
      </c>
    </row>
    <row r="455">
      <c r="A455" s="2" t="s">
        <v>3409</v>
      </c>
      <c r="B455" s="2" t="s">
        <v>3435</v>
      </c>
    </row>
    <row r="456">
      <c r="A456" s="2" t="s">
        <v>1736</v>
      </c>
      <c r="B456" s="2" t="s">
        <v>3435</v>
      </c>
    </row>
    <row r="457">
      <c r="A457" s="2" t="s">
        <v>3418</v>
      </c>
      <c r="B457" s="2" t="s">
        <v>3435</v>
      </c>
    </row>
    <row r="458">
      <c r="A458" s="2" t="s">
        <v>1743</v>
      </c>
      <c r="B458" s="2" t="s">
        <v>3435</v>
      </c>
    </row>
    <row r="459">
      <c r="A459" s="2" t="s">
        <v>1747</v>
      </c>
      <c r="B459" s="2" t="s">
        <v>3435</v>
      </c>
    </row>
    <row r="460">
      <c r="A460" s="2" t="s">
        <v>1751</v>
      </c>
      <c r="B460" s="2" t="s">
        <v>3435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5.43"/>
    <col customWidth="1" min="2" max="2" width="23.86"/>
    <col customWidth="1" min="3" max="3" width="90.86"/>
    <col customWidth="1" min="4" max="4" width="25.86"/>
    <col customWidth="1" min="5" max="5" width="9.14"/>
    <col customWidth="1" min="6" max="6" width="28.43"/>
    <col customWidth="1" min="7" max="9" width="9.14"/>
  </cols>
  <sheetData>
    <row r="1">
      <c r="A1" s="27" t="s">
        <v>3437</v>
      </c>
      <c r="B1" s="28" t="s">
        <v>3438</v>
      </c>
      <c r="C1" s="28" t="s">
        <v>3439</v>
      </c>
      <c r="D1" s="28" t="s">
        <v>1935</v>
      </c>
      <c r="E1" s="29"/>
      <c r="F1" s="29"/>
      <c r="G1" s="29"/>
      <c r="H1" s="29"/>
      <c r="I1" s="29"/>
      <c r="J1" s="30"/>
      <c r="K1" s="30"/>
      <c r="L1" s="30"/>
      <c r="M1" s="30"/>
      <c r="N1" s="30"/>
      <c r="O1" s="30"/>
      <c r="P1" s="30"/>
      <c r="Q1" s="30"/>
      <c r="R1" s="30"/>
      <c r="S1" s="30"/>
      <c r="T1" s="30"/>
      <c r="U1" s="30"/>
      <c r="V1" s="30"/>
      <c r="W1" s="30"/>
      <c r="X1" s="30"/>
      <c r="Y1" s="30"/>
    </row>
    <row r="2" ht="12.75" customHeight="1">
      <c r="A2" s="31" t="s">
        <v>3440</v>
      </c>
      <c r="B2" s="31" t="s">
        <v>3441</v>
      </c>
      <c r="C2" s="31" t="s">
        <v>3442</v>
      </c>
      <c r="D2" s="32">
        <v>4.0</v>
      </c>
      <c r="E2" s="29"/>
      <c r="F2" s="29"/>
      <c r="G2" s="29"/>
      <c r="H2" s="29"/>
      <c r="I2" s="29"/>
      <c r="J2" s="30"/>
      <c r="K2" s="30"/>
      <c r="L2" s="30"/>
      <c r="M2" s="30"/>
      <c r="N2" s="30"/>
      <c r="O2" s="30"/>
      <c r="P2" s="30"/>
      <c r="Q2" s="30"/>
      <c r="R2" s="30"/>
      <c r="S2" s="30"/>
      <c r="T2" s="30"/>
      <c r="U2" s="30"/>
      <c r="V2" s="30"/>
      <c r="W2" s="30"/>
      <c r="X2" s="30"/>
      <c r="Y2" s="30"/>
    </row>
    <row r="3" ht="12.75" customHeight="1">
      <c r="A3" s="31" t="s">
        <v>3443</v>
      </c>
      <c r="B3" s="31" t="s">
        <v>3444</v>
      </c>
      <c r="C3" s="31" t="s">
        <v>3445</v>
      </c>
      <c r="D3" s="32">
        <v>300.0</v>
      </c>
      <c r="E3" s="29"/>
      <c r="F3" s="29"/>
      <c r="G3" s="29"/>
      <c r="H3" s="29"/>
      <c r="I3" s="29"/>
      <c r="J3" s="30"/>
      <c r="K3" s="30"/>
      <c r="L3" s="30"/>
      <c r="M3" s="30"/>
      <c r="N3" s="30"/>
      <c r="O3" s="30"/>
      <c r="P3" s="30"/>
      <c r="Q3" s="30"/>
      <c r="R3" s="30"/>
      <c r="S3" s="30"/>
      <c r="T3" s="30"/>
      <c r="U3" s="30"/>
      <c r="V3" s="30"/>
      <c r="W3" s="30"/>
      <c r="X3" s="30"/>
      <c r="Y3" s="30"/>
    </row>
    <row r="4" ht="12.75" customHeight="1">
      <c r="A4" s="31" t="s">
        <v>3446</v>
      </c>
      <c r="B4" s="31" t="s">
        <v>3444</v>
      </c>
      <c r="C4" s="31" t="s">
        <v>3447</v>
      </c>
      <c r="D4" s="32">
        <v>400.0</v>
      </c>
      <c r="E4" s="29"/>
      <c r="F4" s="29"/>
      <c r="G4" s="29"/>
      <c r="H4" s="29"/>
      <c r="I4" s="29"/>
      <c r="J4" s="30"/>
      <c r="K4" s="30"/>
      <c r="L4" s="30"/>
      <c r="M4" s="30"/>
      <c r="N4" s="30"/>
      <c r="O4" s="30"/>
      <c r="P4" s="30"/>
      <c r="Q4" s="30"/>
      <c r="R4" s="30"/>
      <c r="S4" s="30"/>
      <c r="T4" s="30"/>
      <c r="U4" s="30"/>
      <c r="V4" s="30"/>
      <c r="W4" s="30"/>
      <c r="X4" s="30"/>
      <c r="Y4" s="30"/>
    </row>
    <row r="5" ht="12.75" customHeight="1">
      <c r="A5" s="31" t="s">
        <v>3448</v>
      </c>
      <c r="B5" s="31" t="s">
        <v>3441</v>
      </c>
      <c r="C5" s="31" t="s">
        <v>3449</v>
      </c>
      <c r="D5" s="32">
        <v>40.0</v>
      </c>
      <c r="E5" s="29"/>
      <c r="F5" s="29"/>
      <c r="G5" s="29"/>
      <c r="H5" s="29"/>
      <c r="I5" s="29"/>
      <c r="J5" s="30"/>
      <c r="K5" s="30"/>
      <c r="L5" s="30"/>
      <c r="M5" s="30"/>
      <c r="N5" s="30"/>
      <c r="O5" s="30"/>
      <c r="P5" s="30"/>
      <c r="Q5" s="30"/>
      <c r="R5" s="30"/>
      <c r="S5" s="30"/>
      <c r="T5" s="30"/>
      <c r="U5" s="30"/>
      <c r="V5" s="30"/>
      <c r="W5" s="30"/>
      <c r="X5" s="30"/>
      <c r="Y5" s="30"/>
    </row>
    <row r="6" ht="12.75" customHeight="1">
      <c r="A6" s="31" t="s">
        <v>3450</v>
      </c>
      <c r="B6" s="31" t="s">
        <v>3444</v>
      </c>
      <c r="C6" s="31" t="s">
        <v>3451</v>
      </c>
      <c r="D6" s="32">
        <v>150.0</v>
      </c>
      <c r="E6" s="29"/>
      <c r="F6" s="29"/>
      <c r="G6" s="29"/>
      <c r="H6" s="29"/>
      <c r="I6" s="29"/>
      <c r="J6" s="30"/>
      <c r="K6" s="30"/>
      <c r="L6" s="30"/>
      <c r="M6" s="30"/>
      <c r="N6" s="30"/>
      <c r="O6" s="30"/>
      <c r="P6" s="30"/>
      <c r="Q6" s="30"/>
      <c r="R6" s="30"/>
      <c r="S6" s="30"/>
      <c r="T6" s="30"/>
      <c r="U6" s="30"/>
      <c r="V6" s="30"/>
      <c r="W6" s="30"/>
      <c r="X6" s="30"/>
      <c r="Y6" s="30"/>
    </row>
    <row r="7" ht="12.75" customHeight="1">
      <c r="A7" s="31" t="s">
        <v>3452</v>
      </c>
      <c r="B7" s="31" t="s">
        <v>3441</v>
      </c>
      <c r="C7" s="31" t="s">
        <v>3453</v>
      </c>
      <c r="D7" s="32">
        <v>26.0</v>
      </c>
      <c r="E7" s="29"/>
      <c r="F7" s="29"/>
      <c r="G7" s="29"/>
      <c r="H7" s="29"/>
      <c r="I7" s="29"/>
      <c r="J7" s="30"/>
      <c r="K7" s="30"/>
      <c r="L7" s="30"/>
      <c r="M7" s="30"/>
      <c r="N7" s="30"/>
      <c r="O7" s="30"/>
      <c r="P7" s="30"/>
      <c r="Q7" s="30"/>
      <c r="R7" s="30"/>
      <c r="S7" s="30"/>
      <c r="T7" s="30"/>
      <c r="U7" s="30"/>
      <c r="V7" s="30"/>
      <c r="W7" s="30"/>
      <c r="X7" s="30"/>
      <c r="Y7" s="30"/>
    </row>
    <row r="8" ht="12.75" customHeight="1">
      <c r="A8" s="31" t="s">
        <v>3454</v>
      </c>
      <c r="B8" s="31" t="s">
        <v>3444</v>
      </c>
      <c r="C8" s="31" t="s">
        <v>3455</v>
      </c>
      <c r="D8" s="32">
        <v>425.0</v>
      </c>
      <c r="E8" s="29"/>
      <c r="F8" s="29"/>
      <c r="G8" s="29"/>
      <c r="H8" s="29"/>
      <c r="I8" s="29"/>
      <c r="J8" s="30"/>
      <c r="K8" s="30"/>
      <c r="L8" s="30"/>
      <c r="M8" s="30"/>
      <c r="N8" s="30"/>
      <c r="O8" s="30"/>
      <c r="P8" s="30"/>
      <c r="Q8" s="30"/>
      <c r="R8" s="30"/>
      <c r="S8" s="30"/>
      <c r="T8" s="30"/>
      <c r="U8" s="30"/>
      <c r="V8" s="30"/>
      <c r="W8" s="30"/>
      <c r="X8" s="30"/>
      <c r="Y8" s="30"/>
    </row>
    <row r="9" ht="12.75" customHeight="1">
      <c r="A9" s="31" t="s">
        <v>3456</v>
      </c>
      <c r="B9" s="31" t="s">
        <v>3444</v>
      </c>
      <c r="C9" s="31" t="s">
        <v>3457</v>
      </c>
      <c r="D9" s="32">
        <v>400.0</v>
      </c>
      <c r="E9" s="29"/>
      <c r="F9" s="29"/>
      <c r="G9" s="29"/>
      <c r="H9" s="29"/>
      <c r="I9" s="29"/>
      <c r="J9" s="30"/>
      <c r="K9" s="30"/>
      <c r="L9" s="30"/>
      <c r="M9" s="30"/>
      <c r="N9" s="30"/>
      <c r="O9" s="30"/>
      <c r="P9" s="30"/>
      <c r="Q9" s="30"/>
      <c r="R9" s="30"/>
      <c r="S9" s="30"/>
      <c r="T9" s="30"/>
      <c r="U9" s="30"/>
      <c r="V9" s="30"/>
      <c r="W9" s="30"/>
      <c r="X9" s="30"/>
      <c r="Y9" s="30"/>
    </row>
    <row r="10" ht="12.75" customHeight="1">
      <c r="A10" s="31" t="s">
        <v>3458</v>
      </c>
      <c r="B10" s="31" t="s">
        <v>3444</v>
      </c>
      <c r="C10" s="31" t="s">
        <v>3459</v>
      </c>
      <c r="D10" s="32">
        <v>725.0</v>
      </c>
      <c r="E10" s="29"/>
      <c r="F10" s="29"/>
      <c r="G10" s="29"/>
      <c r="H10" s="29"/>
      <c r="I10" s="29"/>
      <c r="J10" s="30"/>
      <c r="K10" s="30"/>
      <c r="L10" s="30"/>
      <c r="M10" s="30"/>
      <c r="N10" s="30"/>
      <c r="O10" s="30"/>
      <c r="P10" s="30"/>
      <c r="Q10" s="30"/>
      <c r="R10" s="30"/>
      <c r="S10" s="30"/>
      <c r="T10" s="30"/>
      <c r="U10" s="30"/>
      <c r="V10" s="30"/>
      <c r="W10" s="30"/>
      <c r="X10" s="30"/>
      <c r="Y10" s="30"/>
    </row>
    <row r="11" ht="12.75" customHeight="1">
      <c r="A11" s="31" t="s">
        <v>3460</v>
      </c>
      <c r="B11" s="31" t="s">
        <v>3441</v>
      </c>
      <c r="C11" s="31" t="s">
        <v>3461</v>
      </c>
      <c r="D11" s="32">
        <v>8.0</v>
      </c>
      <c r="E11" s="29"/>
      <c r="F11" s="29"/>
      <c r="G11" s="29"/>
      <c r="H11" s="29"/>
      <c r="I11" s="29"/>
      <c r="J11" s="30"/>
      <c r="K11" s="30"/>
      <c r="L11" s="30"/>
      <c r="M11" s="30"/>
      <c r="N11" s="30"/>
      <c r="O11" s="30"/>
      <c r="P11" s="30"/>
      <c r="Q11" s="30"/>
      <c r="R11" s="30"/>
      <c r="S11" s="30"/>
      <c r="T11" s="30"/>
      <c r="U11" s="30"/>
      <c r="V11" s="30"/>
      <c r="W11" s="30"/>
      <c r="X11" s="30"/>
      <c r="Y11" s="30"/>
    </row>
    <row r="12" ht="12.75" customHeight="1">
      <c r="A12" s="31" t="s">
        <v>3462</v>
      </c>
      <c r="B12" s="31" t="s">
        <v>3441</v>
      </c>
      <c r="C12" s="31" t="s">
        <v>3463</v>
      </c>
      <c r="D12" s="32">
        <v>32.0</v>
      </c>
      <c r="E12" s="29"/>
      <c r="F12" s="29"/>
      <c r="G12" s="29"/>
      <c r="H12" s="29"/>
      <c r="I12" s="29"/>
      <c r="J12" s="30"/>
      <c r="K12" s="30"/>
      <c r="L12" s="30"/>
      <c r="M12" s="30"/>
      <c r="N12" s="30"/>
      <c r="O12" s="30"/>
      <c r="P12" s="30"/>
      <c r="Q12" s="30"/>
      <c r="R12" s="30"/>
      <c r="S12" s="30"/>
      <c r="T12" s="30"/>
      <c r="U12" s="30"/>
      <c r="V12" s="30"/>
      <c r="W12" s="30"/>
      <c r="X12" s="30"/>
      <c r="Y12" s="30"/>
    </row>
    <row r="13" ht="12.75" customHeight="1">
      <c r="A13" s="31" t="s">
        <v>3464</v>
      </c>
      <c r="B13" s="31" t="s">
        <v>3441</v>
      </c>
      <c r="C13" s="29"/>
      <c r="D13" s="33"/>
      <c r="E13" s="29"/>
      <c r="F13" s="29"/>
      <c r="G13" s="29"/>
      <c r="H13" s="29"/>
      <c r="I13" s="29"/>
      <c r="J13" s="30"/>
      <c r="K13" s="30"/>
      <c r="L13" s="30"/>
      <c r="M13" s="30"/>
      <c r="N13" s="30"/>
      <c r="O13" s="30"/>
      <c r="P13" s="30"/>
      <c r="Q13" s="30"/>
      <c r="R13" s="30"/>
      <c r="S13" s="30"/>
      <c r="T13" s="30"/>
      <c r="U13" s="30"/>
      <c r="V13" s="30"/>
      <c r="W13" s="30"/>
      <c r="X13" s="30"/>
      <c r="Y13" s="31" t="s">
        <v>3465</v>
      </c>
    </row>
    <row r="14" ht="12.75" customHeight="1">
      <c r="A14" s="31" t="s">
        <v>3466</v>
      </c>
      <c r="B14" s="31" t="s">
        <v>3444</v>
      </c>
      <c r="C14" s="31" t="s">
        <v>3467</v>
      </c>
      <c r="D14" s="32">
        <v>0.0</v>
      </c>
      <c r="E14" s="29"/>
      <c r="F14" s="29"/>
      <c r="G14" s="29"/>
      <c r="H14" s="29"/>
      <c r="I14" s="29"/>
      <c r="J14" s="30"/>
      <c r="K14" s="30"/>
      <c r="L14" s="30"/>
      <c r="M14" s="30"/>
      <c r="N14" s="30"/>
      <c r="O14" s="30"/>
      <c r="P14" s="30"/>
      <c r="Q14" s="30"/>
      <c r="R14" s="30"/>
      <c r="S14" s="30"/>
      <c r="T14" s="30"/>
      <c r="U14" s="30"/>
      <c r="V14" s="30"/>
      <c r="W14" s="30"/>
      <c r="X14" s="30"/>
      <c r="Y14" s="30"/>
    </row>
    <row r="15" ht="12.75" customHeight="1">
      <c r="A15" s="31" t="s">
        <v>3468</v>
      </c>
      <c r="B15" s="31" t="s">
        <v>3444</v>
      </c>
      <c r="C15" s="31" t="s">
        <v>3469</v>
      </c>
      <c r="D15" s="32">
        <v>0.0</v>
      </c>
      <c r="E15" s="29"/>
      <c r="F15" s="29"/>
      <c r="G15" s="29"/>
      <c r="H15" s="29"/>
      <c r="I15" s="29"/>
      <c r="J15" s="30"/>
      <c r="K15" s="30"/>
      <c r="L15" s="30"/>
      <c r="M15" s="30"/>
      <c r="N15" s="30"/>
      <c r="O15" s="30"/>
      <c r="P15" s="30"/>
      <c r="Q15" s="30"/>
      <c r="R15" s="30"/>
      <c r="S15" s="30"/>
      <c r="T15" s="30"/>
      <c r="U15" s="30"/>
      <c r="V15" s="30"/>
      <c r="W15" s="30"/>
      <c r="X15" s="30"/>
      <c r="Y15" s="30"/>
    </row>
    <row r="16" ht="12.75" customHeight="1">
      <c r="A16" s="31" t="s">
        <v>3470</v>
      </c>
      <c r="B16" s="31" t="s">
        <v>3441</v>
      </c>
      <c r="C16" s="29"/>
      <c r="D16" s="33"/>
      <c r="E16" s="29"/>
      <c r="F16" s="29"/>
      <c r="G16" s="29"/>
      <c r="H16" s="29"/>
      <c r="I16" s="29"/>
      <c r="J16" s="30"/>
      <c r="K16" s="30"/>
      <c r="L16" s="30"/>
      <c r="M16" s="30"/>
      <c r="N16" s="30"/>
      <c r="O16" s="30"/>
      <c r="P16" s="30"/>
      <c r="Q16" s="30"/>
      <c r="R16" s="30"/>
      <c r="S16" s="30"/>
      <c r="T16" s="30"/>
      <c r="U16" s="30"/>
      <c r="V16" s="30"/>
      <c r="W16" s="30"/>
      <c r="X16" s="30"/>
      <c r="Y16" s="30"/>
    </row>
    <row r="17" ht="12.75" customHeight="1">
      <c r="A17" s="31" t="s">
        <v>3471</v>
      </c>
      <c r="B17" s="31" t="s">
        <v>3441</v>
      </c>
      <c r="C17" s="31" t="s">
        <v>3472</v>
      </c>
      <c r="D17" s="32">
        <v>10.0</v>
      </c>
      <c r="E17" s="29"/>
      <c r="F17" s="29"/>
      <c r="G17" s="29"/>
      <c r="H17" s="29"/>
      <c r="I17" s="29"/>
      <c r="J17" s="30"/>
      <c r="K17" s="30"/>
      <c r="L17" s="30"/>
      <c r="M17" s="30"/>
      <c r="N17" s="30"/>
      <c r="O17" s="30"/>
      <c r="P17" s="30"/>
      <c r="Q17" s="30"/>
      <c r="R17" s="30"/>
      <c r="S17" s="30"/>
      <c r="T17" s="30"/>
      <c r="U17" s="30"/>
      <c r="V17" s="30"/>
      <c r="W17" s="30"/>
      <c r="X17" s="30"/>
      <c r="Y17" s="30"/>
    </row>
    <row r="18" ht="12.75" customHeight="1">
      <c r="A18" s="31" t="s">
        <v>3473</v>
      </c>
      <c r="B18" s="31" t="s">
        <v>3441</v>
      </c>
      <c r="C18" s="31" t="s">
        <v>3474</v>
      </c>
      <c r="D18" s="32">
        <v>375.0</v>
      </c>
      <c r="E18" s="29"/>
      <c r="F18" s="29"/>
      <c r="G18" s="29"/>
      <c r="H18" s="29"/>
      <c r="I18" s="29"/>
      <c r="J18" s="30"/>
      <c r="K18" s="30"/>
      <c r="L18" s="30"/>
      <c r="M18" s="30"/>
      <c r="N18" s="30"/>
      <c r="O18" s="30"/>
      <c r="P18" s="30"/>
      <c r="Q18" s="30"/>
      <c r="R18" s="30"/>
      <c r="S18" s="30"/>
      <c r="T18" s="30"/>
      <c r="U18" s="30"/>
      <c r="V18" s="30"/>
      <c r="W18" s="30"/>
      <c r="X18" s="30"/>
      <c r="Y18" s="30"/>
    </row>
    <row r="19" ht="12.75" customHeight="1">
      <c r="A19" s="31" t="s">
        <v>3475</v>
      </c>
      <c r="B19" s="31" t="s">
        <v>3441</v>
      </c>
      <c r="C19" s="31" t="s">
        <v>3476</v>
      </c>
      <c r="D19" s="32">
        <v>0.0</v>
      </c>
      <c r="E19" s="29"/>
      <c r="F19" s="29"/>
      <c r="G19" s="29"/>
      <c r="H19" s="29"/>
      <c r="I19" s="29"/>
      <c r="J19" s="30"/>
      <c r="K19" s="30"/>
      <c r="L19" s="30"/>
      <c r="M19" s="30"/>
      <c r="N19" s="30"/>
      <c r="O19" s="30"/>
      <c r="P19" s="30"/>
      <c r="Q19" s="30"/>
      <c r="R19" s="30"/>
      <c r="S19" s="30"/>
      <c r="T19" s="30"/>
      <c r="U19" s="30"/>
      <c r="V19" s="30"/>
      <c r="W19" s="30"/>
      <c r="X19" s="30"/>
      <c r="Y19" s="30"/>
    </row>
    <row r="20" ht="12.75" customHeight="1">
      <c r="A20" s="31" t="s">
        <v>3477</v>
      </c>
      <c r="B20" s="31" t="s">
        <v>3444</v>
      </c>
      <c r="C20" s="31" t="s">
        <v>3478</v>
      </c>
      <c r="D20" s="32">
        <v>120.0</v>
      </c>
      <c r="E20" s="29"/>
      <c r="F20" s="29"/>
      <c r="G20" s="29"/>
      <c r="H20" s="29"/>
      <c r="I20" s="29"/>
      <c r="J20" s="30"/>
      <c r="K20" s="30"/>
      <c r="L20" s="30"/>
      <c r="M20" s="30"/>
      <c r="N20" s="30"/>
      <c r="O20" s="30"/>
      <c r="P20" s="30"/>
      <c r="Q20" s="30"/>
      <c r="R20" s="30"/>
      <c r="S20" s="30"/>
      <c r="T20" s="30"/>
      <c r="U20" s="30"/>
      <c r="V20" s="30"/>
      <c r="W20" s="30"/>
      <c r="X20" s="30"/>
      <c r="Y20" s="30"/>
    </row>
    <row r="21" ht="12.75" customHeight="1">
      <c r="A21" s="31" t="s">
        <v>3479</v>
      </c>
      <c r="B21" s="31" t="s">
        <v>3441</v>
      </c>
      <c r="C21" s="31" t="s">
        <v>3480</v>
      </c>
      <c r="D21" s="32">
        <v>14.0</v>
      </c>
      <c r="E21" s="29"/>
      <c r="F21" s="29"/>
      <c r="G21" s="29"/>
      <c r="H21" s="29"/>
      <c r="I21" s="29"/>
      <c r="J21" s="30"/>
      <c r="K21" s="30"/>
      <c r="L21" s="30"/>
      <c r="M21" s="30"/>
      <c r="N21" s="30"/>
      <c r="O21" s="30"/>
      <c r="P21" s="30"/>
      <c r="Q21" s="30"/>
      <c r="R21" s="30"/>
      <c r="S21" s="30"/>
      <c r="T21" s="30"/>
      <c r="U21" s="30"/>
      <c r="V21" s="30"/>
      <c r="W21" s="30"/>
      <c r="X21" s="30"/>
      <c r="Y21" s="30"/>
    </row>
    <row r="22" ht="12.75" customHeight="1">
      <c r="A22" s="31" t="s">
        <v>3481</v>
      </c>
      <c r="B22" s="31" t="s">
        <v>3444</v>
      </c>
      <c r="C22" s="31" t="s">
        <v>3482</v>
      </c>
      <c r="D22" s="32">
        <v>75.0</v>
      </c>
      <c r="E22" s="29"/>
      <c r="F22" s="29"/>
      <c r="G22" s="29"/>
      <c r="H22" s="29"/>
      <c r="I22" s="29"/>
      <c r="J22" s="30"/>
      <c r="K22" s="30"/>
      <c r="L22" s="30"/>
      <c r="M22" s="30"/>
      <c r="N22" s="30"/>
      <c r="O22" s="30"/>
      <c r="P22" s="30"/>
      <c r="Q22" s="30"/>
      <c r="R22" s="30"/>
      <c r="S22" s="30"/>
      <c r="T22" s="30"/>
      <c r="U22" s="30"/>
      <c r="V22" s="30"/>
      <c r="W22" s="30"/>
      <c r="X22" s="30"/>
      <c r="Y22" s="30"/>
    </row>
    <row r="23" ht="12.75" customHeight="1">
      <c r="A23" s="31" t="s">
        <v>3483</v>
      </c>
      <c r="B23" s="31" t="s">
        <v>3441</v>
      </c>
      <c r="C23" s="31" t="s">
        <v>3484</v>
      </c>
      <c r="D23" s="32">
        <v>7.0</v>
      </c>
      <c r="E23" s="29"/>
      <c r="F23" s="29"/>
      <c r="G23" s="29"/>
      <c r="H23" s="29"/>
      <c r="I23" s="29"/>
      <c r="J23" s="30"/>
      <c r="K23" s="30"/>
      <c r="L23" s="30"/>
      <c r="M23" s="30"/>
      <c r="N23" s="30"/>
      <c r="O23" s="30"/>
      <c r="P23" s="30"/>
      <c r="Q23" s="30"/>
      <c r="R23" s="30"/>
      <c r="S23" s="30"/>
      <c r="T23" s="30"/>
      <c r="U23" s="30"/>
      <c r="V23" s="30"/>
      <c r="W23" s="30"/>
      <c r="X23" s="30"/>
      <c r="Y23" s="30"/>
    </row>
    <row r="24" ht="12.75" customHeight="1">
      <c r="A24" s="31" t="s">
        <v>3485</v>
      </c>
      <c r="B24" s="31" t="s">
        <v>3444</v>
      </c>
      <c r="C24" s="31" t="s">
        <v>3486</v>
      </c>
      <c r="D24" s="32">
        <v>650.0</v>
      </c>
      <c r="E24" s="29"/>
      <c r="F24" s="29"/>
      <c r="G24" s="29"/>
      <c r="H24" s="29"/>
      <c r="I24" s="29"/>
      <c r="J24" s="30"/>
      <c r="K24" s="30"/>
      <c r="L24" s="30"/>
      <c r="M24" s="30"/>
      <c r="N24" s="30"/>
      <c r="O24" s="30"/>
      <c r="P24" s="30"/>
      <c r="Q24" s="30"/>
      <c r="R24" s="30"/>
      <c r="S24" s="30"/>
      <c r="T24" s="30"/>
      <c r="U24" s="30"/>
      <c r="V24" s="30"/>
      <c r="W24" s="30"/>
      <c r="X24" s="30"/>
      <c r="Y24" s="30"/>
    </row>
    <row r="25" ht="12.75" customHeight="1">
      <c r="A25" s="31" t="s">
        <v>3487</v>
      </c>
      <c r="B25" s="31" t="s">
        <v>3444</v>
      </c>
      <c r="C25" s="31" t="s">
        <v>3488</v>
      </c>
      <c r="D25" s="32">
        <v>675.0</v>
      </c>
      <c r="E25" s="29"/>
      <c r="F25" s="29"/>
      <c r="G25" s="29"/>
      <c r="H25" s="29"/>
      <c r="I25" s="29"/>
      <c r="J25" s="30"/>
      <c r="K25" s="30"/>
      <c r="L25" s="30"/>
      <c r="M25" s="30"/>
      <c r="N25" s="30"/>
      <c r="O25" s="30"/>
      <c r="P25" s="30"/>
      <c r="Q25" s="30"/>
      <c r="R25" s="30"/>
      <c r="S25" s="30"/>
      <c r="T25" s="30"/>
      <c r="U25" s="30"/>
      <c r="V25" s="30"/>
      <c r="W25" s="30"/>
      <c r="X25" s="30"/>
      <c r="Y25" s="30"/>
    </row>
    <row r="26" ht="12.75" customHeight="1">
      <c r="A26" s="31" t="s">
        <v>3489</v>
      </c>
      <c r="B26" s="31" t="s">
        <v>3444</v>
      </c>
      <c r="C26" s="31" t="s">
        <v>3490</v>
      </c>
      <c r="D26" s="32">
        <v>350.0</v>
      </c>
      <c r="E26" s="29"/>
      <c r="F26" s="29"/>
      <c r="G26" s="29"/>
      <c r="H26" s="29"/>
      <c r="I26" s="29"/>
      <c r="J26" s="30"/>
      <c r="K26" s="30"/>
      <c r="L26" s="30"/>
      <c r="M26" s="30"/>
      <c r="N26" s="30"/>
      <c r="O26" s="30"/>
      <c r="P26" s="30"/>
      <c r="Q26" s="30"/>
      <c r="R26" s="30"/>
      <c r="S26" s="30"/>
      <c r="T26" s="30"/>
      <c r="U26" s="30"/>
      <c r="V26" s="30"/>
      <c r="W26" s="30"/>
      <c r="X26" s="30"/>
      <c r="Y26" s="30"/>
    </row>
    <row r="27" ht="12.75" customHeight="1">
      <c r="A27" s="31" t="s">
        <v>3491</v>
      </c>
      <c r="B27" s="31" t="s">
        <v>3441</v>
      </c>
      <c r="C27" s="31" t="s">
        <v>3492</v>
      </c>
      <c r="D27" s="33"/>
      <c r="E27" s="29"/>
      <c r="F27" s="29"/>
      <c r="G27" s="29"/>
      <c r="H27" s="29"/>
      <c r="I27" s="29"/>
      <c r="J27" s="30"/>
      <c r="K27" s="30"/>
      <c r="L27" s="30"/>
      <c r="M27" s="30"/>
      <c r="N27" s="30"/>
      <c r="O27" s="30"/>
      <c r="P27" s="30"/>
      <c r="Q27" s="30"/>
      <c r="R27" s="30"/>
      <c r="S27" s="30"/>
      <c r="T27" s="30"/>
      <c r="U27" s="30"/>
      <c r="V27" s="30"/>
      <c r="W27" s="30"/>
      <c r="X27" s="30"/>
      <c r="Y27" s="30"/>
    </row>
    <row r="28" ht="12.75" customHeight="1">
      <c r="A28" s="31" t="s">
        <v>3493</v>
      </c>
      <c r="B28" s="31" t="s">
        <v>3444</v>
      </c>
      <c r="C28" s="31" t="s">
        <v>3494</v>
      </c>
      <c r="D28" s="32">
        <v>200.0</v>
      </c>
      <c r="E28" s="29"/>
      <c r="F28" s="29"/>
      <c r="G28" s="29"/>
      <c r="H28" s="29"/>
      <c r="I28" s="29"/>
      <c r="J28" s="30"/>
      <c r="K28" s="30"/>
      <c r="L28" s="30"/>
      <c r="M28" s="30"/>
      <c r="N28" s="30"/>
      <c r="O28" s="30"/>
      <c r="P28" s="30"/>
      <c r="Q28" s="30"/>
      <c r="R28" s="30"/>
      <c r="S28" s="30"/>
      <c r="T28" s="30"/>
      <c r="U28" s="30"/>
      <c r="V28" s="30"/>
      <c r="W28" s="30"/>
      <c r="X28" s="30"/>
      <c r="Y28" s="30"/>
    </row>
    <row r="29" ht="12.75" customHeight="1">
      <c r="A29" s="31" t="s">
        <v>3495</v>
      </c>
      <c r="B29" s="31" t="s">
        <v>3444</v>
      </c>
      <c r="C29" s="31" t="s">
        <v>3496</v>
      </c>
      <c r="D29" s="32">
        <v>1250.0</v>
      </c>
      <c r="E29" s="29"/>
      <c r="F29" s="29"/>
      <c r="G29" s="29"/>
      <c r="H29" s="29"/>
      <c r="I29" s="29"/>
      <c r="J29" s="30"/>
      <c r="K29" s="30"/>
      <c r="L29" s="30"/>
      <c r="M29" s="30"/>
      <c r="N29" s="30"/>
      <c r="O29" s="30"/>
      <c r="P29" s="30"/>
      <c r="Q29" s="30"/>
      <c r="R29" s="30"/>
      <c r="S29" s="30"/>
      <c r="T29" s="30"/>
      <c r="U29" s="30"/>
      <c r="V29" s="30"/>
      <c r="W29" s="30"/>
      <c r="X29" s="30"/>
      <c r="Y29" s="30"/>
    </row>
    <row r="30" ht="12.75" customHeight="1">
      <c r="A30" s="31" t="s">
        <v>3497</v>
      </c>
      <c r="B30" s="31" t="s">
        <v>3444</v>
      </c>
      <c r="C30" s="31" t="s">
        <v>3498</v>
      </c>
      <c r="D30" s="32">
        <v>300.0</v>
      </c>
      <c r="E30" s="29"/>
      <c r="F30" s="29"/>
      <c r="G30" s="29"/>
      <c r="H30" s="29"/>
      <c r="I30" s="29"/>
      <c r="J30" s="30"/>
      <c r="K30" s="30"/>
      <c r="L30" s="30"/>
      <c r="M30" s="30"/>
      <c r="N30" s="30"/>
      <c r="O30" s="30"/>
      <c r="P30" s="30"/>
      <c r="Q30" s="30"/>
      <c r="R30" s="30"/>
      <c r="S30" s="30"/>
      <c r="T30" s="30"/>
      <c r="U30" s="30"/>
      <c r="V30" s="30"/>
      <c r="W30" s="30"/>
      <c r="X30" s="30"/>
      <c r="Y30" s="30"/>
    </row>
    <row r="31" ht="12.75" customHeight="1">
      <c r="A31" s="31" t="s">
        <v>3499</v>
      </c>
      <c r="B31" s="31" t="s">
        <v>3444</v>
      </c>
      <c r="C31" s="31" t="s">
        <v>3500</v>
      </c>
      <c r="D31" s="32">
        <v>150.0</v>
      </c>
      <c r="E31" s="29"/>
      <c r="F31" s="29"/>
      <c r="G31" s="29"/>
      <c r="H31" s="29"/>
      <c r="I31" s="29"/>
      <c r="J31" s="30"/>
      <c r="K31" s="30"/>
      <c r="L31" s="30"/>
      <c r="M31" s="30"/>
      <c r="N31" s="30"/>
      <c r="O31" s="30"/>
      <c r="P31" s="30"/>
      <c r="Q31" s="30"/>
      <c r="R31" s="30"/>
      <c r="S31" s="30"/>
      <c r="T31" s="30"/>
      <c r="U31" s="30"/>
      <c r="V31" s="30"/>
      <c r="W31" s="30"/>
      <c r="X31" s="30"/>
      <c r="Y31" s="30"/>
    </row>
    <row r="32" ht="12.75" customHeight="1">
      <c r="A32" s="31" t="s">
        <v>3501</v>
      </c>
      <c r="B32" s="31" t="s">
        <v>3444</v>
      </c>
      <c r="C32" s="31" t="s">
        <v>3502</v>
      </c>
      <c r="D32" s="32">
        <v>-150.0</v>
      </c>
      <c r="E32" s="29"/>
      <c r="F32" s="29"/>
      <c r="G32" s="29"/>
      <c r="H32" s="29"/>
      <c r="I32" s="29"/>
      <c r="J32" s="30"/>
      <c r="K32" s="30"/>
      <c r="L32" s="30"/>
      <c r="M32" s="30"/>
      <c r="N32" s="30"/>
      <c r="O32" s="30"/>
      <c r="P32" s="30"/>
      <c r="Q32" s="30"/>
      <c r="R32" s="30"/>
      <c r="S32" s="30"/>
      <c r="T32" s="30"/>
      <c r="U32" s="30"/>
      <c r="V32" s="30"/>
      <c r="W32" s="30"/>
      <c r="X32" s="30"/>
      <c r="Y32" s="30"/>
    </row>
    <row r="33" ht="12.75" customHeight="1">
      <c r="A33" s="31" t="s">
        <v>3503</v>
      </c>
      <c r="B33" s="31" t="s">
        <v>3444</v>
      </c>
      <c r="C33" s="31" t="s">
        <v>3504</v>
      </c>
      <c r="D33" s="32">
        <v>120.0</v>
      </c>
      <c r="E33" s="29"/>
      <c r="F33" s="29"/>
      <c r="G33" s="29"/>
      <c r="H33" s="29"/>
      <c r="I33" s="29"/>
      <c r="J33" s="30"/>
      <c r="K33" s="30"/>
      <c r="L33" s="30"/>
      <c r="M33" s="30"/>
      <c r="N33" s="30"/>
      <c r="O33" s="30"/>
      <c r="P33" s="30"/>
      <c r="Q33" s="30"/>
      <c r="R33" s="30"/>
      <c r="S33" s="30"/>
      <c r="T33" s="30"/>
      <c r="U33" s="30"/>
      <c r="V33" s="30"/>
      <c r="W33" s="30"/>
      <c r="X33" s="30"/>
      <c r="Y33" s="30"/>
    </row>
    <row r="34" ht="12.75" customHeight="1">
      <c r="A34" s="31" t="s">
        <v>3505</v>
      </c>
      <c r="B34" s="31" t="s">
        <v>3444</v>
      </c>
      <c r="C34" s="31" t="s">
        <v>3506</v>
      </c>
      <c r="D34" s="32">
        <v>120.0</v>
      </c>
      <c r="E34" s="29"/>
      <c r="F34" s="29"/>
      <c r="G34" s="29"/>
      <c r="H34" s="29"/>
      <c r="I34" s="29"/>
      <c r="J34" s="30"/>
      <c r="K34" s="30"/>
      <c r="L34" s="30"/>
      <c r="M34" s="30"/>
      <c r="N34" s="30"/>
      <c r="O34" s="30"/>
      <c r="P34" s="30"/>
      <c r="Q34" s="30"/>
      <c r="R34" s="30"/>
      <c r="S34" s="30"/>
      <c r="T34" s="30"/>
      <c r="U34" s="30"/>
      <c r="V34" s="30"/>
      <c r="W34" s="30"/>
      <c r="X34" s="30"/>
      <c r="Y34" s="30"/>
    </row>
    <row r="35" ht="12.75" customHeight="1">
      <c r="A35" s="31" t="s">
        <v>3507</v>
      </c>
      <c r="B35" s="31" t="s">
        <v>3444</v>
      </c>
      <c r="C35" s="29"/>
      <c r="D35" s="33"/>
      <c r="E35" s="29"/>
      <c r="F35" s="29"/>
      <c r="G35" s="29"/>
      <c r="H35" s="29"/>
      <c r="I35" s="29"/>
      <c r="J35" s="30"/>
      <c r="K35" s="30"/>
      <c r="L35" s="30"/>
      <c r="M35" s="30"/>
      <c r="N35" s="30"/>
      <c r="O35" s="30"/>
      <c r="P35" s="30"/>
      <c r="Q35" s="30"/>
      <c r="R35" s="30"/>
      <c r="S35" s="30"/>
      <c r="T35" s="30"/>
      <c r="U35" s="30"/>
      <c r="V35" s="30"/>
      <c r="W35" s="30"/>
      <c r="X35" s="30"/>
      <c r="Y35" s="30"/>
    </row>
    <row r="36" ht="12.75" customHeight="1">
      <c r="A36" s="31" t="s">
        <v>3508</v>
      </c>
      <c r="B36" s="31" t="s">
        <v>3444</v>
      </c>
      <c r="C36" s="31" t="s">
        <v>3509</v>
      </c>
      <c r="D36" s="32">
        <v>0.0</v>
      </c>
      <c r="E36" s="29"/>
      <c r="F36" s="29"/>
      <c r="G36" s="29"/>
      <c r="H36" s="29"/>
      <c r="I36" s="29"/>
      <c r="J36" s="30"/>
      <c r="K36" s="30"/>
      <c r="L36" s="30"/>
      <c r="M36" s="30"/>
      <c r="N36" s="30"/>
      <c r="O36" s="30"/>
      <c r="P36" s="30"/>
      <c r="Q36" s="30"/>
      <c r="R36" s="30"/>
      <c r="S36" s="30"/>
      <c r="T36" s="30"/>
      <c r="U36" s="30"/>
      <c r="V36" s="30"/>
      <c r="W36" s="30"/>
      <c r="X36" s="30"/>
      <c r="Y36" s="30"/>
    </row>
    <row r="37" ht="12.75" customHeight="1">
      <c r="A37" s="31" t="s">
        <v>3510</v>
      </c>
      <c r="B37" s="31" t="s">
        <v>3444</v>
      </c>
      <c r="C37" s="31" t="s">
        <v>3511</v>
      </c>
      <c r="D37" s="32">
        <v>120.0</v>
      </c>
      <c r="E37" s="29"/>
      <c r="F37" s="29"/>
      <c r="G37" s="29"/>
      <c r="H37" s="29"/>
      <c r="I37" s="29"/>
      <c r="J37" s="30"/>
      <c r="K37" s="30"/>
      <c r="L37" s="30"/>
      <c r="M37" s="30"/>
      <c r="N37" s="30"/>
      <c r="O37" s="30"/>
      <c r="P37" s="30"/>
      <c r="Q37" s="30"/>
      <c r="R37" s="30"/>
      <c r="S37" s="30"/>
      <c r="T37" s="30"/>
      <c r="U37" s="30"/>
      <c r="V37" s="30"/>
      <c r="W37" s="30"/>
      <c r="X37" s="30"/>
      <c r="Y37" s="30"/>
    </row>
    <row r="38" ht="12.75" customHeight="1">
      <c r="A38" s="31" t="s">
        <v>3512</v>
      </c>
      <c r="B38" s="31" t="s">
        <v>3444</v>
      </c>
      <c r="C38" s="31" t="s">
        <v>3513</v>
      </c>
      <c r="D38" s="32">
        <v>1500.0</v>
      </c>
      <c r="E38" s="29"/>
      <c r="F38" s="29"/>
      <c r="G38" s="29"/>
      <c r="H38" s="29"/>
      <c r="I38" s="29"/>
      <c r="J38" s="30"/>
      <c r="K38" s="30"/>
      <c r="L38" s="30"/>
      <c r="M38" s="30"/>
      <c r="N38" s="30"/>
      <c r="O38" s="30"/>
      <c r="P38" s="30"/>
      <c r="Q38" s="30"/>
      <c r="R38" s="30"/>
      <c r="S38" s="30"/>
      <c r="T38" s="30"/>
      <c r="U38" s="30"/>
      <c r="V38" s="30"/>
      <c r="W38" s="30"/>
      <c r="X38" s="30"/>
      <c r="Y38" s="30"/>
    </row>
    <row r="39" ht="12.75" customHeight="1">
      <c r="A39" s="31" t="s">
        <v>3514</v>
      </c>
      <c r="B39" s="31" t="s">
        <v>3441</v>
      </c>
      <c r="C39" s="31" t="s">
        <v>3515</v>
      </c>
      <c r="D39" s="33"/>
      <c r="E39" s="29"/>
      <c r="F39" s="29"/>
      <c r="G39" s="29"/>
      <c r="H39" s="29"/>
      <c r="I39" s="29"/>
      <c r="J39" s="30"/>
      <c r="K39" s="30"/>
      <c r="L39" s="30"/>
      <c r="M39" s="30"/>
      <c r="N39" s="30"/>
      <c r="O39" s="30"/>
      <c r="P39" s="30"/>
      <c r="Q39" s="30"/>
      <c r="R39" s="30"/>
      <c r="S39" s="30"/>
      <c r="T39" s="30"/>
      <c r="U39" s="30"/>
      <c r="V39" s="30"/>
      <c r="W39" s="30"/>
      <c r="X39" s="30"/>
      <c r="Y39" s="30"/>
    </row>
    <row r="40" ht="12.75" customHeight="1">
      <c r="A40" s="31" t="s">
        <v>3516</v>
      </c>
      <c r="B40" s="31" t="s">
        <v>3441</v>
      </c>
      <c r="C40" s="31" t="s">
        <v>3517</v>
      </c>
      <c r="D40" s="32">
        <v>13.0</v>
      </c>
      <c r="E40" s="29"/>
      <c r="F40" s="29"/>
      <c r="G40" s="29"/>
      <c r="H40" s="29"/>
      <c r="I40" s="29"/>
      <c r="J40" s="30"/>
      <c r="K40" s="30"/>
      <c r="L40" s="30"/>
      <c r="M40" s="30"/>
      <c r="N40" s="30"/>
      <c r="O40" s="30"/>
      <c r="P40" s="30"/>
      <c r="Q40" s="30"/>
      <c r="R40" s="30"/>
      <c r="S40" s="30"/>
      <c r="T40" s="30"/>
      <c r="U40" s="30"/>
      <c r="V40" s="30"/>
      <c r="W40" s="30"/>
      <c r="X40" s="30"/>
      <c r="Y40" s="30"/>
    </row>
    <row r="41" ht="12.75" customHeight="1">
      <c r="A41" s="31" t="s">
        <v>3518</v>
      </c>
      <c r="B41" s="31" t="s">
        <v>3441</v>
      </c>
      <c r="C41" s="29"/>
      <c r="D41" s="33"/>
      <c r="E41" s="29"/>
      <c r="F41" s="29"/>
      <c r="G41" s="29"/>
      <c r="H41" s="29"/>
      <c r="I41" s="29"/>
      <c r="J41" s="30"/>
      <c r="K41" s="30"/>
      <c r="L41" s="30"/>
      <c r="M41" s="30"/>
      <c r="N41" s="30"/>
      <c r="O41" s="30"/>
      <c r="P41" s="30"/>
      <c r="Q41" s="30"/>
      <c r="R41" s="30"/>
      <c r="S41" s="30"/>
      <c r="T41" s="30"/>
      <c r="U41" s="30"/>
      <c r="V41" s="30"/>
      <c r="W41" s="30"/>
      <c r="X41" s="30"/>
      <c r="Y41" s="30"/>
    </row>
    <row r="42" ht="12.75" customHeight="1">
      <c r="A42" s="31" t="s">
        <v>3519</v>
      </c>
      <c r="B42" s="31" t="s">
        <v>3441</v>
      </c>
      <c r="C42" s="31" t="s">
        <v>3520</v>
      </c>
      <c r="D42" s="32">
        <v>0.0</v>
      </c>
      <c r="E42" s="29"/>
      <c r="F42" s="29"/>
      <c r="G42" s="29"/>
      <c r="H42" s="29"/>
      <c r="I42" s="29"/>
      <c r="J42" s="30"/>
      <c r="K42" s="30"/>
      <c r="L42" s="30"/>
      <c r="M42" s="30"/>
      <c r="N42" s="30"/>
      <c r="O42" s="30"/>
      <c r="P42" s="30"/>
      <c r="Q42" s="30"/>
      <c r="R42" s="30"/>
      <c r="S42" s="30"/>
      <c r="T42" s="30"/>
      <c r="U42" s="30"/>
      <c r="V42" s="30"/>
      <c r="W42" s="30"/>
      <c r="X42" s="30"/>
      <c r="Y42" s="30"/>
    </row>
    <row r="43" ht="12.75" customHeight="1">
      <c r="A43" s="31" t="s">
        <v>3521</v>
      </c>
      <c r="B43" s="31" t="s">
        <v>3444</v>
      </c>
      <c r="C43" s="31" t="s">
        <v>3522</v>
      </c>
      <c r="D43" s="32">
        <v>0.0</v>
      </c>
      <c r="E43" s="29"/>
      <c r="F43" s="29"/>
      <c r="G43" s="29"/>
      <c r="H43" s="29"/>
      <c r="I43" s="29"/>
      <c r="J43" s="30"/>
      <c r="K43" s="30"/>
      <c r="L43" s="30"/>
      <c r="M43" s="30"/>
      <c r="N43" s="30"/>
      <c r="O43" s="30"/>
      <c r="P43" s="30"/>
      <c r="Q43" s="30"/>
      <c r="R43" s="30"/>
      <c r="S43" s="30"/>
      <c r="T43" s="30"/>
      <c r="U43" s="30"/>
      <c r="V43" s="30"/>
      <c r="W43" s="30"/>
      <c r="X43" s="30"/>
      <c r="Y43" s="30"/>
    </row>
    <row r="44" ht="12.75" customHeight="1">
      <c r="A44" s="31" t="s">
        <v>3523</v>
      </c>
      <c r="B44" s="31" t="s">
        <v>3444</v>
      </c>
      <c r="C44" s="31" t="s">
        <v>3524</v>
      </c>
      <c r="D44" s="32">
        <v>120.0</v>
      </c>
      <c r="E44" s="29"/>
      <c r="F44" s="29"/>
      <c r="G44" s="29"/>
      <c r="H44" s="29"/>
      <c r="I44" s="29"/>
      <c r="J44" s="30"/>
      <c r="K44" s="30"/>
      <c r="L44" s="30"/>
      <c r="M44" s="30"/>
      <c r="N44" s="30"/>
      <c r="O44" s="30"/>
      <c r="P44" s="30"/>
      <c r="Q44" s="30"/>
      <c r="R44" s="30"/>
      <c r="S44" s="30"/>
      <c r="T44" s="30"/>
      <c r="U44" s="30"/>
      <c r="V44" s="30"/>
      <c r="W44" s="30"/>
      <c r="X44" s="30"/>
      <c r="Y44" s="30"/>
    </row>
    <row r="45" ht="12.75" customHeight="1">
      <c r="A45" s="31" t="s">
        <v>3525</v>
      </c>
      <c r="B45" s="31" t="s">
        <v>3444</v>
      </c>
      <c r="C45" s="29"/>
      <c r="D45" s="32">
        <v>0.0</v>
      </c>
      <c r="E45" s="29"/>
      <c r="F45" s="29"/>
      <c r="G45" s="29"/>
      <c r="H45" s="29"/>
      <c r="I45" s="29"/>
      <c r="J45" s="30"/>
      <c r="K45" s="30"/>
      <c r="L45" s="30"/>
      <c r="M45" s="30"/>
      <c r="N45" s="30"/>
      <c r="O45" s="30"/>
      <c r="P45" s="30"/>
      <c r="Q45" s="30"/>
      <c r="R45" s="30"/>
      <c r="S45" s="30"/>
      <c r="T45" s="30"/>
      <c r="U45" s="30"/>
      <c r="V45" s="30"/>
      <c r="W45" s="30"/>
      <c r="X45" s="30"/>
      <c r="Y45" s="30"/>
    </row>
    <row r="46" ht="12.75" customHeight="1">
      <c r="A46" s="31" t="s">
        <v>3526</v>
      </c>
      <c r="B46" s="31" t="s">
        <v>3441</v>
      </c>
      <c r="C46" s="29"/>
      <c r="D46" s="33"/>
      <c r="E46" s="29"/>
      <c r="F46" s="29"/>
      <c r="G46" s="29"/>
      <c r="H46" s="29"/>
      <c r="I46" s="29"/>
      <c r="J46" s="30"/>
      <c r="K46" s="30"/>
      <c r="L46" s="30"/>
      <c r="M46" s="30"/>
      <c r="N46" s="30"/>
      <c r="O46" s="30"/>
      <c r="P46" s="30"/>
      <c r="Q46" s="30"/>
      <c r="R46" s="30"/>
      <c r="S46" s="30"/>
      <c r="T46" s="30"/>
      <c r="U46" s="30"/>
      <c r="V46" s="30"/>
      <c r="W46" s="30"/>
      <c r="X46" s="30"/>
      <c r="Y46" s="30"/>
    </row>
    <row r="47" ht="12.75" customHeight="1">
      <c r="A47" s="31" t="s">
        <v>3527</v>
      </c>
      <c r="B47" s="31" t="s">
        <v>3441</v>
      </c>
      <c r="C47" s="31" t="s">
        <v>3528</v>
      </c>
      <c r="D47" s="32">
        <v>28.0</v>
      </c>
      <c r="E47" s="29"/>
      <c r="F47" s="29"/>
      <c r="G47" s="29"/>
      <c r="H47" s="29"/>
      <c r="I47" s="29"/>
      <c r="J47" s="30"/>
      <c r="K47" s="30"/>
      <c r="L47" s="30"/>
      <c r="M47" s="30"/>
      <c r="N47" s="30"/>
      <c r="O47" s="30"/>
      <c r="P47" s="30"/>
      <c r="Q47" s="30"/>
      <c r="R47" s="30"/>
      <c r="S47" s="30"/>
      <c r="T47" s="30"/>
      <c r="U47" s="30"/>
      <c r="V47" s="30"/>
      <c r="W47" s="30"/>
      <c r="X47" s="30"/>
      <c r="Y47" s="30"/>
    </row>
    <row r="48" ht="12.75" customHeight="1">
      <c r="A48" s="31" t="s">
        <v>3529</v>
      </c>
      <c r="B48" s="31" t="s">
        <v>3444</v>
      </c>
      <c r="C48" s="31" t="s">
        <v>3530</v>
      </c>
      <c r="D48" s="32">
        <v>0.0</v>
      </c>
      <c r="E48" s="29"/>
      <c r="F48" s="29"/>
      <c r="G48" s="29"/>
      <c r="H48" s="29"/>
      <c r="I48" s="29"/>
      <c r="J48" s="30"/>
      <c r="K48" s="30"/>
      <c r="L48" s="30"/>
      <c r="M48" s="30"/>
      <c r="N48" s="30"/>
      <c r="O48" s="30"/>
      <c r="P48" s="30"/>
      <c r="Q48" s="30"/>
      <c r="R48" s="30"/>
      <c r="S48" s="30"/>
      <c r="T48" s="30"/>
      <c r="U48" s="30"/>
      <c r="V48" s="30"/>
      <c r="W48" s="30"/>
      <c r="X48" s="30"/>
      <c r="Y48" s="30"/>
    </row>
    <row r="49" ht="12.75" customHeight="1">
      <c r="A49" s="31" t="s">
        <v>3531</v>
      </c>
      <c r="B49" s="31" t="s">
        <v>3441</v>
      </c>
      <c r="C49" s="31" t="s">
        <v>3532</v>
      </c>
      <c r="D49" s="32">
        <v>65.0</v>
      </c>
      <c r="E49" s="29"/>
      <c r="F49" s="29"/>
      <c r="G49" s="29"/>
      <c r="H49" s="29"/>
      <c r="I49" s="29"/>
      <c r="J49" s="30"/>
      <c r="K49" s="30"/>
      <c r="L49" s="30"/>
      <c r="M49" s="30"/>
      <c r="N49" s="30"/>
      <c r="O49" s="30"/>
      <c r="P49" s="30"/>
      <c r="Q49" s="30"/>
      <c r="R49" s="30"/>
      <c r="S49" s="30"/>
      <c r="T49" s="30"/>
      <c r="U49" s="30"/>
      <c r="V49" s="30"/>
      <c r="W49" s="30"/>
      <c r="X49" s="30"/>
      <c r="Y49" s="30"/>
    </row>
    <row r="50" ht="12.75" customHeight="1">
      <c r="A50" s="31" t="s">
        <v>3533</v>
      </c>
      <c r="B50" s="31" t="s">
        <v>3441</v>
      </c>
      <c r="C50" s="31" t="s">
        <v>3534</v>
      </c>
      <c r="D50" s="32">
        <v>115.0</v>
      </c>
      <c r="E50" s="29"/>
      <c r="F50" s="29"/>
      <c r="G50" s="29"/>
      <c r="H50" s="29"/>
      <c r="I50" s="29"/>
      <c r="J50" s="30"/>
      <c r="K50" s="30"/>
      <c r="L50" s="30"/>
      <c r="M50" s="30"/>
      <c r="N50" s="30"/>
      <c r="O50" s="30"/>
      <c r="P50" s="30"/>
      <c r="Q50" s="30"/>
      <c r="R50" s="30"/>
      <c r="S50" s="30"/>
      <c r="T50" s="30"/>
      <c r="U50" s="30"/>
      <c r="V50" s="30"/>
      <c r="W50" s="30"/>
      <c r="X50" s="30"/>
      <c r="Y50" s="30"/>
    </row>
    <row r="51" ht="12.75" customHeight="1">
      <c r="A51" s="31" t="s">
        <v>3535</v>
      </c>
      <c r="B51" s="31" t="s">
        <v>3441</v>
      </c>
      <c r="C51" s="31" t="s">
        <v>3536</v>
      </c>
      <c r="D51" s="32">
        <v>9.0</v>
      </c>
      <c r="E51" s="29"/>
      <c r="F51" s="29"/>
      <c r="G51" s="29"/>
      <c r="H51" s="29"/>
      <c r="I51" s="29"/>
      <c r="J51" s="30"/>
      <c r="K51" s="30"/>
      <c r="L51" s="30"/>
      <c r="M51" s="30"/>
      <c r="N51" s="30"/>
      <c r="O51" s="30"/>
      <c r="P51" s="30"/>
      <c r="Q51" s="30"/>
      <c r="R51" s="30"/>
      <c r="S51" s="30"/>
      <c r="T51" s="30"/>
      <c r="U51" s="30"/>
      <c r="V51" s="30"/>
      <c r="W51" s="30"/>
      <c r="X51" s="30"/>
      <c r="Y51" s="30"/>
    </row>
    <row r="52" ht="12.75" customHeight="1">
      <c r="A52" s="31" t="s">
        <v>3537</v>
      </c>
      <c r="B52" s="31" t="s">
        <v>3441</v>
      </c>
      <c r="C52" s="31" t="s">
        <v>3538</v>
      </c>
      <c r="D52" s="32">
        <v>6.0</v>
      </c>
      <c r="E52" s="29"/>
      <c r="F52" s="29"/>
      <c r="G52" s="29"/>
      <c r="H52" s="29"/>
      <c r="I52" s="29"/>
      <c r="J52" s="30"/>
      <c r="K52" s="30"/>
      <c r="L52" s="30"/>
      <c r="M52" s="30"/>
      <c r="N52" s="30"/>
      <c r="O52" s="30"/>
      <c r="P52" s="30"/>
      <c r="Q52" s="30"/>
      <c r="R52" s="30"/>
      <c r="S52" s="30"/>
      <c r="T52" s="30"/>
      <c r="U52" s="30"/>
      <c r="V52" s="30"/>
      <c r="W52" s="30"/>
      <c r="X52" s="30"/>
      <c r="Y52" s="30"/>
    </row>
    <row r="53" ht="12.75" customHeight="1">
      <c r="A53" s="31" t="s">
        <v>3539</v>
      </c>
      <c r="B53" s="31" t="s">
        <v>3444</v>
      </c>
      <c r="C53" s="31" t="s">
        <v>3540</v>
      </c>
      <c r="D53" s="32">
        <v>120.0</v>
      </c>
      <c r="E53" s="29"/>
      <c r="F53" s="29"/>
      <c r="G53" s="29"/>
      <c r="H53" s="29"/>
      <c r="I53" s="29"/>
      <c r="J53" s="30"/>
      <c r="K53" s="30"/>
      <c r="L53" s="30"/>
      <c r="M53" s="30"/>
      <c r="N53" s="30"/>
      <c r="O53" s="30"/>
      <c r="P53" s="30"/>
      <c r="Q53" s="30"/>
      <c r="R53" s="30"/>
      <c r="S53" s="30"/>
      <c r="T53" s="30"/>
      <c r="U53" s="30"/>
      <c r="V53" s="30"/>
      <c r="W53" s="30"/>
      <c r="X53" s="30"/>
      <c r="Y53" s="30"/>
    </row>
    <row r="54" ht="12.75" customHeight="1">
      <c r="A54" s="31" t="s">
        <v>3541</v>
      </c>
      <c r="B54" s="31" t="s">
        <v>3444</v>
      </c>
      <c r="C54" s="31" t="s">
        <v>3542</v>
      </c>
      <c r="D54" s="33"/>
      <c r="E54" s="29"/>
      <c r="F54" s="29"/>
      <c r="G54" s="29"/>
      <c r="H54" s="29"/>
      <c r="I54" s="29"/>
      <c r="J54" s="30"/>
      <c r="K54" s="30"/>
      <c r="L54" s="30"/>
      <c r="M54" s="30"/>
      <c r="N54" s="30"/>
      <c r="O54" s="30"/>
      <c r="P54" s="30"/>
      <c r="Q54" s="30"/>
      <c r="R54" s="30"/>
      <c r="S54" s="30"/>
      <c r="T54" s="30"/>
      <c r="U54" s="30"/>
      <c r="V54" s="30"/>
      <c r="W54" s="30"/>
      <c r="X54" s="30"/>
      <c r="Y54" s="30"/>
    </row>
    <row r="55" ht="12.75" customHeight="1">
      <c r="A55" s="31" t="s">
        <v>3543</v>
      </c>
      <c r="B55" s="31" t="s">
        <v>3444</v>
      </c>
      <c r="C55" s="31" t="s">
        <v>3544</v>
      </c>
      <c r="D55" s="32">
        <v>50.0</v>
      </c>
      <c r="E55" s="29"/>
      <c r="F55" s="29"/>
      <c r="G55" s="29"/>
      <c r="H55" s="29"/>
      <c r="I55" s="29"/>
      <c r="J55" s="30"/>
      <c r="K55" s="30"/>
      <c r="L55" s="30"/>
      <c r="M55" s="30"/>
      <c r="N55" s="30"/>
      <c r="O55" s="30"/>
      <c r="P55" s="30"/>
      <c r="Q55" s="30"/>
      <c r="R55" s="30"/>
      <c r="S55" s="30"/>
      <c r="T55" s="30"/>
      <c r="U55" s="30"/>
      <c r="V55" s="30"/>
      <c r="W55" s="30"/>
      <c r="X55" s="30"/>
      <c r="Y55" s="30"/>
    </row>
    <row r="56" ht="12.75" customHeight="1">
      <c r="A56" s="31" t="s">
        <v>3545</v>
      </c>
      <c r="B56" s="31" t="s">
        <v>3441</v>
      </c>
      <c r="C56" s="31" t="s">
        <v>3546</v>
      </c>
      <c r="D56" s="33"/>
      <c r="E56" s="29"/>
      <c r="F56" s="29"/>
      <c r="G56" s="29"/>
      <c r="H56" s="29"/>
      <c r="I56" s="29"/>
      <c r="J56" s="30"/>
      <c r="K56" s="30"/>
      <c r="L56" s="30"/>
      <c r="M56" s="30"/>
      <c r="N56" s="30"/>
      <c r="O56" s="30"/>
      <c r="P56" s="30"/>
      <c r="Q56" s="30"/>
      <c r="R56" s="30"/>
      <c r="S56" s="30"/>
      <c r="T56" s="30"/>
      <c r="U56" s="30"/>
      <c r="V56" s="30"/>
      <c r="W56" s="30"/>
      <c r="X56" s="30"/>
      <c r="Y56" s="30"/>
    </row>
    <row r="57" ht="12.75" customHeight="1">
      <c r="A57" s="34" t="s">
        <v>3547</v>
      </c>
      <c r="B57" s="34" t="s">
        <v>3444</v>
      </c>
      <c r="C57" s="34" t="s">
        <v>3548</v>
      </c>
      <c r="D57" s="32">
        <v>375.0</v>
      </c>
      <c r="E57" s="30"/>
      <c r="F57" s="30"/>
      <c r="G57" s="30"/>
      <c r="H57" s="30"/>
      <c r="I57" s="30"/>
      <c r="J57" s="30"/>
      <c r="K57" s="30"/>
      <c r="L57" s="30"/>
      <c r="M57" s="30"/>
      <c r="N57" s="30"/>
      <c r="O57" s="30"/>
      <c r="P57" s="30"/>
      <c r="Q57" s="30"/>
      <c r="R57" s="30"/>
      <c r="S57" s="30"/>
      <c r="T57" s="30"/>
      <c r="U57" s="30"/>
      <c r="V57" s="30"/>
      <c r="W57" s="30"/>
      <c r="X57" s="30"/>
      <c r="Y57" s="30"/>
    </row>
    <row r="58" ht="12.75" customHeight="1">
      <c r="A58" s="34" t="s">
        <v>3549</v>
      </c>
      <c r="B58" s="34" t="s">
        <v>3444</v>
      </c>
      <c r="C58" s="34" t="s">
        <v>3550</v>
      </c>
      <c r="D58" s="32">
        <v>450.0</v>
      </c>
      <c r="E58" s="30"/>
      <c r="F58" s="30"/>
      <c r="G58" s="30"/>
      <c r="H58" s="30"/>
      <c r="I58" s="30"/>
      <c r="J58" s="30"/>
      <c r="K58" s="30"/>
      <c r="L58" s="30"/>
      <c r="M58" s="30"/>
      <c r="N58" s="30"/>
      <c r="O58" s="30"/>
      <c r="P58" s="30"/>
      <c r="Q58" s="30"/>
      <c r="R58" s="30"/>
      <c r="S58" s="30"/>
      <c r="T58" s="30"/>
      <c r="U58" s="30"/>
      <c r="V58" s="30"/>
      <c r="W58" s="30"/>
      <c r="X58" s="30"/>
      <c r="Y58" s="30"/>
    </row>
    <row r="59" ht="12.75" customHeight="1">
      <c r="A59" s="34" t="s">
        <v>3551</v>
      </c>
      <c r="B59" s="34" t="s">
        <v>3444</v>
      </c>
      <c r="C59" s="30"/>
      <c r="D59" s="33"/>
      <c r="E59" s="30"/>
      <c r="F59" s="30"/>
      <c r="G59" s="30"/>
      <c r="H59" s="30"/>
      <c r="I59" s="30"/>
      <c r="J59" s="30"/>
      <c r="K59" s="30"/>
      <c r="L59" s="30"/>
      <c r="M59" s="30"/>
      <c r="N59" s="30"/>
      <c r="O59" s="30"/>
      <c r="P59" s="30"/>
      <c r="Q59" s="30"/>
      <c r="R59" s="30"/>
      <c r="S59" s="30"/>
      <c r="T59" s="30"/>
      <c r="U59" s="30"/>
      <c r="V59" s="30"/>
      <c r="W59" s="30"/>
      <c r="X59" s="30"/>
      <c r="Y59" s="30"/>
    </row>
    <row r="60" ht="12.75" customHeight="1">
      <c r="A60" s="34" t="s">
        <v>3552</v>
      </c>
      <c r="B60" s="34" t="s">
        <v>3441</v>
      </c>
      <c r="C60" s="34" t="s">
        <v>3553</v>
      </c>
      <c r="D60" s="32">
        <v>14.0</v>
      </c>
      <c r="E60" s="30"/>
      <c r="F60" s="30"/>
      <c r="G60" s="30"/>
      <c r="H60" s="30"/>
      <c r="I60" s="30"/>
      <c r="J60" s="30"/>
      <c r="K60" s="30"/>
      <c r="L60" s="30"/>
      <c r="M60" s="30"/>
      <c r="N60" s="30"/>
      <c r="O60" s="30"/>
      <c r="P60" s="30"/>
      <c r="Q60" s="30"/>
      <c r="R60" s="30"/>
      <c r="S60" s="30"/>
      <c r="T60" s="30"/>
      <c r="U60" s="30"/>
      <c r="V60" s="30"/>
      <c r="W60" s="30"/>
      <c r="X60" s="30"/>
      <c r="Y60" s="30"/>
    </row>
    <row r="61" ht="12.75" customHeight="1">
      <c r="A61" s="34" t="s">
        <v>3554</v>
      </c>
      <c r="B61" s="34" t="s">
        <v>3441</v>
      </c>
      <c r="C61" s="34" t="s">
        <v>3555</v>
      </c>
      <c r="D61" s="32">
        <v>14.0</v>
      </c>
      <c r="E61" s="30"/>
      <c r="F61" s="30"/>
      <c r="G61" s="30"/>
      <c r="H61" s="30"/>
      <c r="I61" s="30"/>
      <c r="J61" s="30"/>
      <c r="K61" s="30"/>
      <c r="L61" s="30"/>
      <c r="M61" s="30"/>
      <c r="N61" s="30"/>
      <c r="O61" s="30"/>
      <c r="P61" s="30"/>
      <c r="Q61" s="30"/>
      <c r="R61" s="30"/>
      <c r="S61" s="30"/>
      <c r="T61" s="30"/>
      <c r="U61" s="30"/>
      <c r="V61" s="30"/>
      <c r="W61" s="30"/>
      <c r="X61" s="30"/>
      <c r="Y61" s="30"/>
    </row>
    <row r="62" ht="12.75" customHeight="1">
      <c r="A62" s="34" t="s">
        <v>3556</v>
      </c>
      <c r="B62" s="34" t="s">
        <v>3444</v>
      </c>
      <c r="C62" s="34" t="s">
        <v>3557</v>
      </c>
      <c r="D62" s="32">
        <v>750.0</v>
      </c>
      <c r="E62" s="30"/>
      <c r="F62" s="30"/>
      <c r="G62" s="30"/>
      <c r="H62" s="30"/>
      <c r="I62" s="30"/>
      <c r="J62" s="30"/>
      <c r="K62" s="30"/>
      <c r="L62" s="30"/>
      <c r="M62" s="30"/>
      <c r="N62" s="30"/>
      <c r="O62" s="30"/>
      <c r="P62" s="30"/>
      <c r="Q62" s="30"/>
      <c r="R62" s="30"/>
      <c r="S62" s="30"/>
      <c r="T62" s="30"/>
      <c r="U62" s="30"/>
      <c r="V62" s="30"/>
      <c r="W62" s="30"/>
      <c r="X62" s="30"/>
      <c r="Y62" s="30"/>
    </row>
    <row r="63" ht="12.75" customHeight="1">
      <c r="A63" s="34" t="s">
        <v>3558</v>
      </c>
      <c r="B63" s="34" t="s">
        <v>3444</v>
      </c>
      <c r="C63" s="34" t="s">
        <v>3559</v>
      </c>
      <c r="D63" s="32">
        <v>120.0</v>
      </c>
      <c r="E63" s="30"/>
      <c r="F63" s="30"/>
      <c r="G63" s="30"/>
      <c r="H63" s="30"/>
      <c r="I63" s="30"/>
      <c r="J63" s="30"/>
      <c r="K63" s="30"/>
      <c r="L63" s="30"/>
      <c r="M63" s="30"/>
      <c r="N63" s="30"/>
      <c r="O63" s="30"/>
      <c r="P63" s="30"/>
      <c r="Q63" s="30"/>
      <c r="R63" s="30"/>
      <c r="S63" s="30"/>
      <c r="T63" s="30"/>
      <c r="U63" s="30"/>
      <c r="V63" s="30"/>
      <c r="W63" s="30"/>
      <c r="X63" s="30"/>
      <c r="Y63" s="30"/>
    </row>
    <row r="64" ht="12.75" customHeight="1">
      <c r="A64" s="34" t="s">
        <v>3560</v>
      </c>
      <c r="B64" s="34" t="s">
        <v>3444</v>
      </c>
      <c r="C64" s="34" t="s">
        <v>3561</v>
      </c>
      <c r="D64" s="32">
        <v>150.0</v>
      </c>
      <c r="E64" s="30"/>
      <c r="F64" s="30"/>
      <c r="G64" s="30"/>
      <c r="H64" s="30"/>
      <c r="I64" s="30"/>
      <c r="J64" s="30"/>
      <c r="K64" s="30"/>
      <c r="L64" s="30"/>
      <c r="M64" s="30"/>
      <c r="N64" s="30"/>
      <c r="O64" s="30"/>
      <c r="P64" s="30"/>
      <c r="Q64" s="30"/>
      <c r="R64" s="30"/>
      <c r="S64" s="30"/>
      <c r="T64" s="30"/>
      <c r="U64" s="30"/>
      <c r="V64" s="30"/>
      <c r="W64" s="30"/>
      <c r="X64" s="30"/>
      <c r="Y64" s="30"/>
    </row>
    <row r="65" ht="12.75" customHeight="1">
      <c r="A65" s="34" t="s">
        <v>3562</v>
      </c>
      <c r="B65" s="34" t="s">
        <v>3444</v>
      </c>
      <c r="C65" s="34" t="s">
        <v>3563</v>
      </c>
      <c r="D65" s="32">
        <v>80.0</v>
      </c>
      <c r="E65" s="30"/>
      <c r="F65" s="30"/>
      <c r="G65" s="30"/>
      <c r="H65" s="30"/>
      <c r="I65" s="30"/>
      <c r="J65" s="30"/>
      <c r="K65" s="30"/>
      <c r="L65" s="30"/>
      <c r="M65" s="30"/>
      <c r="N65" s="30"/>
      <c r="O65" s="30"/>
      <c r="P65" s="30"/>
      <c r="Q65" s="30"/>
      <c r="R65" s="30"/>
      <c r="S65" s="30"/>
      <c r="T65" s="30"/>
      <c r="U65" s="30"/>
      <c r="V65" s="30"/>
      <c r="W65" s="30"/>
      <c r="X65" s="30"/>
      <c r="Y65" s="30"/>
    </row>
    <row r="66" ht="12.75" customHeight="1">
      <c r="A66" s="34" t="s">
        <v>3564</v>
      </c>
      <c r="B66" s="34" t="s">
        <v>3444</v>
      </c>
      <c r="C66" s="34" t="s">
        <v>3565</v>
      </c>
      <c r="D66" s="32">
        <v>120.0</v>
      </c>
      <c r="E66" s="30"/>
      <c r="F66" s="30"/>
      <c r="G66" s="30"/>
      <c r="H66" s="30"/>
      <c r="I66" s="30"/>
      <c r="J66" s="30"/>
      <c r="K66" s="30"/>
      <c r="L66" s="30"/>
      <c r="M66" s="30"/>
      <c r="N66" s="30"/>
      <c r="O66" s="30"/>
      <c r="P66" s="30"/>
      <c r="Q66" s="30"/>
      <c r="R66" s="30"/>
      <c r="S66" s="30"/>
      <c r="T66" s="30"/>
      <c r="U66" s="30"/>
      <c r="V66" s="30"/>
      <c r="W66" s="30"/>
      <c r="X66" s="30"/>
      <c r="Y66" s="30"/>
    </row>
    <row r="67" ht="12.75" customHeight="1">
      <c r="A67" s="34" t="s">
        <v>3566</v>
      </c>
      <c r="B67" s="34" t="s">
        <v>3444</v>
      </c>
      <c r="C67" s="34" t="s">
        <v>3567</v>
      </c>
      <c r="D67" s="32">
        <v>0.0</v>
      </c>
      <c r="E67" s="30"/>
      <c r="F67" s="30"/>
      <c r="G67" s="30"/>
      <c r="H67" s="30"/>
      <c r="I67" s="30"/>
      <c r="J67" s="30"/>
      <c r="K67" s="30"/>
      <c r="L67" s="30"/>
      <c r="M67" s="30"/>
      <c r="N67" s="30"/>
      <c r="O67" s="30"/>
      <c r="P67" s="30"/>
      <c r="Q67" s="30"/>
      <c r="R67" s="30"/>
      <c r="S67" s="30"/>
      <c r="T67" s="30"/>
      <c r="U67" s="30"/>
      <c r="V67" s="30"/>
      <c r="W67" s="30"/>
      <c r="X67" s="30"/>
      <c r="Y67" s="30"/>
    </row>
    <row r="68" ht="12.75" customHeight="1">
      <c r="A68" s="34" t="s">
        <v>3568</v>
      </c>
      <c r="B68" s="34" t="s">
        <v>3441</v>
      </c>
      <c r="C68" s="34" t="s">
        <v>3569</v>
      </c>
      <c r="D68" s="32">
        <v>25.0</v>
      </c>
      <c r="E68" s="30"/>
      <c r="F68" s="30"/>
      <c r="G68" s="30"/>
      <c r="H68" s="30"/>
      <c r="I68" s="30"/>
      <c r="J68" s="30"/>
      <c r="K68" s="30"/>
      <c r="L68" s="30"/>
      <c r="M68" s="30"/>
      <c r="N68" s="30"/>
      <c r="O68" s="30"/>
      <c r="P68" s="30"/>
      <c r="Q68" s="30"/>
      <c r="R68" s="30"/>
      <c r="S68" s="30"/>
      <c r="T68" s="30"/>
      <c r="U68" s="30"/>
      <c r="V68" s="30"/>
      <c r="W68" s="30"/>
      <c r="X68" s="30"/>
      <c r="Y68" s="30"/>
    </row>
    <row r="69" ht="12.75" customHeight="1">
      <c r="A69" s="34" t="s">
        <v>3570</v>
      </c>
      <c r="B69" s="34" t="s">
        <v>3444</v>
      </c>
      <c r="C69" s="34" t="s">
        <v>3571</v>
      </c>
      <c r="D69" s="32">
        <v>120.0</v>
      </c>
      <c r="E69" s="30"/>
      <c r="F69" s="30"/>
      <c r="G69" s="30"/>
      <c r="H69" s="30"/>
      <c r="I69" s="30"/>
      <c r="J69" s="30"/>
      <c r="K69" s="30"/>
      <c r="L69" s="30"/>
      <c r="M69" s="30"/>
      <c r="N69" s="30"/>
      <c r="O69" s="30"/>
      <c r="P69" s="30"/>
      <c r="Q69" s="30"/>
      <c r="R69" s="30"/>
      <c r="S69" s="30"/>
      <c r="T69" s="30"/>
      <c r="U69" s="30"/>
      <c r="V69" s="30"/>
      <c r="W69" s="30"/>
      <c r="X69" s="30"/>
      <c r="Y69" s="30"/>
    </row>
    <row r="70" ht="12.75" customHeight="1">
      <c r="A70" s="34" t="s">
        <v>3572</v>
      </c>
      <c r="B70" s="34" t="s">
        <v>3444</v>
      </c>
      <c r="C70" s="34" t="s">
        <v>3573</v>
      </c>
      <c r="D70" s="32">
        <v>75.0</v>
      </c>
      <c r="E70" s="30"/>
      <c r="F70" s="30"/>
      <c r="G70" s="30"/>
      <c r="H70" s="30"/>
      <c r="I70" s="30"/>
      <c r="J70" s="30"/>
      <c r="K70" s="30"/>
      <c r="L70" s="30"/>
      <c r="M70" s="30"/>
      <c r="N70" s="30"/>
      <c r="O70" s="30"/>
      <c r="P70" s="30"/>
      <c r="Q70" s="30"/>
      <c r="R70" s="30"/>
      <c r="S70" s="30"/>
      <c r="T70" s="30"/>
      <c r="U70" s="30"/>
      <c r="V70" s="30"/>
      <c r="W70" s="30"/>
      <c r="X70" s="30"/>
      <c r="Y70" s="30"/>
    </row>
    <row r="71" ht="12.75" customHeight="1">
      <c r="A71" s="34" t="s">
        <v>3574</v>
      </c>
      <c r="B71" s="34" t="s">
        <v>3444</v>
      </c>
      <c r="C71" s="34" t="s">
        <v>3575</v>
      </c>
      <c r="D71" s="32">
        <v>75.0</v>
      </c>
      <c r="E71" s="30"/>
      <c r="F71" s="30"/>
      <c r="G71" s="30"/>
      <c r="H71" s="30"/>
      <c r="I71" s="30"/>
      <c r="J71" s="30"/>
      <c r="K71" s="30"/>
      <c r="L71" s="30"/>
      <c r="M71" s="30"/>
      <c r="N71" s="30"/>
      <c r="O71" s="30"/>
      <c r="P71" s="30"/>
      <c r="Q71" s="30"/>
      <c r="R71" s="30"/>
      <c r="S71" s="30"/>
      <c r="T71" s="30"/>
      <c r="U71" s="30"/>
      <c r="V71" s="30"/>
      <c r="W71" s="30"/>
      <c r="X71" s="30"/>
      <c r="Y71" s="30"/>
    </row>
    <row r="72" ht="12.75" customHeight="1">
      <c r="A72" s="34" t="s">
        <v>3576</v>
      </c>
      <c r="B72" s="34" t="s">
        <v>3444</v>
      </c>
      <c r="C72" s="34" t="s">
        <v>3577</v>
      </c>
      <c r="D72" s="32">
        <v>475.0</v>
      </c>
      <c r="E72" s="30"/>
      <c r="F72" s="30"/>
      <c r="G72" s="30"/>
      <c r="H72" s="30"/>
      <c r="I72" s="30"/>
      <c r="J72" s="30"/>
      <c r="K72" s="30"/>
      <c r="L72" s="30"/>
      <c r="M72" s="30"/>
      <c r="N72" s="30"/>
      <c r="O72" s="30"/>
      <c r="P72" s="30"/>
      <c r="Q72" s="30"/>
      <c r="R72" s="30"/>
      <c r="S72" s="30"/>
      <c r="T72" s="30"/>
      <c r="U72" s="30"/>
      <c r="V72" s="30"/>
      <c r="W72" s="30"/>
      <c r="X72" s="30"/>
      <c r="Y72" s="30"/>
    </row>
    <row r="73" ht="12.75" customHeight="1">
      <c r="A73" s="34" t="s">
        <v>3578</v>
      </c>
      <c r="B73" s="34" t="s">
        <v>3444</v>
      </c>
      <c r="C73" s="34" t="s">
        <v>3579</v>
      </c>
      <c r="D73" s="32">
        <v>17.5</v>
      </c>
      <c r="E73" s="30"/>
      <c r="F73" s="30"/>
      <c r="G73" s="30"/>
      <c r="H73" s="30"/>
      <c r="I73" s="30"/>
      <c r="J73" s="30"/>
      <c r="K73" s="30"/>
      <c r="L73" s="30"/>
      <c r="M73" s="30"/>
      <c r="N73" s="30"/>
      <c r="O73" s="30"/>
      <c r="P73" s="30"/>
      <c r="Q73" s="30"/>
      <c r="R73" s="30"/>
      <c r="S73" s="30"/>
      <c r="T73" s="30"/>
      <c r="U73" s="30"/>
      <c r="V73" s="30"/>
      <c r="W73" s="30"/>
      <c r="X73" s="30"/>
      <c r="Y73" s="30"/>
    </row>
    <row r="74" ht="12.75" customHeight="1">
      <c r="A74" s="34" t="s">
        <v>3580</v>
      </c>
      <c r="B74" s="34" t="s">
        <v>3444</v>
      </c>
      <c r="C74" s="34" t="s">
        <v>3581</v>
      </c>
      <c r="D74" s="32">
        <v>300.0</v>
      </c>
      <c r="E74" s="30"/>
      <c r="F74" s="30"/>
      <c r="G74" s="30"/>
      <c r="H74" s="30"/>
      <c r="I74" s="30"/>
      <c r="J74" s="30"/>
      <c r="K74" s="30"/>
      <c r="L74" s="30"/>
      <c r="M74" s="30"/>
      <c r="N74" s="30"/>
      <c r="O74" s="30"/>
      <c r="P74" s="30"/>
      <c r="Q74" s="30"/>
      <c r="R74" s="30"/>
      <c r="S74" s="30"/>
      <c r="T74" s="30"/>
      <c r="U74" s="30"/>
      <c r="V74" s="30"/>
      <c r="W74" s="30"/>
      <c r="X74" s="30"/>
      <c r="Y74" s="30"/>
    </row>
    <row r="75" ht="12.75" customHeight="1">
      <c r="B75" s="31" t="s">
        <v>3441</v>
      </c>
      <c r="C75" s="31" t="s">
        <v>3582</v>
      </c>
      <c r="D75" s="32">
        <v>9.0</v>
      </c>
      <c r="E75" s="29"/>
      <c r="F75" s="29"/>
      <c r="G75" s="29"/>
      <c r="H75" s="29"/>
      <c r="I75" s="29"/>
      <c r="J75" s="30"/>
      <c r="K75" s="30"/>
      <c r="L75" s="30"/>
      <c r="M75" s="30"/>
      <c r="N75" s="30"/>
      <c r="O75" s="30"/>
      <c r="P75" s="30"/>
      <c r="Q75" s="30"/>
      <c r="R75" s="30"/>
      <c r="S75" s="30"/>
      <c r="T75" s="30"/>
      <c r="U75" s="30"/>
      <c r="V75" s="30"/>
      <c r="W75" s="30"/>
      <c r="X75" s="30"/>
      <c r="Y75" s="30"/>
    </row>
    <row r="76" ht="12.75" customHeight="1">
      <c r="E76" s="35"/>
      <c r="F76" s="29"/>
      <c r="G76" s="29"/>
      <c r="H76" s="29"/>
      <c r="I76" s="29"/>
      <c r="J76" s="30"/>
      <c r="K76" s="30"/>
      <c r="L76" s="30"/>
      <c r="M76" s="30"/>
      <c r="N76" s="30"/>
      <c r="O76" s="30"/>
      <c r="P76" s="30"/>
      <c r="Q76" s="30"/>
      <c r="R76" s="30"/>
      <c r="S76" s="30"/>
      <c r="T76" s="30"/>
      <c r="U76" s="30"/>
      <c r="V76" s="30"/>
      <c r="W76" s="30"/>
      <c r="X76" s="30"/>
      <c r="Y76" s="30"/>
    </row>
    <row r="77"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row>
    <row r="78"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row>
    <row r="79" ht="12.75" customHeight="1">
      <c r="A79" s="36"/>
      <c r="E79" s="30"/>
      <c r="F79" s="30"/>
      <c r="G79" s="30"/>
      <c r="H79" s="30"/>
      <c r="I79" s="30"/>
      <c r="J79" s="30"/>
      <c r="K79" s="30"/>
      <c r="L79" s="30"/>
      <c r="M79" s="30"/>
      <c r="N79" s="30"/>
      <c r="O79" s="30"/>
      <c r="P79" s="30"/>
      <c r="Q79" s="30"/>
      <c r="R79" s="30"/>
      <c r="S79" s="30"/>
      <c r="T79" s="30"/>
      <c r="U79" s="30"/>
      <c r="V79" s="30"/>
      <c r="W79" s="30"/>
      <c r="X79" s="30"/>
      <c r="Y79" s="30"/>
    </row>
    <row r="80"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row>
    <row r="81"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row>
    <row r="82"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row>
    <row r="83"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row>
    <row r="8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row>
    <row r="85"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row>
    <row r="8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row>
    <row r="87"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row>
    <row r="88"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row>
    <row r="89"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row>
    <row r="90"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row>
    <row r="91"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row>
    <row r="92"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row>
    <row r="93"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row>
    <row r="9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row>
    <row r="95"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row>
    <row r="9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row>
    <row r="97"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row>
    <row r="98"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row>
    <row r="99"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row>
    <row r="100"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row>
    <row r="101"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row>
    <row r="10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row>
    <row r="105"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row>
    <row r="10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row>
    <row r="107"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row>
    <row r="108"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row>
    <row r="110"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row>
    <row r="111"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row>
    <row r="112"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row>
    <row r="113"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row>
    <row r="11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row>
    <row r="118"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row>
    <row r="119"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row>
    <row r="120"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row>
    <row r="121"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row>
    <row r="122"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row>
    <row r="123"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row>
    <row r="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row>
    <row r="125"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row>
    <row r="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row>
    <row r="127"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row>
    <row r="128"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row>
    <row r="129"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row>
    <row r="130"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row>
    <row r="131"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row>
    <row r="132"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row>
    <row r="133"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row>
    <row r="13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row>
    <row r="135"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row>
    <row r="13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row>
    <row r="137"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row>
    <row r="138"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row>
    <row r="139"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row>
    <row r="140"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row>
    <row r="141"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row>
    <row r="14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row>
    <row r="145"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row>
    <row r="14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row>
    <row r="147"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row>
    <row r="148"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row>
    <row r="151"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row>
    <row r="152"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row>
    <row r="153"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row>
    <row r="15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row>
    <row r="155"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row>
    <row r="158"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row>
    <row r="160"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row>
    <row r="161"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row>
    <row r="162"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row>
    <row r="163"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row>
    <row r="16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row>
    <row r="167"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row>
    <row r="168"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row>
    <row r="169"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row>
    <row r="170"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row>
    <row r="171"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row>
    <row r="172"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row>
    <row r="175"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row>
    <row r="17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row>
  </sheetData>
  <mergeCells count="1">
    <mergeCell ref="A79:D79"/>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 t="s">
        <v>1</v>
      </c>
      <c r="B1" s="17" t="s">
        <v>3583</v>
      </c>
      <c r="C1" s="17" t="s">
        <v>1757</v>
      </c>
      <c r="D1" s="17" t="s">
        <v>1758</v>
      </c>
      <c r="E1" s="17" t="s">
        <v>1759</v>
      </c>
      <c r="F1" s="17" t="s">
        <v>1760</v>
      </c>
      <c r="G1" s="17" t="s">
        <v>3584</v>
      </c>
    </row>
    <row r="2">
      <c r="A2" s="17" t="s">
        <v>73</v>
      </c>
      <c r="B2" s="17" t="s">
        <v>3585</v>
      </c>
      <c r="C2" s="17" t="s">
        <v>3586</v>
      </c>
      <c r="D2" s="17" t="s">
        <v>3587</v>
      </c>
      <c r="E2" s="17" t="s">
        <v>1862</v>
      </c>
      <c r="F2" s="17" t="s">
        <v>1832</v>
      </c>
      <c r="G2" s="17" t="s">
        <v>3588</v>
      </c>
    </row>
  </sheetData>
  <drawing r:id="rId1"/>
</worksheet>
</file>