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pivotTables/pivotTable7.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https://d.docs.live.net/2A8BC87B903E013B/"/>
    </mc:Choice>
  </mc:AlternateContent>
  <xr:revisionPtr revIDLastSave="292" documentId="14_{B446B19D-6801-4539-940C-C9930F040B31}" xr6:coauthVersionLast="47" xr6:coauthVersionMax="47" xr10:uidLastSave="{999B7CDD-64F1-461D-A749-09A7D263431F}"/>
  <bookViews>
    <workbookView minimized="1" xWindow="1520" yWindow="1520" windowWidth="14400" windowHeight="7270" tabRatio="927" xr2:uid="{00000000-000D-0000-FFFF-FFFF00000000}"/>
  </bookViews>
  <sheets>
    <sheet name="Data" sheetId="1" r:id="rId1"/>
    <sheet name="KPI YoY" sheetId="12" r:id="rId2"/>
    <sheet name="KPI sparkline" sheetId="11" r:id="rId3"/>
    <sheet name="Map chart" sheetId="8" r:id="rId4"/>
    <sheet name="Top 5 Bar chart" sheetId="9" r:id="rId5"/>
    <sheet name="Pie chart" sheetId="7" r:id="rId6"/>
    <sheet name="waterfall chart" sheetId="6" r:id="rId7"/>
    <sheet name="Combo chart" sheetId="4" r:id="rId8"/>
    <sheet name="Dashboard" sheetId="14" r:id="rId9"/>
  </sheets>
  <definedNames>
    <definedName name="_xlchart.v1.10" hidden="1">'waterfall chart'!$G$4:$G$7</definedName>
    <definedName name="_xlchart.v1.4" hidden="1">'waterfall chart'!$G$4:$G$7</definedName>
    <definedName name="_xlchart.v1.5" hidden="1">'waterfall chart'!$G$4:$G$7</definedName>
    <definedName name="_xlchart.v5.0" hidden="1">'Map chart'!$D$3</definedName>
    <definedName name="_xlchart.v5.1" hidden="1">'Map chart'!$D$4:$D$52</definedName>
    <definedName name="_xlchart.v5.2" hidden="1">'Map chart'!$E$3</definedName>
    <definedName name="_xlchart.v5.3"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F5" i="6"/>
  <c r="F6" i="6"/>
  <c r="F7" i="6"/>
  <c r="F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2"/>
  <c r="E9" i="12"/>
  <c r="D9" i="12"/>
  <c r="C9" i="12"/>
  <c r="F9" i="12"/>
  <c r="E43" i="8"/>
  <c r="E51" i="8"/>
  <c r="E52" i="8"/>
  <c r="E32" i="8"/>
  <c r="E18" i="8"/>
  <c r="E30" i="8"/>
  <c r="E21" i="8"/>
  <c r="E24" i="8"/>
  <c r="E8" i="8"/>
  <c r="H18" i="11"/>
  <c r="E33" i="8"/>
  <c r="E36" i="8"/>
  <c r="E9" i="8"/>
  <c r="E18" i="11"/>
  <c r="E45" i="8"/>
  <c r="E48" i="8"/>
  <c r="E10" i="8"/>
  <c r="B18" i="11"/>
  <c r="E25" i="8"/>
  <c r="E11" i="8"/>
  <c r="E38" i="8"/>
  <c r="E26" i="8"/>
  <c r="E12" i="8"/>
  <c r="E27" i="8"/>
  <c r="E13" i="8"/>
  <c r="E28" i="8"/>
  <c r="E34" i="8"/>
  <c r="E15" i="8"/>
  <c r="E5" i="8"/>
  <c r="E20" i="8"/>
  <c r="E17" i="8"/>
  <c r="E44" i="8"/>
  <c r="E47" i="8"/>
  <c r="E7" i="8"/>
  <c r="E42" i="8"/>
  <c r="E37" i="8"/>
  <c r="E41" i="8"/>
  <c r="E22" i="8"/>
  <c r="E14" i="8"/>
  <c r="E29" i="8"/>
  <c r="E46" i="8"/>
  <c r="E16" i="8"/>
  <c r="E23" i="8"/>
  <c r="E4" i="8"/>
  <c r="N18" i="11"/>
  <c r="E49" i="8"/>
  <c r="E50" i="8"/>
  <c r="E35" i="8"/>
  <c r="E39" i="8"/>
  <c r="E40" i="8"/>
  <c r="E19" i="8"/>
  <c r="E31" i="8"/>
  <c r="E6" i="8"/>
  <c r="K18" i="11"/>
  <c r="G7" i="6"/>
  <c r="G4" i="6"/>
  <c r="G5" i="6"/>
  <c r="G6" i="6"/>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<sst xmlns="http://schemas.openxmlformats.org/spreadsheetml/2006/main" count="130133" uniqueCount="10957">
  <si>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</si>
  <si>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</si>
  <si>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</si>
  <si>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</si>
  <si>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</si>
  <si>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</si>
  <si>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</si>
  <si>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</si>
  <si>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</si>
  <si>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</si>
  <si>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</si>
  <si>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</si>
  <si>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</si>
  <si>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</si>
  <si>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</si>
  <si>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</si>
  <si>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</si>
  <si>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</si>
  <si>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</si>
  <si>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</si>
  <si>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</si>
  <si>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</si>
  <si>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</si>
  <si>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</si>
  <si>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</si>
  <si>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</si>
  <si>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</si>
  <si>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</si>
  <si>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</si>
  <si>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</si>
  <si>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</si>
  <si>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</si>
  <si>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</si>
  <si>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</si>
  <si>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</si>
  <si>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</si>
  <si>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</si>
  <si>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</si>
  <si>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</si>
  <si>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</si>
  <si>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</si>
  <si>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</si>
  <si>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</si>
  <si>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</si>
  <si>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</si>
  <si>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</si>
  <si>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</si>
  <si>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</si>
  <si>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</si>
  <si>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</si>
  <si>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</si>
  <si>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</si>
  <si>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</si>
  <si>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</si>
  <si>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</si>
  <si>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</si>
  <si>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</si>
  <si>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</si>
  <si>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</si>
  <si>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</si>
  <si>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</si>
  <si>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</si>
  <si>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</si>
  <si>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</si>
  <si>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</si>
  <si>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</si>
  <si>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</si>
  <si>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</si>
  <si>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</si>
  <si>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</si>
  <si>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</si>
  <si>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</si>
  <si>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</si>
  <si>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</si>
  <si>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</si>
  <si>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</si>
  <si>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</si>
  <si>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</si>
  <si>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</si>
  <si>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</si>
  <si>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</si>
  <si>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</si>
  <si>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</si>
  <si>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</si>
  <si>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</si>
  <si>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</si>
  <si>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</si>
  <si>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</si>
  <si>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</si>
  <si>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</si>
  <si>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</si>
  <si>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</si>
  <si>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</si>
  <si>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</si>
  <si>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</si>
  <si>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</si>
  <si>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</si>
  <si>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</si>
  <si>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</si>
  <si>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</si>
  <si>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</si>
  <si>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</si>
  <si>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</si>
  <si>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</si>
  <si>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</si>
  <si>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</si>
  <si>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</si>
  <si>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</si>
  <si>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</si>
  <si>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</si>
  <si>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</si>
  <si>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</si>
  <si>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</si>
  <si>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</si>
  <si>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</si>
  <si>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</si>
  <si>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</si>
  <si>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</si>
  <si>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</si>
  <si>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</si>
  <si>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</si>
  <si>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</si>
  <si>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</si>
  <si>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</si>
  <si>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</si>
  <si>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</si>
  <si>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</si>
  <si>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</si>
  <si>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</si>
  <si>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</si>
  <si>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</si>
  <si>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</si>
  <si>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</si>
  <si>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</si>
  <si>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</si>
  <si>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</si>
  <si>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</si>
  <si>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</si>
  <si>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</si>
  <si>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</si>
  <si>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</si>
  <si>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</si>
  <si>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</si>
  <si>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</si>
  <si>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</si>
  <si>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</si>
  <si>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</si>
  <si>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</si>
  <si>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</si>
  <si>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</si>
  <si>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</si>
  <si>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</si>
  <si>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</si>
  <si>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</si>
  <si>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</si>
  <si>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</si>
  <si>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</si>
  <si>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</si>
  <si>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</si>
  <si>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</si>
  <si>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</si>
  <si>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</si>
  <si>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</si>
  <si>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</si>
  <si>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</si>
  <si>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</si>
  <si>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</si>
  <si>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</si>
  <si>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</si>
  <si>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</si>
  <si>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</si>
  <si>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</si>
  <si>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</si>
  <si>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</si>
  <si>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</si>
  <si>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</si>
  <si>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</si>
  <si>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</si>
  <si>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</si>
  <si>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</si>
  <si>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</si>
  <si>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</si>
  <si>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</si>
  <si>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</si>
  <si>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</si>
  <si>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</si>
  <si>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</si>
  <si>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</si>
  <si>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</si>
  <si>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</si>
  <si>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</si>
  <si>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</si>
  <si>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</si>
  <si>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</si>
  <si>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</si>
  <si>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</si>
  <si>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</si>
  <si>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</si>
  <si>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</si>
  <si>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</si>
  <si>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</si>
  <si>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</si>
  <si>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</si>
  <si>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</si>
  <si>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</si>
  <si>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</si>
  <si>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</si>
  <si>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</si>
  <si>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</si>
  <si>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</si>
  <si>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</si>
  <si>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</si>
  <si>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</si>
  <si>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</si>
  <si>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</si>
  <si>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</si>
  <si>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</si>
  <si>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</si>
  <si>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</si>
  <si>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</si>
  <si>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</si>
  <si>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</si>
  <si>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</si>
  <si>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</si>
  <si>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</si>
  <si>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</si>
  <si>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</si>
  <si>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</si>
  <si>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</si>
  <si>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</si>
  <si>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</si>
  <si>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</si>
  <si>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</si>
  <si>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</si>
  <si>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</si>
  <si>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</si>
  <si>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</si>
  <si>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</si>
  <si>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</si>
  <si>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</si>
  <si>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</si>
  <si>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</si>
  <si>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</si>
  <si>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</si>
  <si>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</si>
  <si>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</si>
  <si>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</si>
  <si>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</si>
  <si>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</si>
  <si>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</si>
  <si>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</si>
  <si>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</si>
  <si>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</si>
  <si>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</si>
  <si>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</si>
  <si>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</si>
  <si>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</si>
  <si>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</si>
  <si>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</si>
  <si>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</si>
  <si>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</si>
  <si>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</si>
  <si>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</si>
  <si>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</si>
  <si>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</si>
  <si>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</si>
  <si>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</si>
  <si>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</si>
  <si>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</si>
  <si>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</si>
  <si>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</si>
  <si>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</si>
  <si>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</si>
  <si>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</si>
  <si>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</si>
  <si>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</si>
  <si>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</si>
  <si>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</si>
  <si>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</si>
  <si>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</si>
  <si>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</si>
  <si>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</si>
  <si>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</si>
  <si>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</si>
  <si>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</si>
  <si>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</si>
  <si>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</si>
  <si>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</si>
  <si>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</si>
  <si>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</si>
  <si>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</si>
  <si>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</si>
  <si>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</si>
  <si>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</si>
  <si>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</si>
  <si>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</si>
  <si>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</si>
  <si>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</si>
  <si>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</si>
  <si>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</si>
  <si>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</si>
  <si>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</si>
  <si>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</si>
  <si>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</si>
  <si>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</si>
  <si>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</si>
  <si>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</si>
  <si>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</si>
  <si>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</si>
  <si>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</si>
  <si>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</si>
  <si>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</si>
  <si>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</si>
  <si>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</si>
  <si>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</si>
  <si>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</si>
  <si>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</si>
  <si>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</si>
  <si>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</si>
  <si>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</si>
  <si>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</si>
  <si>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</si>
  <si>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</si>
  <si>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</si>
  <si>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</si>
  <si>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</si>
  <si>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</si>
  <si>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</si>
  <si>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</si>
  <si>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</si>
  <si>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</si>
  <si>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</si>
  <si>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</si>
  <si>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</si>
  <si>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</si>
  <si>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</si>
  <si>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</si>
  <si>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</si>
  <si>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</si>
  <si>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</si>
  <si>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</si>
  <si>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</si>
  <si>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</si>
  <si>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</si>
  <si>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</si>
  <si>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</si>
  <si>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</si>
  <si>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</si>
  <si>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</si>
  <si>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</si>
  <si>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</si>
  <si>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</si>
  <si>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</si>
  <si>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</si>
  <si>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</si>
  <si>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</si>
  <si>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</si>
  <si>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</si>
  <si>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</si>
  <si>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</si>
  <si>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</si>
  <si>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</si>
  <si>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</si>
  <si>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</si>
  <si>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</si>
  <si>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</si>
  <si>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</si>
  <si>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</si>
  <si>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</si>
  <si>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</si>
  <si>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</si>
  <si>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</si>
  <si>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</si>
  <si>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</si>
  <si>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</si>
  <si>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</si>
  <si>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</si>
  <si>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</si>
  <si>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</si>
  <si>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</si>
  <si>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</si>
  <si>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</si>
  <si>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</si>
  <si>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</si>
  <si>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</si>
  <si>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</si>
  <si>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</si>
  <si>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</si>
  <si>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</si>
  <si>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</si>
  <si>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</si>
  <si>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</si>
  <si>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</si>
  <si>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</si>
  <si>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</si>
  <si>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</si>
  <si>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</si>
  <si>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</si>
  <si>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</si>
  <si>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</si>
  <si>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</si>
  <si>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</si>
  <si>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</si>
  <si>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</si>
  <si>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</si>
  <si>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</si>
  <si>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</si>
  <si>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</si>
  <si>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</si>
  <si>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</si>
  <si>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</si>
  <si>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</si>
  <si>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</si>
  <si>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</si>
  <si>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</si>
  <si>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</si>
  <si>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</si>
  <si>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</si>
  <si>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</si>
  <si>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</si>
  <si>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</si>
  <si>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</si>
  <si>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</si>
  <si>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</si>
  <si>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</si>
  <si>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</si>
  <si>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</si>
  <si>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</si>
  <si>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</si>
  <si>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</si>
  <si>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</si>
  <si>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</si>
  <si>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</si>
  <si>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</si>
  <si>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</si>
  <si>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</si>
  <si>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</si>
  <si>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</si>
  <si>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</si>
  <si>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</si>
  <si>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</si>
  <si>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</si>
  <si>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</si>
  <si>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</si>
  <si>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</si>
  <si>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</si>
  <si>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</si>
  <si>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</si>
  <si>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</si>
  <si>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</si>
  <si>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</si>
  <si>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</si>
  <si>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</si>
  <si>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</si>
  <si>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</si>
  <si>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</si>
  <si>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</si>
  <si>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</si>
  <si>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</si>
  <si>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</si>
  <si>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</si>
  <si>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</si>
  <si>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</si>
  <si>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</si>
  <si>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</si>
  <si>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</si>
  <si>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</si>
  <si>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</si>
  <si>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</si>
  <si>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</si>
  <si>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</si>
  <si>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</si>
  <si>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</si>
  <si>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</si>
  <si>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</si>
  <si>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</si>
  <si>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</si>
  <si>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</si>
  <si>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</si>
  <si>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</si>
  <si>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</si>
  <si>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</si>
  <si>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</si>
  <si>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</si>
  <si>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</si>
  <si>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</si>
  <si>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</si>
  <si>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</si>
  <si>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</si>
  <si>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</si>
  <si>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</si>
  <si>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</si>
  <si>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</si>
  <si>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</si>
  <si>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</si>
  <si>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</si>
  <si>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</si>
  <si>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</si>
  <si>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</si>
  <si>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</si>
  <si>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</si>
  <si>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</si>
  <si>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</si>
  <si>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</si>
  <si>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</si>
  <si>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</si>
  <si>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</si>
  <si>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</si>
  <si>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</si>
  <si>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</si>
  <si>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</si>
  <si>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</si>
  <si>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</si>
  <si>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</si>
  <si>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</si>
  <si>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</si>
  <si>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</si>
  <si>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</si>
  <si>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</si>
  <si>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</si>
  <si>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</si>
  <si>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</si>
  <si>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</si>
  <si>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</si>
  <si>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</si>
  <si>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</si>
  <si>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</si>
  <si>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</si>
  <si>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</si>
  <si>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</si>
  <si>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</si>
  <si>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</si>
  <si>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</si>
  <si>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</si>
  <si>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</si>
  <si>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</si>
  <si>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</si>
  <si>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</si>
  <si>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</si>
  <si>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</si>
  <si>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</si>
  <si>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</si>
  <si>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</si>
  <si>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</si>
  <si>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</si>
  <si>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</si>
  <si>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</si>
  <si>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</si>
  <si>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</si>
  <si>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</si>
  <si>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</si>
  <si>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</si>
  <si>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</si>
  <si>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</si>
  <si>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</si>
  <si>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</si>
  <si>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</si>
  <si>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</si>
  <si>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</si>
  <si>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</si>
  <si>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</si>
  <si>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</si>
  <si>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</si>
  <si>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</si>
  <si>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</si>
  <si>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</si>
  <si>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</si>
  <si>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</si>
  <si>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</si>
  <si>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</si>
  <si>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</si>
  <si>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</si>
  <si>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</si>
  <si>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</si>
  <si>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</si>
  <si>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</si>
  <si>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</si>
  <si>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</si>
  <si>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</si>
  <si>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</si>
  <si>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</si>
  <si>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</si>
  <si>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</si>
  <si>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</si>
  <si>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</si>
  <si>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</si>
  <si>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</si>
  <si>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</si>
  <si>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</si>
  <si>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</si>
  <si>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</si>
  <si>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</si>
  <si>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</si>
  <si>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</si>
  <si>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</si>
  <si>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</si>
  <si>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</si>
  <si>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</si>
  <si>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</si>
  <si>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</si>
  <si>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</si>
  <si>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</si>
  <si>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</si>
  <si>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</si>
  <si>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</si>
  <si>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</si>
  <si>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</si>
  <si>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</si>
  <si>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</si>
  <si>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</si>
  <si>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</si>
  <si>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</si>
  <si>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</si>
  <si>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</si>
  <si>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</si>
  <si>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</si>
  <si>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</si>
  <si>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</si>
  <si>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</si>
  <si>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</si>
  <si>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</si>
  <si>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</si>
  <si>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</si>
  <si>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</si>
  <si>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</si>
  <si>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</si>
  <si>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</si>
  <si>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</si>
  <si>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</si>
  <si>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</si>
  <si>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</si>
  <si>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</si>
  <si>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</si>
  <si>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</si>
  <si>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</si>
  <si>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</si>
  <si>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</si>
  <si>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</si>
  <si>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</si>
  <si>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</si>
  <si>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</si>
  <si>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</si>
  <si>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</si>
  <si>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</si>
  <si>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</si>
  <si>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</si>
  <si>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</si>
  <si>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</si>
  <si>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</si>
  <si>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</si>
  <si>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</si>
  <si>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</si>
  <si>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</si>
  <si>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</si>
  <si>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</si>
  <si>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</si>
  <si>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</si>
  <si>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</si>
  <si>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</si>
  <si>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</si>
  <si>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</si>
  <si>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</si>
  <si>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</si>
  <si>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</si>
  <si>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</si>
  <si>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</si>
  <si>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</si>
  <si>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</si>
  <si>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</si>
  <si>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</si>
  <si>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</si>
  <si>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</si>
  <si>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</si>
  <si>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</si>
  <si>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</si>
  <si>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</si>
  <si>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</si>
  <si>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</si>
  <si>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</si>
  <si>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</si>
  <si>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</si>
  <si>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</si>
  <si>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</si>
  <si>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</si>
  <si>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</si>
  <si>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</si>
  <si>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</si>
  <si>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</si>
  <si>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</si>
  <si>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</si>
  <si>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</si>
  <si>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</si>
  <si>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</si>
  <si>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</si>
  <si>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</si>
  <si>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</si>
  <si>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</si>
  <si>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</si>
  <si>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</si>
  <si>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</si>
  <si>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</si>
  <si>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</si>
  <si>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</si>
  <si>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</si>
  <si>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</si>
  <si>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</si>
  <si>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</si>
  <si>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</si>
  <si>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</si>
  <si>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</si>
  <si>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</si>
  <si>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</si>
  <si>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</si>
  <si>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</si>
  <si>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</si>
  <si>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</si>
  <si>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</si>
  <si>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</si>
  <si>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</si>
  <si>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</si>
  <si>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</si>
  <si>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</si>
  <si>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</si>
  <si>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</si>
  <si>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</si>
  <si>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</si>
  <si>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</si>
  <si>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</si>
  <si>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</si>
  <si>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</si>
  <si>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</si>
  <si>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</si>
  <si>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</si>
  <si>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</si>
  <si>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</si>
  <si>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</si>
  <si>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</si>
  <si>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</si>
  <si>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</si>
  <si>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</si>
  <si>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</si>
  <si>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</si>
  <si>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</si>
  <si>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</si>
  <si>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</si>
  <si>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</si>
  <si>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</si>
  <si>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</si>
  <si>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</si>
  <si>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</si>
  <si>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</si>
  <si>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</si>
  <si>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</si>
  <si>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</si>
  <si>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</si>
  <si>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</si>
  <si>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</si>
  <si>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</si>
  <si>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</si>
  <si>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</si>
  <si>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</si>
  <si>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</si>
  <si>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</si>
  <si>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</si>
  <si>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</si>
  <si>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</si>
  <si>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</si>
  <si>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</si>
  <si>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</si>
  <si>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</si>
  <si>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</si>
  <si>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</si>
  <si>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</si>
  <si>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</si>
  <si>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</si>
  <si>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</si>
  <si>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</si>
  <si>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</si>
  <si>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</si>
  <si>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</si>
  <si>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</si>
  <si>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</si>
  <si>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</si>
  <si>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</si>
  <si>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</si>
  <si>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</si>
  <si>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</si>
  <si>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</si>
  <si>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</si>
  <si>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</si>
  <si>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</si>
  <si>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</si>
  <si>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</si>
  <si>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</si>
  <si>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</si>
  <si>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</si>
  <si>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</si>
  <si>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</si>
  <si>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</si>
  <si>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</si>
  <si>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</si>
  <si>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</si>
  <si>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</si>
  <si>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</si>
  <si>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</si>
  <si>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</si>
  <si>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</si>
  <si>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</si>
  <si>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</si>
  <si>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</si>
  <si>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</si>
  <si>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</si>
  <si>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</si>
  <si>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</si>
  <si>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</si>
  <si>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</si>
  <si>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</si>
  <si>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</si>
  <si>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</si>
  <si>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</si>
  <si>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</si>
  <si>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</si>
  <si>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</si>
  <si>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</si>
  <si>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</si>
  <si>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</si>
  <si>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</si>
  <si>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</si>
  <si>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</si>
  <si>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</si>
  <si>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</si>
  <si>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</si>
  <si>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</si>
  <si>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</si>
  <si>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</si>
  <si>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</si>
  <si>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</si>
  <si>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</si>
  <si>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</si>
  <si>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</si>
  <si>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</si>
  <si>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</si>
  <si>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</si>
  <si>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</si>
  <si>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</si>
  <si>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</si>
  <si>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</si>
  <si>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</si>
  <si>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</si>
  <si>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</si>
  <si>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</si>
  <si>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</si>
  <si>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</si>
  <si>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</si>
  <si>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</si>
  <si>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</si>
  <si>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</si>
  <si>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</si>
  <si>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</si>
  <si>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</si>
  <si>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</si>
  <si>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</si>
  <si>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</si>
  <si>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</si>
  <si>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</si>
  <si>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</si>
  <si>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</si>
  <si>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</si>
  <si>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</si>
  <si>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</si>
  <si>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</si>
  <si>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</si>
  <si>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</si>
  <si>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</si>
  <si>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</si>
  <si>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</si>
  <si>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</si>
  <si>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</si>
  <si>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</si>
  <si>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</si>
  <si>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</si>
  <si>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</si>
  <si>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</si>
  <si>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</si>
  <si>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</si>
  <si>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</si>
  <si>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</si>
  <si>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</si>
  <si>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</si>
  <si>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</si>
  <si>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</si>
  <si>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</si>
  <si>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</si>
  <si>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</si>
  <si>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</si>
  <si>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</si>
  <si>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</si>
  <si>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</si>
  <si>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</si>
  <si>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</si>
  <si>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</si>
  <si>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</si>
  <si>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</si>
  <si>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</si>
  <si>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</si>
  <si>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</si>
  <si>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</si>
  <si>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</si>
  <si>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</si>
  <si>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</si>
  <si>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</si>
  <si>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</si>
  <si>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</si>
  <si>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</si>
  <si>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</si>
  <si>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</si>
  <si>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</si>
  <si>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</si>
  <si>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</si>
  <si>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</si>
  <si>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</si>
  <si>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</si>
  <si>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</si>
  <si>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</si>
  <si>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</si>
  <si>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</si>
  <si>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</si>
  <si>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</si>
  <si>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</si>
  <si>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</si>
  <si>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</si>
  <si>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</si>
  <si>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</si>
  <si>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</si>
  <si>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</si>
  <si>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</si>
  <si>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</si>
  <si>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</si>
  <si>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</si>
  <si>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</si>
  <si>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</si>
  <si>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</si>
  <si>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</si>
  <si>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</si>
  <si>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</si>
  <si>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</si>
  <si>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</si>
  <si>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</si>
  <si>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</si>
  <si>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</si>
  <si>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</si>
  <si>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</si>
  <si>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</si>
  <si>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</si>
  <si>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</si>
  <si>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</si>
  <si>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</si>
  <si>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</si>
  <si>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</si>
  <si>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</si>
  <si>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</si>
  <si>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</si>
  <si>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</si>
  <si>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</si>
  <si>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</si>
  <si>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</si>
  <si>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</si>
  <si>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</si>
  <si>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</si>
  <si>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</si>
  <si>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</si>
  <si>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</si>
  <si>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</si>
  <si>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</si>
  <si>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</si>
  <si>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</si>
  <si>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</si>
  <si>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</si>
  <si>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</si>
  <si>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</si>
  <si>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</si>
  <si>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</si>
  <si>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</si>
  <si>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</si>
  <si>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</si>
  <si>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</si>
  <si>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</si>
  <si>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</si>
  <si>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</si>
  <si>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</si>
  <si>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</si>
  <si>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</si>
  <si>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</si>
  <si>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</si>
  <si>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</si>
  <si>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</si>
  <si>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</si>
  <si>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</si>
  <si>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</si>
  <si>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</si>
  <si>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</si>
  <si>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</si>
  <si>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</si>
  <si>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</si>
  <si>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</si>
  <si>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</si>
  <si>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</si>
  <si>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</si>
  <si>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</si>
  <si>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</si>
  <si>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</si>
  <si>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</si>
  <si>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</si>
  <si>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</si>
  <si>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</si>
  <si>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</si>
  <si>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</si>
  <si>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</si>
  <si>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</si>
  <si>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</si>
  <si>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</si>
  <si>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</si>
  <si>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</si>
  <si>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</si>
  <si>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</si>
  <si>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</si>
  <si>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</si>
  <si>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</si>
  <si>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</si>
  <si>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</si>
  <si>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</si>
  <si>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</si>
  <si>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</si>
  <si>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</si>
  <si>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</si>
  <si>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</si>
  <si>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</si>
  <si>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</si>
  <si>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</si>
  <si>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</si>
  <si>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</si>
  <si>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</si>
  <si>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</si>
  <si>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</si>
  <si>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</si>
  <si>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</si>
  <si>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</si>
  <si>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</si>
  <si>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</si>
  <si>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</si>
  <si>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</si>
  <si>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</si>
  <si>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</si>
  <si>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</si>
  <si>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</si>
  <si>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</si>
  <si>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</si>
  <si>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</si>
  <si>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</si>
  <si>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</si>
  <si>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</si>
  <si>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</si>
  <si>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</si>
  <si>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</si>
  <si>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</si>
  <si>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</si>
  <si>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</si>
  <si>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</si>
  <si>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</si>
  <si>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</si>
  <si>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</si>
  <si>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</si>
  <si>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</si>
  <si>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</si>
  <si>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</si>
  <si>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</si>
  <si>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</si>
  <si>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</si>
  <si>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</si>
  <si>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</si>
  <si>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</si>
  <si>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</si>
  <si>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</si>
  <si>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</si>
  <si>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</si>
  <si>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</si>
  <si>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</si>
  <si>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</si>
  <si>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</si>
  <si>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</si>
  <si>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</si>
  <si>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</si>
  <si>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</si>
  <si>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</si>
  <si>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</si>
  <si>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</si>
  <si>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</si>
  <si>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</si>
  <si>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</si>
  <si>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</si>
  <si>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</si>
  <si>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</si>
  <si>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</si>
  <si>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</si>
  <si>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</si>
  <si>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</si>
  <si>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</si>
  <si>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</si>
  <si>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</si>
  <si>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</si>
  <si>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</si>
  <si>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</si>
  <si>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</si>
  <si>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</si>
  <si>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</si>
  <si>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</si>
  <si>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</si>
  <si>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</si>
  <si>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</si>
  <si>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</si>
  <si>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</si>
  <si>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</si>
  <si>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</si>
  <si>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</si>
  <si>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</si>
  <si>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</si>
  <si>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</si>
  <si>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</si>
  <si>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</si>
  <si>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</si>
  <si>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</si>
  <si>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</si>
  <si>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</si>
  <si>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</si>
  <si>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</si>
  <si>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</si>
  <si>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</si>
  <si>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</si>
  <si>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</si>
  <si>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</si>
  <si>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</si>
  <si>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</si>
  <si>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</si>
  <si>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</si>
  <si>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</si>
  <si>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</si>
  <si>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</si>
  <si>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</si>
  <si>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</si>
  <si>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</si>
  <si>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</si>
  <si>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</si>
  <si>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</si>
  <si>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</si>
  <si>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</si>
  <si>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</si>
  <si>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</si>
  <si>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</si>
  <si>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</si>
  <si>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</si>
  <si>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</si>
  <si>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</si>
  <si>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</si>
  <si>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</si>
  <si>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</si>
  <si>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</si>
  <si>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</si>
  <si>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</si>
  <si>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</si>
  <si>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</si>
  <si>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</si>
  <si>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</si>
  <si>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</si>
  <si>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</si>
  <si>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</si>
  <si>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</si>
  <si>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</si>
  <si>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</si>
  <si>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</si>
  <si>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</si>
  <si>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</si>
  <si>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</si>
  <si>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</si>
  <si>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</si>
  <si>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</si>
  <si>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</si>
  <si>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</si>
  <si>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</si>
  <si>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</si>
  <si>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</si>
  <si>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</si>
  <si>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</si>
  <si>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</si>
  <si>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</si>
  <si>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</si>
  <si>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</si>
  <si>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</si>
  <si>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</si>
  <si>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</si>
  <si>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</si>
  <si>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</si>
  <si>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</si>
  <si>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</si>
  <si>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</si>
  <si>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</si>
  <si>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</si>
  <si>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</si>
  <si>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</si>
  <si>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</si>
  <si>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</si>
  <si>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</si>
  <si>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</si>
  <si>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</si>
  <si>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</si>
  <si>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</si>
  <si>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</si>
  <si>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</si>
  <si>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</si>
  <si>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</si>
  <si>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</si>
  <si>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</si>
  <si>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</si>
  <si>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</si>
  <si>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</si>
  <si>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</si>
  <si>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</si>
  <si>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</si>
  <si>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</si>
  <si>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</si>
  <si>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</si>
  <si>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</si>
  <si>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</si>
  <si>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</si>
  <si>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</si>
  <si>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</si>
  <si>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</si>
  <si>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</si>
  <si>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</si>
  <si>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</si>
  <si>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</si>
  <si>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</si>
  <si>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</si>
  <si>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</si>
  <si>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</si>
  <si>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</si>
  <si>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</si>
  <si>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</si>
  <si>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</si>
  <si>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</si>
  <si>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</si>
  <si>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</si>
  <si>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</si>
  <si>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</si>
  <si>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</si>
  <si>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</si>
  <si>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</si>
  <si>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</si>
  <si>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</si>
  <si>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</si>
  <si>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</si>
  <si>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</si>
  <si>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</si>
  <si>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</si>
  <si>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</si>
  <si>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</si>
  <si>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</si>
  <si>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</si>
  <si>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</si>
  <si>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</si>
  <si>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</si>
  <si>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</si>
  <si>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</si>
  <si>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</si>
  <si>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</si>
  <si>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</si>
  <si>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</si>
  <si>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</si>
  <si>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</si>
  <si>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</si>
  <si>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</si>
  <si>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</si>
  <si>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</si>
  <si>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</si>
  <si>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</si>
  <si>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</si>
  <si>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</si>
  <si>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</si>
  <si>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</si>
  <si>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</si>
  <si>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</si>
  <si>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</si>
  <si>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</si>
  <si>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</si>
  <si>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</si>
  <si>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</si>
  <si>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</si>
  <si>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</si>
  <si>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</si>
  <si>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</si>
  <si>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</si>
  <si>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</si>
  <si>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</si>
  <si>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</si>
  <si>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</si>
  <si>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</si>
  <si>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</si>
  <si>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</si>
  <si>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</si>
  <si>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</si>
  <si>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</si>
  <si>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</si>
  <si>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</si>
  <si>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</si>
  <si>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</si>
  <si>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</si>
  <si>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</si>
  <si>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</si>
  <si>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</si>
  <si>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</si>
  <si>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</si>
  <si>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</si>
  <si>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</si>
  <si>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</si>
  <si>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</si>
  <si>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</si>
  <si>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</si>
  <si>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</si>
  <si>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</si>
  <si>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</si>
  <si>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</si>
  <si>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</si>
  <si>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</si>
  <si>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</si>
  <si>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</si>
  <si>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</si>
  <si>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</si>
  <si>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</si>
  <si>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</si>
  <si>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</si>
  <si>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</si>
  <si>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</si>
  <si>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</si>
  <si>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</si>
  <si>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</si>
  <si>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</si>
  <si>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</si>
  <si>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</si>
  <si>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</si>
  <si>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</si>
  <si>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</si>
  <si>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</si>
  <si>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</si>
  <si>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</si>
  <si>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</si>
  <si>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</si>
  <si>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</si>
  <si>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</si>
  <si>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</si>
  <si>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</si>
  <si>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</si>
  <si>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</si>
  <si>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</si>
  <si>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</si>
  <si>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</si>
  <si>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</si>
  <si>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</si>
  <si>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</si>
  <si>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</si>
  <si>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</si>
  <si>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</si>
  <si>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</si>
  <si>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</si>
  <si>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</si>
  <si>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</si>
  <si>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</si>
  <si>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</si>
  <si>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</si>
  <si>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</si>
  <si>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</si>
  <si>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</si>
  <si>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</si>
  <si>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</si>
  <si>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</si>
  <si>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</si>
  <si>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</si>
  <si>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</si>
  <si>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</si>
  <si>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</si>
  <si>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</si>
  <si>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</si>
  <si>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</si>
  <si>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</si>
  <si>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</si>
  <si>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</si>
  <si>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</si>
  <si>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</si>
  <si>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</si>
  <si>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</si>
  <si>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</si>
  <si>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</si>
  <si>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</si>
  <si>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</si>
  <si>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</si>
  <si>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</si>
  <si>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</si>
  <si>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</si>
  <si>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</si>
  <si>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</si>
  <si>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</si>
  <si>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</si>
  <si>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</si>
  <si>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</si>
  <si>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</si>
  <si>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</si>
  <si>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</si>
  <si>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</si>
  <si>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</si>
  <si>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</si>
  <si>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</si>
  <si>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</si>
  <si>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</si>
  <si>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</si>
  <si>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</si>
  <si>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</si>
  <si>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</si>
  <si>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</si>
  <si>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</si>
  <si>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</si>
  <si>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</si>
  <si>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</si>
  <si>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</si>
  <si>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</si>
  <si>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</si>
  <si>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</si>
  <si>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</si>
  <si>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</si>
  <si>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</si>
  <si>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</si>
  <si>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</si>
  <si>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</si>
  <si>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</si>
  <si>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</si>
  <si>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</si>
  <si>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</si>
  <si>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</si>
  <si>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</si>
  <si>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</si>
  <si>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</si>
  <si>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</si>
  <si>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</si>
  <si>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</si>
  <si>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</si>
  <si>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</si>
  <si>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</si>
  <si>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</si>
  <si>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</si>
  <si>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</si>
  <si>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</si>
  <si>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</si>
  <si>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</si>
  <si>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</si>
  <si>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</si>
  <si>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</si>
  <si>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</si>
  <si>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</si>
  <si>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</si>
  <si>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</si>
  <si>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</si>
  <si>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</si>
  <si>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</si>
  <si>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</si>
  <si>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</si>
  <si>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</si>
  <si>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</si>
  <si>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</si>
  <si>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</si>
  <si>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</si>
  <si>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</si>
  <si>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</si>
  <si>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</si>
  <si>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</si>
  <si>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</si>
  <si>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</si>
  <si>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</si>
  <si>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</si>
  <si>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</si>
  <si>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</si>
  <si>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</si>
  <si>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</si>
  <si>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</si>
  <si>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</si>
  <si>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</si>
  <si>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</si>
  <si>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</si>
  <si>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</si>
  <si>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</si>
  <si>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</si>
  <si>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</si>
  <si>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</si>
  <si>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</si>
  <si>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</si>
  <si>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</si>
  <si>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</si>
  <si>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</si>
  <si>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</si>
  <si>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</si>
  <si>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</si>
  <si>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</si>
  <si>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</si>
  <si>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</si>
  <si>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</si>
  <si>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</si>
  <si>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</si>
  <si>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</si>
  <si>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</si>
  <si>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</si>
  <si>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</si>
  <si>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</si>
  <si>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</si>
  <si>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</si>
  <si>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</si>
  <si>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</si>
  <si>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</si>
  <si>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</si>
  <si>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</si>
  <si>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</si>
  <si>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</si>
  <si>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</si>
  <si>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</si>
  <si>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</si>
  <si>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</si>
  <si>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</si>
  <si>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</si>
  <si>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</si>
  <si>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</si>
  <si>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</si>
  <si>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</si>
  <si>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</si>
  <si>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</si>
  <si>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</si>
  <si>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</si>
  <si>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</si>
  <si>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</si>
  <si>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</si>
  <si>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</si>
  <si>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</si>
  <si>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</si>
  <si>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</si>
  <si>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</si>
  <si>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</si>
  <si>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</si>
  <si>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</si>
  <si>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</si>
  <si>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</si>
  <si>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</si>
  <si>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</si>
  <si>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</si>
  <si>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</si>
  <si>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</si>
  <si>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</si>
  <si>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</si>
  <si>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</si>
  <si>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</si>
  <si>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</si>
  <si>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</si>
  <si>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</si>
  <si>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</si>
  <si>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</si>
  <si>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</si>
  <si>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</si>
  <si>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</si>
  <si>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</si>
  <si>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</si>
  <si>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</si>
  <si>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</si>
  <si>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</si>
  <si>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</si>
  <si>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</si>
  <si>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</si>
  <si>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</si>
  <si>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</si>
  <si>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</si>
  <si>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</si>
  <si>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</si>
  <si>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</si>
  <si>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</si>
  <si>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</si>
  <si>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</si>
  <si>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</si>
  <si>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</si>
  <si>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</si>
  <si>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</si>
  <si>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</si>
  <si>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</si>
  <si>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</si>
  <si>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</si>
  <si>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</si>
  <si>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</si>
  <si>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</si>
  <si>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</si>
  <si>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</si>
  <si>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</si>
  <si>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</si>
  <si>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</si>
  <si>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</si>
  <si>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</si>
  <si>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</si>
  <si>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</si>
  <si>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</si>
  <si>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</si>
  <si>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</si>
  <si>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</si>
  <si>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</si>
  <si>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</si>
  <si>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</si>
  <si>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</si>
  <si>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</si>
  <si>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</si>
  <si>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</si>
  <si>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</si>
  <si>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</si>
  <si>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</si>
  <si>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</si>
  <si>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</si>
  <si>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</si>
  <si>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</si>
  <si>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</si>
  <si>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</si>
  <si>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</si>
  <si>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</si>
  <si>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</si>
  <si>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</si>
  <si>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</si>
  <si>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</si>
  <si>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</si>
  <si>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</si>
  <si>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</si>
  <si>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</si>
  <si>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</si>
  <si>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</si>
  <si>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</si>
  <si>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</si>
  <si>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</si>
  <si>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</si>
  <si>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</si>
  <si>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</si>
  <si>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</si>
  <si>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</si>
  <si>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</si>
  <si>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</si>
  <si>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</si>
  <si>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</si>
  <si>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</si>
  <si>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</si>
  <si>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</si>
  <si>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</si>
  <si>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</si>
  <si>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</si>
  <si>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</si>
  <si>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</si>
  <si>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</si>
  <si>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</si>
  <si>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</si>
  <si>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</si>
  <si>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</si>
  <si>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</si>
  <si>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</si>
  <si>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</si>
  <si>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</si>
  <si>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</si>
  <si>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</si>
  <si>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</si>
  <si>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</si>
  <si>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</si>
  <si>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</si>
  <si>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</si>
  <si>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</si>
  <si>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</si>
  <si>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</si>
  <si>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</si>
  <si>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</si>
  <si>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</si>
  <si>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</si>
  <si>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</si>
  <si>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</si>
  <si>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</si>
  <si>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</si>
  <si>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</si>
  <si>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</si>
  <si>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</si>
  <si>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</si>
  <si>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</si>
  <si>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</si>
  <si>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</si>
  <si>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</si>
  <si>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</si>
  <si>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</si>
  <si>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</si>
  <si>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</si>
  <si>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</si>
  <si>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</si>
  <si>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</si>
  <si>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</si>
  <si>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</si>
  <si>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</si>
  <si>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</si>
  <si>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</si>
  <si>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</si>
  <si>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</si>
  <si>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</si>
  <si>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</si>
  <si>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</si>
  <si>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</si>
  <si>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</si>
  <si>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</si>
  <si>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</si>
  <si>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</si>
  <si>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</si>
  <si>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</si>
  <si>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</si>
  <si>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</si>
  <si>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</si>
  <si>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</si>
  <si>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</si>
  <si>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</si>
  <si>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</si>
  <si>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</si>
  <si>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</si>
  <si>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</si>
  <si>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</si>
  <si>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</si>
  <si>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</si>
  <si>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</si>
  <si>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</si>
  <si>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</si>
  <si>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</si>
  <si>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</si>
  <si>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</si>
  <si>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</si>
  <si>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</si>
  <si>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</si>
  <si>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</si>
  <si>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</si>
  <si>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</si>
  <si>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</si>
  <si>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</si>
  <si>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</si>
  <si>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</si>
  <si>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</si>
  <si>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</si>
  <si>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</si>
  <si>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</si>
  <si>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</si>
  <si>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</si>
  <si>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</si>
  <si>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</si>
  <si>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</si>
  <si>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</si>
  <si>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</si>
  <si>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</si>
  <si>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</si>
  <si>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</si>
  <si>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</si>
  <si>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</si>
  <si>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</si>
  <si>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</si>
  <si>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</si>
  <si>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</si>
  <si>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</si>
  <si>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</si>
  <si>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</si>
  <si>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</si>
  <si>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</si>
  <si>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</si>
  <si>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</si>
  <si>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</si>
  <si>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</si>
  <si>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</si>
  <si>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</si>
  <si>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</si>
  <si>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</si>
  <si>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</si>
  <si>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</si>
  <si>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</si>
  <si>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</si>
  <si>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</si>
  <si>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</si>
  <si>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</si>
  <si>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</si>
  <si>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</si>
  <si>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</si>
  <si>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</si>
  <si>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</si>
  <si>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</si>
  <si>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</si>
  <si>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</si>
  <si>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</si>
  <si>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</si>
  <si>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</si>
  <si>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</si>
  <si>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</si>
  <si>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</si>
  <si>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</si>
  <si>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</si>
  <si>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</si>
  <si>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</si>
  <si>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</si>
  <si>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</si>
  <si>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</si>
  <si>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</si>
  <si>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</si>
  <si>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</si>
  <si>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</si>
  <si>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</si>
  <si>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</si>
  <si>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</si>
  <si>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</si>
  <si>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</si>
  <si>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</si>
  <si>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</si>
  <si>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</si>
  <si>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</si>
  <si>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</si>
  <si>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</si>
  <si>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</si>
  <si>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</si>
  <si>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</si>
  <si>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</si>
  <si>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</si>
  <si>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</si>
  <si>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</si>
  <si>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</si>
  <si>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</si>
  <si>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</si>
  <si>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</si>
  <si>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</si>
  <si>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</si>
  <si>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</si>
  <si>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</si>
  <si>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</si>
  <si>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</si>
  <si>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</si>
  <si>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</si>
  <si>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</si>
  <si>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</si>
  <si>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</si>
  <si>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</si>
  <si>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</si>
  <si>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</si>
  <si>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</si>
  <si>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</si>
  <si>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</si>
  <si>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</si>
  <si>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</si>
  <si>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</si>
  <si>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</si>
  <si>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</si>
  <si>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</si>
  <si>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</si>
  <si>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</si>
  <si>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</si>
  <si>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</si>
  <si>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</si>
  <si>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</si>
  <si>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</si>
  <si>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</si>
  <si>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</si>
  <si>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</si>
  <si>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</si>
  <si>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</si>
  <si>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</si>
  <si>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</si>
  <si>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</si>
  <si>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</si>
  <si>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</si>
  <si>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</si>
  <si>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</si>
  <si>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</si>
  <si>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</si>
  <si>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</si>
  <si>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</si>
  <si>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</si>
  <si>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</si>
  <si>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</si>
  <si>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</si>
  <si>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</si>
  <si>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</si>
  <si>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</si>
  <si>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</si>
  <si>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</si>
  <si>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</si>
  <si>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</si>
  <si>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</si>
  <si>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</si>
  <si>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</si>
  <si>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</si>
  <si>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</si>
  <si>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</si>
  <si>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</si>
  <si>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</si>
  <si>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</si>
  <si>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</si>
  <si>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</si>
  <si>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</si>
  <si>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</si>
  <si>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</si>
  <si>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</si>
  <si>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</si>
  <si>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</si>
  <si>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</si>
  <si>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</si>
  <si>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</si>
  <si>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</si>
  <si>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</si>
  <si>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</si>
  <si>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</si>
  <si>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</si>
  <si>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</si>
  <si>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</si>
  <si>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</si>
  <si>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</si>
  <si>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</si>
  <si>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</si>
  <si>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</si>
  <si>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</si>
  <si>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</si>
  <si>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</si>
  <si>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</si>
  <si>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</si>
  <si>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</si>
  <si>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</si>
  <si>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</si>
  <si>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</si>
  <si>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</si>
  <si>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</si>
  <si>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</si>
  <si>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</si>
  <si>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</si>
  <si>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</si>
  <si>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</si>
  <si>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</si>
  <si>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</si>
  <si>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</si>
  <si>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</si>
  <si>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</si>
  <si>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</si>
  <si>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</si>
  <si>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</si>
  <si>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</si>
  <si>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</si>
  <si>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</si>
  <si>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</si>
  <si>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</si>
  <si>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</si>
  <si>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</si>
  <si>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</si>
  <si>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</si>
  <si>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</si>
  <si>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</si>
  <si>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</si>
  <si>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</si>
  <si>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</si>
  <si>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</si>
  <si>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</si>
  <si>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</si>
  <si>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</si>
  <si>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</si>
  <si>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</si>
  <si>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</si>
  <si>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</si>
  <si>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</si>
  <si>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</si>
  <si>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</si>
  <si>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</si>
  <si>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</si>
  <si>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</si>
  <si>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</si>
  <si>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</si>
  <si>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</si>
  <si>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</si>
  <si>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</si>
  <si>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</si>
  <si>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</si>
  <si>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</si>
  <si>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</si>
  <si>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</si>
  <si>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</si>
  <si>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</si>
  <si>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</si>
  <si>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</si>
  <si>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</si>
  <si>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</si>
  <si>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</si>
  <si>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</si>
  <si>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</si>
  <si>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</si>
  <si>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</si>
  <si>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</si>
  <si>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</si>
  <si>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</si>
  <si>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</si>
  <si>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</si>
  <si>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</si>
  <si>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</si>
  <si>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</si>
  <si>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</si>
  <si>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</si>
  <si>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</si>
  <si>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</si>
  <si>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</si>
  <si>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</si>
  <si>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</si>
  <si>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</si>
  <si>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</si>
  <si>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</si>
  <si>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</si>
  <si>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</si>
  <si>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</si>
  <si>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</si>
  <si>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</si>
  <si>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</si>
  <si>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</si>
  <si>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</si>
  <si>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</si>
  <si>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</si>
  <si>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</si>
  <si>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</si>
  <si>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</si>
  <si>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</si>
  <si>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</si>
  <si>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</si>
  <si>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</si>
  <si>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</si>
  <si>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</si>
  <si>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</si>
  <si>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</si>
  <si>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</si>
  <si>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</si>
  <si>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</si>
  <si>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</si>
  <si>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</si>
  <si>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</si>
  <si>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</si>
  <si>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</si>
  <si>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</si>
  <si>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</si>
  <si>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</si>
  <si>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</si>
  <si>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</si>
  <si>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</si>
  <si>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</si>
  <si>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</si>
  <si>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</si>
  <si>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</si>
  <si>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</si>
  <si>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</si>
  <si>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</si>
  <si>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</si>
  <si>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</si>
  <si>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</si>
  <si>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</si>
  <si>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</si>
  <si>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</si>
  <si>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</si>
  <si>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</si>
  <si>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</si>
  <si>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</si>
  <si>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</si>
  <si>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</si>
  <si>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</si>
  <si>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</si>
  <si>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</si>
  <si>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</si>
  <si>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</si>
  <si>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</si>
  <si>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</si>
  <si>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</si>
  <si>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</si>
  <si>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</si>
  <si>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</si>
  <si>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</si>
  <si>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</si>
  <si>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</si>
  <si>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</si>
  <si>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</si>
  <si>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</si>
  <si>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</si>
  <si>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</si>
  <si>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</si>
  <si>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</si>
  <si>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</si>
  <si>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</si>
  <si>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</si>
  <si>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</si>
  <si>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</si>
  <si>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</si>
  <si>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</si>
  <si>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</si>
  <si>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</si>
  <si>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</si>
  <si>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</si>
  <si>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</si>
  <si>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</si>
  <si>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</si>
  <si>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</si>
  <si>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</si>
  <si>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</si>
  <si>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</si>
  <si>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</si>
  <si>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</si>
  <si>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</si>
  <si>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</si>
  <si>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</si>
  <si>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</si>
  <si>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</si>
  <si>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</si>
  <si>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</si>
  <si>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</si>
  <si>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</si>
  <si>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</si>
  <si>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</si>
  <si>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</si>
  <si>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</si>
  <si>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</si>
  <si>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</si>
  <si>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</si>
  <si>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</si>
  <si>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</si>
  <si>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</si>
  <si>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</si>
  <si>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</si>
  <si>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</si>
  <si>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</si>
  <si>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</si>
  <si>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</si>
  <si>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</si>
  <si>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</si>
  <si>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</si>
  <si>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</si>
  <si>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</si>
  <si>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</si>
  <si>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</si>
  <si>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</si>
  <si>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</si>
  <si>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</si>
  <si>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</si>
  <si>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</si>
  <si>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</si>
  <si>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</si>
  <si>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</si>
  <si>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</si>
  <si>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</si>
  <si>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</si>
  <si>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</si>
  <si>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</si>
  <si>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</si>
  <si>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</si>
  <si>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</si>
  <si>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</si>
  <si>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</si>
  <si>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</si>
  <si>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</si>
  <si>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</si>
  <si>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</si>
  <si>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</si>
  <si>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</si>
  <si>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</si>
  <si>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</si>
  <si>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</si>
  <si>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</si>
  <si>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</si>
  <si>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</si>
  <si>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</si>
  <si>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</si>
  <si>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</si>
  <si>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</si>
  <si>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</si>
  <si>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</si>
  <si>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</si>
  <si>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</si>
  <si>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</si>
  <si>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</si>
  <si>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</si>
  <si>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</si>
  <si>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</si>
  <si>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</si>
  <si>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</si>
  <si>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</si>
  <si>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</si>
  <si>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</si>
  <si>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</si>
  <si>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</si>
  <si>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</si>
  <si>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</si>
  <si>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</si>
  <si>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</si>
  <si>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</si>
  <si>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</si>
  <si>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</si>
  <si>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</si>
  <si>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</si>
  <si>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</si>
  <si>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</si>
  <si>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</si>
  <si>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</si>
  <si>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</si>
  <si>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</si>
  <si>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</si>
  <si>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</si>
  <si>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</si>
  <si>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</si>
  <si>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</si>
  <si>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</si>
  <si>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</si>
  <si>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</si>
  <si>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</si>
  <si>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</si>
  <si>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</si>
  <si>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</si>
  <si>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</si>
  <si>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</si>
  <si>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</si>
  <si>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</si>
  <si>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</si>
  <si>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</si>
  <si>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</si>
  <si>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</si>
  <si>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</si>
  <si>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</si>
  <si>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</si>
  <si>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</si>
  <si>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</si>
  <si>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</si>
  <si>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</si>
  <si>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</si>
  <si>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</si>
  <si>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</si>
  <si>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</si>
  <si>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</si>
  <si>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</si>
  <si>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</si>
  <si>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</si>
  <si>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</si>
  <si>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</si>
  <si>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</si>
  <si>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</si>
  <si>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</si>
  <si>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</si>
  <si>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</si>
  <si>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</si>
  <si>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</si>
  <si>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</si>
  <si>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</si>
  <si>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</si>
  <si>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</si>
  <si>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</si>
  <si>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</si>
  <si>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</si>
  <si>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</si>
  <si>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</si>
  <si>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</si>
  <si>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</si>
  <si>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</si>
  <si>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</si>
  <si>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</si>
  <si>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</si>
  <si>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</si>
  <si>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</si>
  <si>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</si>
  <si>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</si>
  <si>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</si>
  <si>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</si>
  <si>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</si>
  <si>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</si>
  <si>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</si>
  <si>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</si>
  <si>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</si>
  <si>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</si>
  <si>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</si>
  <si>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</si>
  <si>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</si>
  <si>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</si>
  <si>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</si>
  <si>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</si>
  <si>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</si>
  <si>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</si>
  <si>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</si>
  <si>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</si>
  <si>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</si>
  <si>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</si>
  <si>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</si>
  <si>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</si>
  <si>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</si>
  <si>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</si>
  <si>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</si>
  <si>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</si>
  <si>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</si>
  <si>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</si>
  <si>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</si>
  <si>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</si>
  <si>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</si>
  <si>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</si>
  <si>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</si>
  <si>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</si>
  <si>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</si>
  <si>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</si>
  <si>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</si>
  <si>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</si>
  <si>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</si>
  <si>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</si>
  <si>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</si>
  <si>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</si>
  <si>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</si>
  <si>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</si>
  <si>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</si>
  <si>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</si>
  <si>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</si>
  <si>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</si>
  <si>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</si>
  <si>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</si>
  <si>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</si>
  <si>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</si>
  <si>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</si>
  <si>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</si>
  <si>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</si>
  <si>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</si>
  <si>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</si>
  <si>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</si>
  <si>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</si>
  <si>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</si>
  <si>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</si>
  <si>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</si>
  <si>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</si>
  <si>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</si>
  <si>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</si>
  <si>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</si>
  <si>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</si>
  <si>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</si>
  <si>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</si>
  <si>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</si>
  <si>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</si>
  <si>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</si>
  <si>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</si>
  <si>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</si>
  <si>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</si>
  <si>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</si>
  <si>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</si>
  <si>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</si>
  <si>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</si>
  <si>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</si>
  <si>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</si>
  <si>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</si>
  <si>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</si>
  <si>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</si>
  <si>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</si>
  <si>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</si>
  <si>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</si>
  <si>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</si>
  <si>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</si>
  <si>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</si>
  <si>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</si>
  <si>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</si>
  <si>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</si>
  <si>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</si>
  <si>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</si>
  <si>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</si>
  <si>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</si>
  <si>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</si>
  <si>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</si>
  <si>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</si>
  <si>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</si>
  <si>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</si>
  <si>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</si>
  <si>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</si>
  <si>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</si>
  <si>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</si>
  <si>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</si>
  <si>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</si>
  <si>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</si>
  <si>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</si>
  <si>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</si>
  <si>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</si>
  <si>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</si>
  <si>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</si>
  <si>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</si>
  <si>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</si>
  <si>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</si>
  <si>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</si>
  <si>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</si>
  <si>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</si>
  <si>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</si>
  <si>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</si>
  <si>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</si>
  <si>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</si>
  <si>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</si>
  <si>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</si>
  <si>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</si>
  <si>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</si>
  <si>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</si>
  <si>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</si>
  <si>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</si>
  <si>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</si>
  <si>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</si>
  <si>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</si>
  <si>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</si>
  <si>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</si>
  <si>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</si>
  <si>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</si>
  <si>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</si>
  <si>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</si>
  <si>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</si>
  <si>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</si>
  <si>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</si>
  <si>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</si>
  <si>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</si>
  <si>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</si>
  <si>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</si>
  <si>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</si>
  <si>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</si>
  <si>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</si>
  <si>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</si>
  <si>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</si>
  <si>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</si>
  <si>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</si>
  <si>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</si>
  <si>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</si>
  <si>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</si>
  <si>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</si>
  <si>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</si>
  <si>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</si>
  <si>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</si>
  <si>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</si>
  <si>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</si>
  <si>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</si>
  <si>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</si>
  <si>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</si>
  <si>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</si>
  <si>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</si>
  <si>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</si>
  <si>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</si>
  <si>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</si>
  <si>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</si>
  <si>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</si>
  <si>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</si>
  <si>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</si>
  <si>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</si>
  <si>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</si>
  <si>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</si>
  <si>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</si>
  <si>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</si>
  <si>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</si>
  <si>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</si>
  <si>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</si>
  <si>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</si>
  <si>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</si>
  <si>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</si>
  <si>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</si>
  <si>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</si>
  <si>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</si>
  <si>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</si>
  <si>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</si>
  <si>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</si>
  <si>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</si>
  <si>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</si>
  <si>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</si>
  <si>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</si>
  <si>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</si>
  <si>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</si>
  <si>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</si>
  <si>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</si>
  <si>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</si>
  <si>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</si>
  <si>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</si>
  <si>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</si>
  <si>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</si>
  <si>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</si>
  <si>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</si>
  <si>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</si>
  <si>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</si>
  <si>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</si>
  <si>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</si>
  <si>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</si>
  <si>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</si>
  <si>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</si>
  <si>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</si>
  <si>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</si>
  <si>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</si>
  <si>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</si>
  <si>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</si>
  <si>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</si>
  <si>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</si>
  <si>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</si>
  <si>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</si>
  <si>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</si>
  <si>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</si>
  <si>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</si>
  <si>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</si>
  <si>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</si>
  <si>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</si>
  <si>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</si>
  <si>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</si>
  <si>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</si>
  <si>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</si>
  <si>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</si>
  <si>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</si>
  <si>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</si>
  <si>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</si>
  <si>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</si>
  <si>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</si>
  <si>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</si>
  <si>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</si>
  <si>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</si>
  <si>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</si>
  <si>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</si>
  <si>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</si>
  <si>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</si>
  <si>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</si>
  <si>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</si>
  <si>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</si>
  <si>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</si>
  <si>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</si>
  <si>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</si>
  <si>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</si>
  <si>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</si>
  <si>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</si>
  <si>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</si>
  <si>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</si>
  <si>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</si>
  <si>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</si>
  <si>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</si>
  <si>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</si>
  <si>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</si>
  <si>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</si>
  <si>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</si>
  <si>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</si>
  <si>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</si>
  <si>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</si>
  <si>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</si>
  <si>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</si>
  <si>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</si>
  <si>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</si>
  <si>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</si>
  <si>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</si>
  <si>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</si>
  <si>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</si>
  <si>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</si>
  <si>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</si>
  <si>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</si>
  <si>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</si>
  <si>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</si>
  <si>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</si>
  <si>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</si>
  <si>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</si>
  <si>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</si>
  <si>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</si>
  <si>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</si>
  <si>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</si>
  <si>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</si>
  <si>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</si>
  <si>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</si>
  <si>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</si>
  <si>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</si>
  <si>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</si>
  <si>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</si>
  <si>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</si>
  <si>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</si>
  <si>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</si>
  <si>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</si>
  <si>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</si>
  <si>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</si>
  <si>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</si>
  <si>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</si>
  <si>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</si>
  <si>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</si>
  <si>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</si>
  <si>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</si>
  <si>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</si>
  <si>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</si>
  <si>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</si>
  <si>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</si>
  <si>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</si>
  <si>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</si>
  <si>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</si>
  <si>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</si>
  <si>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</si>
  <si>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</si>
  <si>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</si>
  <si>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</si>
  <si>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</si>
  <si>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</si>
  <si>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</si>
  <si>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</si>
  <si>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</si>
  <si>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</si>
  <si>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</si>
  <si>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</si>
  <si>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</si>
  <si>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</si>
  <si>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</si>
  <si>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</si>
  <si>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</si>
  <si>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</si>
  <si>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</si>
  <si>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</si>
  <si>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</si>
  <si>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</si>
  <si>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</si>
  <si>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</si>
  <si>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</si>
  <si>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</si>
  <si>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</si>
  <si>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</si>
  <si>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</si>
  <si>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</si>
  <si>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</si>
  <si>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</si>
  <si>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</si>
  <si>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</si>
  <si>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</si>
  <si>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</si>
  <si>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</si>
  <si>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</si>
  <si>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</si>
  <si>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</si>
  <si>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</si>
  <si>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</si>
  <si>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</si>
  <si>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</si>
  <si>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</si>
  <si>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</si>
  <si>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</si>
  <si>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</si>
  <si>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</si>
  <si>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</si>
  <si>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</si>
  <si>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</si>
  <si>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</si>
  <si>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</si>
  <si>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</si>
  <si>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</si>
  <si>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</si>
  <si>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</si>
  <si>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</si>
  <si>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</si>
  <si>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</si>
  <si>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</si>
  <si>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</si>
  <si>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</si>
  <si>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</si>
  <si>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</si>
  <si>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</si>
  <si>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</si>
  <si>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</si>
  <si>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</si>
  <si>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</si>
  <si>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</si>
  <si>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</si>
  <si>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</si>
  <si>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</si>
  <si>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</si>
  <si>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</si>
  <si>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</si>
  <si>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</si>
  <si>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</si>
  <si>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</si>
  <si>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</si>
  <si>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</si>
  <si>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</si>
  <si>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</si>
  <si>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</si>
  <si>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</si>
  <si>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</si>
  <si>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</si>
  <si>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</si>
  <si>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</si>
  <si>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</si>
  <si>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</si>
  <si>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</si>
  <si>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</si>
  <si>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</si>
  <si>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</si>
  <si>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</si>
  <si>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</si>
  <si>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</si>
  <si>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</si>
  <si>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</si>
  <si>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</si>
  <si>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</si>
  <si>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</si>
  <si>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</si>
  <si>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</si>
  <si>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</si>
  <si>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</si>
  <si>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</si>
  <si>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</si>
  <si>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</si>
  <si>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</si>
  <si>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</si>
  <si>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</si>
  <si>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</si>
  <si>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</si>
  <si>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</si>
  <si>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</si>
  <si>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</si>
  <si>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</si>
  <si>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</si>
  <si>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</si>
  <si>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</si>
  <si>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</si>
  <si>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</si>
  <si>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</si>
  <si>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</si>
  <si>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</si>
  <si>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</si>
  <si>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</si>
  <si>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</si>
  <si>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</si>
  <si>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</si>
  <si>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</si>
  <si>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</si>
  <si>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</si>
  <si>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</si>
  <si>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</si>
  <si>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</si>
  <si>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</si>
  <si>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</si>
  <si>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</si>
  <si>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</si>
  <si>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</si>
  <si>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</si>
  <si>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</si>
  <si>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</si>
  <si>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</si>
  <si>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</si>
  <si>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</si>
  <si>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</si>
  <si>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</si>
  <si>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</si>
  <si>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</si>
  <si>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</si>
  <si>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</si>
  <si>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</si>
  <si>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</si>
  <si>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</si>
  <si>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</si>
  <si>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</si>
  <si>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</si>
  <si>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</si>
  <si>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</si>
  <si>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</si>
  <si>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</si>
  <si>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</si>
  <si>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</si>
  <si>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</si>
  <si>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</si>
  <si>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</si>
  <si>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</si>
  <si>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</si>
  <si>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</si>
  <si>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</si>
  <si>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</si>
  <si>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</si>
  <si>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</si>
  <si>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</si>
  <si>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</si>
  <si>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</si>
  <si>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</si>
  <si>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</si>
  <si>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</si>
  <si>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</si>
  <si>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</si>
  <si>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</si>
  <si>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</si>
  <si>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</si>
  <si>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</si>
  <si>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</si>
  <si>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</si>
  <si>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</si>
  <si>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</si>
  <si>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</si>
  <si>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</si>
  <si>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</si>
  <si>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</si>
  <si>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</si>
  <si>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</si>
  <si>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</si>
  <si>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</si>
  <si>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</si>
  <si>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</si>
  <si>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</si>
  <si>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</si>
  <si>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</si>
  <si>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</si>
  <si>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</si>
  <si>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</si>
  <si>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</si>
  <si>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</si>
  <si>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</si>
  <si>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</si>
  <si>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</si>
  <si>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</si>
  <si>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</si>
  <si>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</si>
  <si>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</si>
  <si>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</si>
  <si>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</si>
  <si>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</si>
  <si>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</si>
  <si>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</si>
  <si>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</si>
  <si>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</si>
  <si>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</si>
  <si>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</si>
  <si>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</si>
  <si>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</si>
  <si>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</si>
  <si>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</si>
  <si>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</si>
  <si>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</si>
  <si>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</si>
  <si>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</si>
  <si>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</si>
  <si>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</si>
  <si>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</si>
  <si>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</si>
  <si>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</si>
  <si>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</si>
  <si>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</si>
  <si>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</si>
  <si>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</si>
  <si>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</si>
  <si>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</si>
  <si>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</si>
  <si>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</si>
  <si>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</si>
  <si>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</si>
  <si>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</si>
  <si>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</si>
  <si>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</si>
  <si>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</si>
  <si>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</si>
  <si>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</si>
  <si>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</si>
  <si>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</si>
  <si>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</si>
  <si>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</si>
  <si>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</si>
  <si>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</si>
  <si>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</si>
  <si>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</si>
  <si>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</si>
  <si>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</si>
  <si>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</si>
  <si>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</si>
  <si>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</si>
  <si>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</si>
  <si>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</si>
  <si>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</si>
  <si>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</si>
  <si>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</si>
  <si>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</si>
  <si>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</si>
  <si>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</si>
  <si>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</si>
  <si>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</si>
  <si>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</si>
  <si>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</si>
  <si>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</si>
  <si>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</si>
  <si>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</si>
  <si>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</si>
  <si>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</si>
  <si>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</si>
  <si>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</si>
  <si>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</si>
  <si>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</si>
  <si>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</si>
  <si>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</si>
  <si>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</si>
  <si>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</si>
  <si>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</si>
  <si>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</si>
  <si>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</si>
  <si>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</si>
  <si>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</si>
  <si>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</si>
  <si>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</si>
  <si>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</si>
  <si>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</si>
  <si>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</si>
  <si>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</si>
  <si>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</si>
  <si>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</si>
  <si>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</si>
  <si>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</si>
  <si>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</si>
  <si>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</si>
  <si>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</si>
  <si>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</si>
  <si>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</si>
  <si>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</si>
  <si>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</si>
  <si>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</si>
  <si>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</si>
  <si>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</si>
  <si>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</si>
  <si>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</si>
  <si>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</si>
  <si>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</si>
  <si>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</si>
  <si>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</si>
  <si>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</si>
  <si>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</si>
  <si>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</si>
  <si>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</si>
  <si>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</si>
  <si>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</si>
  <si>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</si>
  <si>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</si>
  <si>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</si>
  <si>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</si>
  <si>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</si>
  <si>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</si>
  <si>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</si>
  <si>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</si>
  <si>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</si>
  <si>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</si>
  <si>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</si>
  <si>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</si>
  <si>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</si>
  <si>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</si>
  <si>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</si>
  <si>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</si>
  <si>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</si>
  <si>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</si>
  <si>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</si>
  <si>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</si>
  <si>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</si>
  <si>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</si>
  <si>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</si>
  <si>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</si>
  <si>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</si>
  <si>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</si>
  <si>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</si>
  <si>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</si>
  <si>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</si>
  <si>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</si>
  <si>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</si>
  <si>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</si>
  <si>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</si>
  <si>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</si>
  <si>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</si>
  <si>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</si>
  <si>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</si>
  <si>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</si>
  <si>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</si>
  <si>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</si>
  <si>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</si>
  <si>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</si>
  <si>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</si>
  <si>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</si>
  <si>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</si>
  <si>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</si>
  <si>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</si>
  <si>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</si>
  <si>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</si>
  <si>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</si>
  <si>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</si>
  <si>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</si>
  <si>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</si>
  <si>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</si>
  <si>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</si>
  <si>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</si>
  <si>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</si>
  <si>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</si>
  <si>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</si>
  <si>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</si>
  <si>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</si>
  <si>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</si>
  <si>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</si>
  <si>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</si>
  <si>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</si>
  <si>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</si>
  <si>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</si>
  <si>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</si>
  <si>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</si>
  <si>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</si>
  <si>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</si>
  <si>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</si>
  <si>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</si>
  <si>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</si>
  <si>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</si>
  <si>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</si>
  <si>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</si>
  <si>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</si>
  <si>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</si>
  <si>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</si>
  <si>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</si>
  <si>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</si>
  <si>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</si>
  <si>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</si>
  <si>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</si>
  <si>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</si>
  <si>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</si>
  <si>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</si>
  <si>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</si>
  <si>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</si>
  <si>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</si>
  <si>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</si>
  <si>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</si>
  <si>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</si>
  <si>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</si>
  <si>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</si>
  <si>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</si>
  <si>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</si>
  <si>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</si>
  <si>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</si>
  <si>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</si>
  <si>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</si>
  <si>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</si>
  <si>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</si>
  <si>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</si>
  <si>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</si>
  <si>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</si>
  <si>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</si>
  <si>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</si>
  <si>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</si>
  <si>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</si>
  <si>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</si>
  <si>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</si>
  <si>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</si>
  <si>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</si>
  <si>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</si>
  <si>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</si>
  <si>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</si>
  <si>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</si>
  <si>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</si>
  <si>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</si>
  <si>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</si>
  <si>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</si>
  <si>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</si>
  <si>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</si>
  <si>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</si>
  <si>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</si>
  <si>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</si>
  <si>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</si>
  <si>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</si>
  <si>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</si>
  <si>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</si>
  <si>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</si>
  <si>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</si>
  <si>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</si>
  <si>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</si>
  <si>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</si>
  <si>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</si>
  <si>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</si>
  <si>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</si>
  <si>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</si>
  <si>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</si>
  <si>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</si>
  <si>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</si>
  <si>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</si>
  <si>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</si>
  <si>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</si>
  <si>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</si>
  <si>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</si>
  <si>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</si>
  <si>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</si>
  <si>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</si>
  <si>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</si>
  <si>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</si>
  <si>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</si>
  <si>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</si>
  <si>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</si>
  <si>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</si>
  <si>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</si>
  <si>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</si>
  <si>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</si>
  <si>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</si>
  <si>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</si>
  <si>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</si>
  <si>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</si>
  <si>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</si>
  <si>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</si>
  <si>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</si>
  <si>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</si>
  <si>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</si>
  <si>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</si>
  <si>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</si>
  <si>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</si>
  <si>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</si>
  <si>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</si>
  <si>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</si>
  <si>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</si>
  <si>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</si>
  <si>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</si>
  <si>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</si>
  <si>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</si>
  <si>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</si>
  <si>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</si>
  <si>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</si>
  <si>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</si>
  <si>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</si>
  <si>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</si>
  <si>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</si>
  <si>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</si>
  <si>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</si>
  <si>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</si>
  <si>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</si>
  <si>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</si>
  <si>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</si>
  <si>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</si>
  <si>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</si>
  <si>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</si>
  <si>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</si>
  <si>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</si>
  <si>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</si>
  <si>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</si>
  <si>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</si>
  <si>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</si>
  <si>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</si>
  <si>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</si>
  <si>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</si>
  <si>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</si>
  <si>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</si>
  <si>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</si>
  <si>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</si>
  <si>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</si>
  <si>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</si>
  <si>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</si>
  <si>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</si>
  <si>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</si>
  <si>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</si>
  <si>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</si>
  <si>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</si>
  <si>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</si>
  <si>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</si>
  <si>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</si>
  <si>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</si>
  <si>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</si>
  <si>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</si>
  <si>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</si>
  <si>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</si>
  <si>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</si>
  <si>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</si>
  <si>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</si>
  <si>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</si>
  <si>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</si>
  <si>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</si>
  <si>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</si>
  <si>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</si>
  <si>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</si>
  <si>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</si>
  <si>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</si>
  <si>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</si>
  <si>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</si>
  <si>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</si>
  <si>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</si>
  <si>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</si>
  <si>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</si>
  <si>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</si>
  <si>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</si>
  <si>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</si>
  <si>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</si>
  <si>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</si>
  <si>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</si>
  <si>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</si>
  <si>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</si>
  <si>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</si>
  <si>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</si>
  <si>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</si>
  <si>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</si>
  <si>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</si>
  <si>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</si>
  <si>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</si>
  <si>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</si>
  <si>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</si>
  <si>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</si>
  <si>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</si>
  <si>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</si>
  <si>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</si>
  <si>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</si>
  <si>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</si>
  <si>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</si>
  <si>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</si>
  <si>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</si>
  <si>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</si>
  <si>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</si>
  <si>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</si>
  <si>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</si>
  <si>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</si>
  <si>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</si>
  <si>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</si>
  <si>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</si>
  <si>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</si>
  <si>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</si>
  <si>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</si>
  <si>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</si>
  <si>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</si>
  <si>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</si>
  <si>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</si>
  <si>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</si>
  <si>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</si>
  <si>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</si>
  <si>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</si>
  <si>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</si>
  <si>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</si>
  <si>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</si>
  <si>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</si>
  <si>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</si>
  <si>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</si>
  <si>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</si>
  <si>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</si>
  <si>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</si>
  <si>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</si>
  <si>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</si>
  <si>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</si>
  <si>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</si>
  <si>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</si>
  <si>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</si>
  <si>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</si>
  <si>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</si>
  <si>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</si>
  <si>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</si>
  <si>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</si>
  <si>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</si>
  <si>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</si>
  <si>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</si>
  <si>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</si>
  <si>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</si>
  <si>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</si>
  <si>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</si>
  <si>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</si>
  <si>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</si>
  <si>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</si>
  <si>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</si>
  <si>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</si>
  <si>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</si>
  <si>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</si>
  <si>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</si>
  <si>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</si>
  <si>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</si>
  <si>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</si>
  <si>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</si>
  <si>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</si>
  <si>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</si>
  <si>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</si>
  <si>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</si>
  <si>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</si>
  <si>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</si>
  <si>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</si>
  <si>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</si>
  <si>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</si>
  <si>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</si>
  <si>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</si>
  <si>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</si>
  <si>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</si>
  <si>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</si>
  <si>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</si>
  <si>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</si>
  <si>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</si>
  <si>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</si>
  <si>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</si>
  <si>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</si>
  <si>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</si>
  <si>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</si>
  <si>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</si>
  <si>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</si>
  <si>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</si>
  <si>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</si>
  <si>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</si>
  <si>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</si>
  <si>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</si>
  <si>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</si>
  <si>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</si>
  <si>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</si>
  <si>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</si>
  <si>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</si>
  <si>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</si>
  <si>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</si>
  <si>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</si>
  <si>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</si>
  <si>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</si>
  <si>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</si>
  <si>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</si>
  <si>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</si>
  <si>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</si>
  <si>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</si>
  <si>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</si>
  <si>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</si>
  <si>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</si>
  <si>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</si>
  <si>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</si>
  <si>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</si>
  <si>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</si>
  <si>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</si>
  <si>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</si>
  <si>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</si>
  <si>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</si>
  <si>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</si>
  <si>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</si>
  <si>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</si>
  <si>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</si>
  <si>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</si>
  <si>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</si>
  <si>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</si>
  <si>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</si>
  <si>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</si>
  <si>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</si>
  <si>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</si>
  <si>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</si>
  <si>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</si>
  <si>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</si>
  <si>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</si>
  <si>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</si>
  <si>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</si>
  <si>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</si>
  <si>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</si>
  <si>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</si>
  <si>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</si>
  <si>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</si>
  <si>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</si>
  <si>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</si>
  <si>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</si>
  <si>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</si>
  <si>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</si>
  <si>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</si>
  <si>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</si>
  <si>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</si>
  <si>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</si>
  <si>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</si>
  <si>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</si>
  <si>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</si>
  <si>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</si>
  <si>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</si>
  <si>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</si>
  <si>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</si>
  <si>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</si>
  <si>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</si>
  <si>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</si>
  <si>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</si>
  <si>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</si>
  <si>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</si>
  <si>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</si>
  <si>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</si>
  <si>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</si>
  <si>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</si>
  <si>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</si>
  <si>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</si>
  <si>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</si>
  <si>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</si>
  <si>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</si>
  <si>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</si>
  <si>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</si>
  <si>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</si>
  <si>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</si>
  <si>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</si>
  <si>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</si>
  <si>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</si>
  <si>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</si>
  <si>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</si>
  <si>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</si>
  <si>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</si>
  <si>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</si>
  <si>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</si>
  <si>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</si>
  <si>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</si>
  <si>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</si>
  <si>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</si>
  <si>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</si>
  <si>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</si>
  <si>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</si>
  <si>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</si>
  <si>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</si>
  <si>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</si>
  <si>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</si>
  <si>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</si>
  <si>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</si>
  <si>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</si>
  <si>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</si>
  <si>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</si>
  <si>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</si>
  <si>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</si>
  <si>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</si>
  <si>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</si>
  <si>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</si>
  <si>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</si>
  <si>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</si>
  <si>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</si>
  <si>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</si>
  <si>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</si>
  <si>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</si>
  <si>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</si>
  <si>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</si>
  <si>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</si>
  <si>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</si>
  <si>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</si>
  <si>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</si>
  <si>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</si>
  <si>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</si>
  <si>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</si>
  <si>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</si>
  <si>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</si>
  <si>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</si>
  <si>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</si>
  <si>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</si>
  <si>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</si>
  <si>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</si>
  <si>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</si>
  <si>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</si>
  <si>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</si>
  <si>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</si>
  <si>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</si>
  <si>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</si>
  <si>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</si>
  <si>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</si>
  <si>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</si>
  <si>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</si>
  <si>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</si>
  <si>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</si>
  <si>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</si>
  <si>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</si>
  <si>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</si>
  <si>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</si>
  <si>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</si>
  <si>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</si>
  <si>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</si>
  <si>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</si>
  <si>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</si>
  <si>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</si>
  <si>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</si>
  <si>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</si>
  <si>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</si>
  <si>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</si>
  <si>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</si>
  <si>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</si>
  <si>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</si>
  <si>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</si>
  <si>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</si>
  <si>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</si>
  <si>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</si>
  <si>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</si>
  <si>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</si>
  <si>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</si>
  <si>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</si>
  <si>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</si>
  <si>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</si>
  <si>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</si>
  <si>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</si>
  <si>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</si>
  <si>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</si>
  <si>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</si>
  <si>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</si>
  <si>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</si>
  <si>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</si>
  <si>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</si>
  <si>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</si>
  <si>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</si>
  <si>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</si>
  <si>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</si>
  <si>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</si>
  <si>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</si>
  <si>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</si>
  <si>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</si>
  <si>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</si>
  <si>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</si>
  <si>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</si>
  <si>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</si>
  <si>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</si>
  <si>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</si>
  <si>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</si>
  <si>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</si>
  <si>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</si>
  <si>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</si>
  <si>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</si>
  <si>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</si>
  <si>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</si>
  <si>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</si>
  <si>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</si>
  <si>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</si>
  <si>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</si>
  <si>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</si>
  <si>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</si>
  <si>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</si>
  <si>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</si>
  <si>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</si>
  <si>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</si>
  <si>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</si>
  <si>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</si>
  <si>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</si>
  <si>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</si>
  <si>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</si>
  <si>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</si>
  <si>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</si>
  <si>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</si>
  <si>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</si>
  <si>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</si>
  <si>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</si>
  <si>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</si>
  <si>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</si>
  <si>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</si>
  <si>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</si>
  <si>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</si>
  <si>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</si>
  <si>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</si>
  <si>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</si>
  <si>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</si>
  <si>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</si>
  <si>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</si>
  <si>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</si>
  <si>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</si>
  <si>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</si>
  <si>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</si>
  <si>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</si>
  <si>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</si>
  <si>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</si>
  <si>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</si>
  <si>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</si>
  <si>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</si>
  <si>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</si>
  <si>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</si>
  <si>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</si>
  <si>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</si>
  <si>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</si>
  <si>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</si>
  <si>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</si>
  <si>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</si>
  <si>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</si>
  <si>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</si>
  <si>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</si>
  <si>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</si>
  <si>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</si>
  <si>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</si>
  <si>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</si>
  <si>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</si>
  <si>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</si>
  <si>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</si>
  <si>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</si>
  <si>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</si>
  <si>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</si>
  <si>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</si>
  <si>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</si>
  <si>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</si>
  <si>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</si>
  <si>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</si>
  <si>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</si>
  <si>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</si>
  <si>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</si>
  <si>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</si>
  <si>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</si>
  <si>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</si>
  <si>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</si>
  <si>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</si>
  <si>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</si>
  <si>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</si>
  <si>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</si>
  <si>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</si>
  <si>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</si>
  <si>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</si>
  <si>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</si>
  <si>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</si>
  <si>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</si>
  <si>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</si>
  <si>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</si>
  <si>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</si>
  <si>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</si>
  <si>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</si>
  <si>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</si>
  <si>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</si>
  <si>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</si>
  <si>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</si>
  <si>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</si>
  <si>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</si>
  <si>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</si>
  <si>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</si>
  <si>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</si>
  <si>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</si>
  <si>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</si>
  <si>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</si>
  <si>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</si>
  <si>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</si>
  <si>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</si>
  <si>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</si>
  <si>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</si>
  <si>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</si>
  <si>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</si>
  <si>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</si>
  <si>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</si>
  <si>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</si>
  <si>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</si>
  <si>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</si>
  <si>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</si>
  <si>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</si>
  <si>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</si>
  <si>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</si>
  <si>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</si>
  <si>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</si>
  <si>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</si>
  <si>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</si>
  <si>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</si>
  <si>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</si>
  <si>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</si>
  <si>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</si>
  <si>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</si>
  <si>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</si>
  <si>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</si>
  <si>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</si>
  <si>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</si>
  <si>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</si>
  <si>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</si>
  <si>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</si>
  <si>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</si>
  <si>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</si>
  <si>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</si>
  <si>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</si>
  <si>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</si>
  <si>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</si>
  <si>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</si>
  <si>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</si>
  <si>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</si>
  <si>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</si>
  <si>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</si>
  <si>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</si>
  <si>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</si>
  <si>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</si>
  <si>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</si>
  <si>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</si>
  <si>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</si>
  <si>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</si>
  <si>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</si>
  <si>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</si>
  <si>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</si>
  <si>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</si>
  <si>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</si>
  <si>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</si>
  <si>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</si>
  <si>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</si>
  <si>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</si>
  <si>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</si>
  <si>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</si>
  <si>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</si>
  <si>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</si>
  <si>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</si>
  <si>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</si>
  <si>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</si>
  <si>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</si>
  <si>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</si>
  <si>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</si>
  <si>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</si>
  <si>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</si>
  <si>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</si>
  <si>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</si>
  <si>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</si>
  <si>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</si>
  <si>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</si>
  <si>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</si>
  <si>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</si>
  <si>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</si>
  <si>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</si>
  <si>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</si>
  <si>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</si>
  <si>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</si>
  <si>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</si>
  <si>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</si>
  <si>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</si>
  <si>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</si>
  <si>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</si>
  <si>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</si>
  <si>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</si>
  <si>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</si>
  <si>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</si>
  <si>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</si>
  <si>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</si>
  <si>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</si>
  <si>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</si>
  <si>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</si>
  <si>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</si>
  <si>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</si>
  <si>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</si>
  <si>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</si>
  <si>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</si>
  <si>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</si>
  <si>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</si>
  <si>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</si>
  <si>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</si>
  <si>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</si>
  <si>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</si>
  <si>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</si>
  <si>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</si>
  <si>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</si>
  <si>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</si>
  <si>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</si>
  <si>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</si>
  <si>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</si>
  <si>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</si>
  <si>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</si>
  <si>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</si>
  <si>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</si>
  <si>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</si>
  <si>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</si>
  <si>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</si>
  <si>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</si>
  <si>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</si>
  <si>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</si>
  <si>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</si>
  <si>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</si>
  <si>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</si>
  <si>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</si>
  <si>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</si>
  <si>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</si>
  <si>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</si>
  <si>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</si>
  <si>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</si>
  <si>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</si>
  <si>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</si>
  <si>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</si>
  <si>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</si>
  <si>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</si>
  <si>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</si>
  <si>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</si>
  <si>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</si>
  <si>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</si>
  <si>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</si>
  <si>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</si>
  <si>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</si>
  <si>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</si>
  <si>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</si>
  <si>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</si>
  <si>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</si>
  <si>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</si>
  <si>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</si>
  <si>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</si>
  <si>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</si>
  <si>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</si>
  <si>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</si>
  <si>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</si>
  <si>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</si>
  <si>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</si>
  <si>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</si>
  <si>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</si>
  <si>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</si>
  <si>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</si>
  <si>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</si>
  <si>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</si>
  <si>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</si>
  <si>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</si>
  <si>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</si>
  <si>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</si>
  <si>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</si>
  <si>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</si>
  <si>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</si>
  <si>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</si>
  <si>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</si>
  <si>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</si>
  <si>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</si>
  <si>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</si>
  <si>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</si>
  <si>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</si>
  <si>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</si>
  <si>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</si>
  <si>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</si>
  <si>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</si>
  <si>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</si>
  <si>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</si>
  <si>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</si>
  <si>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</si>
  <si>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</si>
  <si>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</si>
  <si>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</si>
  <si>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</si>
  <si>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</si>
  <si>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</si>
  <si>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</si>
  <si>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</si>
  <si>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</si>
  <si>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</si>
  <si>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</si>
  <si>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</si>
  <si>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</si>
  <si>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</si>
  <si>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</si>
  <si>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</si>
  <si>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</si>
  <si>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</si>
  <si>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</si>
  <si>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</si>
  <si>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</si>
  <si>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</si>
  <si>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</si>
  <si>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</si>
  <si>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</si>
  <si>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</si>
  <si>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</si>
  <si>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</si>
  <si>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</si>
  <si>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</si>
  <si>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</si>
  <si>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</si>
  <si>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</si>
  <si>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</si>
  <si>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</si>
  <si>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</si>
  <si>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</si>
  <si>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</si>
  <si>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</si>
  <si>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</si>
  <si>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</si>
  <si>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</si>
  <si>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</si>
  <si>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</si>
  <si>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</si>
  <si>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</si>
  <si>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</si>
  <si>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</si>
  <si>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</si>
  <si>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</si>
  <si>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</si>
  <si>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</si>
  <si>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</si>
  <si>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</si>
  <si>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</si>
  <si>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</si>
  <si>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</si>
  <si>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</si>
  <si>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</si>
  <si>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</si>
  <si>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</si>
  <si>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</si>
  <si>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</si>
  <si>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</si>
  <si>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</si>
  <si>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</si>
  <si>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</si>
  <si>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</si>
  <si>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</si>
  <si>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</si>
  <si>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</si>
  <si>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</si>
  <si>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</si>
  <si>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</si>
  <si>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</si>
  <si>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</si>
  <si>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</si>
  <si>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</si>
  <si>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</si>
  <si>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</si>
  <si>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</si>
  <si>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</si>
  <si>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</si>
  <si>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</si>
  <si>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</si>
  <si>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</si>
  <si>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</si>
  <si>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</si>
  <si>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</si>
  <si>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</si>
  <si>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</si>
  <si>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</si>
  <si>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</si>
  <si>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</si>
  <si>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</si>
  <si>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</si>
  <si>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</si>
  <si>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</si>
  <si>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</si>
  <si>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</si>
  <si>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</si>
  <si>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</si>
  <si>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</si>
  <si>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</si>
  <si>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</si>
  <si>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</si>
  <si>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</si>
  <si>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</si>
  <si>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</si>
  <si>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</si>
  <si>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</si>
  <si>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</si>
  <si>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</si>
  <si>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</si>
  <si>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</si>
  <si>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</si>
  <si>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</si>
  <si>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</si>
  <si>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</si>
  <si>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</si>
  <si>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</si>
  <si>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</si>
  <si>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</si>
  <si>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</si>
  <si>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</si>
  <si>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</si>
  <si>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</si>
  <si>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</si>
  <si>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</si>
  <si>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</si>
  <si>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</si>
  <si>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</si>
  <si>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</si>
  <si>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</si>
  <si>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</si>
  <si>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</si>
  <si>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</si>
  <si>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</si>
  <si>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</si>
  <si>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</si>
  <si>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</si>
  <si>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</si>
  <si>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</si>
  <si>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</si>
  <si>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</si>
  <si>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</si>
  <si>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</si>
  <si>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</si>
  <si>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</si>
  <si>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</si>
  <si>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</si>
  <si>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</si>
  <si>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</si>
  <si>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</si>
  <si>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</si>
  <si>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</si>
  <si>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</si>
  <si>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</si>
  <si>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</si>
  <si>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</si>
  <si>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</si>
  <si>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</si>
  <si>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</si>
  <si>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</si>
  <si>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</si>
  <si>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</si>
  <si>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</si>
  <si>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</si>
  <si>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</si>
  <si>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</si>
  <si>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</si>
  <si>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</si>
  <si>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</si>
  <si>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</si>
  <si>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</si>
  <si>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</si>
  <si>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</si>
  <si>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</si>
  <si>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</si>
  <si>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</si>
  <si>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</si>
  <si>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</si>
  <si>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</si>
  <si>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</si>
  <si>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</si>
  <si>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</si>
  <si>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</si>
  <si>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</si>
  <si>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</si>
  <si>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</si>
  <si>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</si>
  <si>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</si>
  <si>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</si>
  <si>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</si>
  <si>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</si>
  <si>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</si>
  <si>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</si>
  <si>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</si>
  <si>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</si>
  <si>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</si>
  <si>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</si>
  <si>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</si>
  <si>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</si>
  <si>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</si>
  <si>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</si>
  <si>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</si>
  <si>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</si>
  <si>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</si>
  <si>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</si>
  <si>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</si>
  <si>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</si>
  <si>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</si>
  <si>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</si>
  <si>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</si>
  <si>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</si>
  <si>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</si>
  <si>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</si>
  <si>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</si>
  <si>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</si>
  <si>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</si>
  <si>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</si>
  <si>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</si>
  <si>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</si>
  <si>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</si>
  <si>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</si>
  <si>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</si>
  <si>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</si>
  <si>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</si>
  <si>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</si>
  <si>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</si>
  <si>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</si>
  <si>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</si>
  <si>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</si>
  <si>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</si>
  <si>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</si>
  <si>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</si>
  <si>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</si>
  <si>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</si>
  <si>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</si>
  <si>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</si>
  <si>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</si>
  <si>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</si>
  <si>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</si>
  <si>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</si>
  <si>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</si>
  <si>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</si>
  <si>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</si>
  <si>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</si>
  <si>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</si>
  <si>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</si>
  <si>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</si>
  <si>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</si>
  <si>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</si>
  <si>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</si>
  <si>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</si>
  <si>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</si>
  <si>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</si>
  <si>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</si>
  <si>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</si>
  <si>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</si>
  <si>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</si>
  <si>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</si>
  <si>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</si>
  <si>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</si>
  <si>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</si>
  <si>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</si>
  <si>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</si>
  <si>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</si>
  <si>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</si>
  <si>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</si>
  <si>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</si>
  <si>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</si>
  <si>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</si>
  <si>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</si>
  <si>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</si>
  <si>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</si>
  <si>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</si>
  <si>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</si>
  <si>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</si>
  <si>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</si>
  <si>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</si>
  <si>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</si>
  <si>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</si>
  <si>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</si>
  <si>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</si>
  <si>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</si>
  <si>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</si>
  <si>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</si>
  <si>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</si>
  <si>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</si>
  <si>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</si>
  <si>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</si>
  <si>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</si>
  <si>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</si>
  <si>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</si>
  <si>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</si>
  <si>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</si>
  <si>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</si>
  <si>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</si>
  <si>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</si>
  <si>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</si>
  <si>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</si>
  <si>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</si>
  <si>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</si>
  <si>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</si>
  <si>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</si>
  <si>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</si>
  <si>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</si>
  <si>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</si>
  <si>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</si>
  <si>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</si>
  <si>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</si>
  <si>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</si>
  <si>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</si>
  <si>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</si>
  <si>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</si>
  <si>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</si>
  <si>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</si>
  <si>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</si>
  <si>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</si>
  <si>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</si>
  <si>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</si>
  <si>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</si>
  <si>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</si>
  <si>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</si>
  <si>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</si>
  <si>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</si>
  <si>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</si>
  <si>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</si>
  <si>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</si>
  <si>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</si>
  <si>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</si>
  <si>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</si>
  <si>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</si>
  <si>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</si>
  <si>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</si>
  <si>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</si>
  <si>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</si>
  <si>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</si>
  <si>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</si>
  <si>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</si>
  <si>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</si>
  <si>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</si>
  <si>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</si>
  <si>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</si>
  <si>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</si>
  <si>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</si>
  <si>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</si>
  <si>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</si>
  <si>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</si>
  <si>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</si>
  <si>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</si>
  <si>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</si>
  <si>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</si>
  <si>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</si>
  <si>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</si>
  <si>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</si>
  <si>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</si>
  <si>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</si>
  <si>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</si>
  <si>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</si>
  <si>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</si>
  <si>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</si>
  <si>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</si>
  <si>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</si>
  <si>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</si>
  <si>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</si>
  <si>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</si>
  <si>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</si>
  <si>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</si>
  <si>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</si>
  <si>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</si>
  <si>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</si>
  <si>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</si>
  <si>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</si>
  <si>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</si>
  <si>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</si>
  <si>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</si>
  <si>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</si>
  <si>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</si>
  <si>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</si>
  <si>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</si>
  <si>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</si>
  <si>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</si>
  <si>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</si>
  <si>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</si>
  <si>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</si>
  <si>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</si>
  <si>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</si>
  <si>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</si>
  <si>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</si>
  <si>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</si>
  <si>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</si>
  <si>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</si>
  <si>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</si>
  <si>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</si>
  <si>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</si>
  <si>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</si>
  <si>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</si>
  <si>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</si>
  <si>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</si>
  <si>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</si>
  <si>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</si>
  <si>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</si>
  <si>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</si>
  <si>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</si>
  <si>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</si>
  <si>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</si>
  <si>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</si>
  <si>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</si>
  <si>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</si>
  <si>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</si>
  <si>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</si>
  <si>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</si>
  <si>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</si>
  <si>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</si>
  <si>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</si>
  <si>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</si>
  <si>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</si>
  <si>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</si>
  <si>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</si>
  <si>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</si>
  <si>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</si>
  <si>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</si>
  <si>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</si>
  <si>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</si>
  <si>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</si>
  <si>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</si>
  <si>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</si>
  <si>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</si>
  <si>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</si>
  <si>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</si>
  <si>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</si>
  <si>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</si>
  <si>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</si>
  <si>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</si>
  <si>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</si>
  <si>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</si>
  <si>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</si>
  <si>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</si>
  <si>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</si>
  <si>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</si>
  <si>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</si>
  <si>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</si>
  <si>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</si>
  <si>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</si>
  <si>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</si>
  <si>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</si>
  <si>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</si>
  <si>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</si>
  <si>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</si>
  <si>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</si>
  <si>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</si>
  <si>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</si>
  <si>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</si>
  <si>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</si>
  <si>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</si>
  <si>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</si>
  <si>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</si>
  <si>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</si>
  <si>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</si>
  <si>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</si>
  <si>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</si>
  <si>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</si>
  <si>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</si>
  <si>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</si>
  <si>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</si>
  <si>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</si>
  <si>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</si>
  <si>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</si>
  <si>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</si>
  <si>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</si>
  <si>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</si>
  <si>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</si>
  <si>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</si>
  <si>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</si>
  <si>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</si>
  <si>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</si>
  <si>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</si>
  <si>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</si>
  <si>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</si>
  <si>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</si>
  <si>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</si>
  <si>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</si>
  <si>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</si>
  <si>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</si>
  <si>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</si>
  <si>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</si>
  <si>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</si>
  <si>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</si>
  <si>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</si>
  <si>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</si>
  <si>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</si>
  <si>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</si>
  <si>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</si>
  <si>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</si>
  <si>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</si>
  <si>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</si>
  <si>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</si>
  <si>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</si>
  <si>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</si>
  <si>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</si>
  <si>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</si>
  <si>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</si>
  <si>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</si>
  <si>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</si>
  <si>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</si>
  <si>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</si>
  <si>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</si>
  <si>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</si>
  <si>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</si>
  <si>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</si>
  <si>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</si>
  <si>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</si>
  <si>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</si>
  <si>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</si>
  <si>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</si>
  <si>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</si>
  <si>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</si>
  <si>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</si>
  <si>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</si>
  <si>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</si>
  <si>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</si>
  <si>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</si>
  <si>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</si>
  <si>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</si>
  <si>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</si>
  <si>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</si>
  <si>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</si>
  <si>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</si>
  <si>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</si>
  <si>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</si>
  <si>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</si>
  <si>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</si>
  <si>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</si>
  <si>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</si>
  <si>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</si>
  <si>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</si>
  <si>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</si>
  <si>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</si>
  <si>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</si>
  <si>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</si>
  <si>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</si>
  <si>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</si>
  <si>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</si>
  <si>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</si>
  <si>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</si>
  <si>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</si>
  <si>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</si>
  <si>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</si>
  <si>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</si>
  <si>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</si>
  <si>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</si>
  <si>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</si>
  <si>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</si>
  <si>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</si>
  <si>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</si>
  <si>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</si>
  <si>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</si>
  <si>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</si>
  <si>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</si>
  <si>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</si>
  <si>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</si>
  <si>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</si>
  <si>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</si>
  <si>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</si>
  <si>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</si>
  <si>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</si>
  <si>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</si>
  <si>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</si>
  <si>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</si>
  <si>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</si>
  <si>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</si>
  <si>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</si>
  <si>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</si>
  <si>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</si>
  <si>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</si>
  <si>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</si>
  <si>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</si>
  <si>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</si>
  <si>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</si>
  <si>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</si>
  <si>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</si>
  <si>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</si>
  <si>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</si>
  <si>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</si>
  <si>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</si>
  <si>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</si>
  <si>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</si>
  <si>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</si>
  <si>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</si>
  <si>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</si>
  <si>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</si>
  <si>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</si>
  <si>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</si>
  <si>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</si>
  <si>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</si>
  <si>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</si>
  <si>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</si>
  <si>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</si>
  <si>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</si>
  <si>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</si>
  <si>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</si>
  <si>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</si>
  <si>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</si>
  <si>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</si>
  <si>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</si>
  <si>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</si>
  <si>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</si>
  <si>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</si>
  <si>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</si>
  <si>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</si>
  <si>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</si>
  <si>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</si>
  <si>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</si>
  <si>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</si>
  <si>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</si>
  <si>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</si>
  <si>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</si>
  <si>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</si>
  <si>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</si>
  <si>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</si>
  <si>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</si>
  <si>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</si>
  <si>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</si>
  <si>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</si>
  <si>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</si>
  <si>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</si>
  <si>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</si>
  <si>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</si>
  <si>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</si>
  <si>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</si>
  <si>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</si>
  <si>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</si>
  <si>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</si>
  <si>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</si>
  <si>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</si>
  <si>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</si>
  <si>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</si>
  <si>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</si>
  <si>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</si>
  <si>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</si>
  <si>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</si>
  <si>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</si>
  <si>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</si>
  <si>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</si>
  <si>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</si>
  <si>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</si>
  <si>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</si>
  <si>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</si>
  <si>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</si>
  <si>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</si>
  <si>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</si>
  <si>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</si>
  <si>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</si>
  <si>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</si>
  <si>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</si>
  <si>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</si>
  <si>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</si>
  <si>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</si>
  <si>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</si>
  <si>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</si>
  <si>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</si>
  <si>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</si>
  <si>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</si>
  <si>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</si>
  <si>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</si>
  <si>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</si>
  <si>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</si>
  <si>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</si>
  <si>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</si>
  <si>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</si>
  <si>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</si>
  <si>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</si>
  <si>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</si>
  <si>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</si>
  <si>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</si>
  <si>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</si>
  <si>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</si>
  <si>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</si>
  <si>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</si>
  <si>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</si>
  <si>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</si>
  <si>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</si>
  <si>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</si>
  <si>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</si>
  <si>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</si>
  <si>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</si>
  <si>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</si>
  <si>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</si>
  <si>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</si>
  <si>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</si>
  <si>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</si>
  <si>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</si>
  <si>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</si>
  <si>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</si>
  <si>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</si>
  <si>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</si>
  <si>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</si>
  <si>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</si>
  <si>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</si>
  <si>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</si>
  <si>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</si>
  <si>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</si>
  <si>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</si>
  <si>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</si>
  <si>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</si>
  <si>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</si>
  <si>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</si>
  <si>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</si>
  <si>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</si>
  <si>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</si>
  <si>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</si>
  <si>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</si>
  <si>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</si>
  <si>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</si>
  <si>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</si>
  <si>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</si>
  <si>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</si>
  <si>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</si>
  <si>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</si>
  <si>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</si>
  <si>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</si>
  <si>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</si>
  <si>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</si>
  <si>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</si>
  <si>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</si>
  <si>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</si>
  <si>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</si>
  <si>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</si>
  <si>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</si>
  <si>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</si>
  <si>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</si>
  <si>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</si>
  <si>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</si>
  <si>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</si>
  <si>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</si>
  <si>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</si>
  <si>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</si>
  <si>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</si>
  <si>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</si>
  <si>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</si>
  <si>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</si>
  <si>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</si>
  <si>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</si>
  <si>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</si>
  <si>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</si>
  <si>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</si>
  <si>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</si>
  <si>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</si>
  <si>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</si>
  <si>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</si>
  <si>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</si>
  <si>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</si>
  <si>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</si>
  <si>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</si>
  <si>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</si>
  <si>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</si>
  <si>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</si>
  <si>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</si>
  <si>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</si>
  <si>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</si>
  <si>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</si>
  <si>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</si>
  <si>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</si>
  <si>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</si>
  <si>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</si>
  <si>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</si>
  <si>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</si>
  <si>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</si>
  <si>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</si>
  <si>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</si>
  <si>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</si>
  <si>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</si>
  <si>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</si>
  <si>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</si>
  <si>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</si>
  <si>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</si>
  <si>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</si>
  <si>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</si>
  <si>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</si>
  <si>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</si>
  <si>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</si>
  <si>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</si>
  <si>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</si>
  <si>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</si>
  <si>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</si>
  <si>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</si>
  <si>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</si>
  <si>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</si>
  <si>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</si>
  <si>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</si>
  <si>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</si>
  <si>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</si>
  <si>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</si>
  <si>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</si>
  <si>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</si>
  <si>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</si>
  <si>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</si>
  <si>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</si>
  <si>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</si>
  <si>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</si>
  <si>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</si>
  <si>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</si>
  <si>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</si>
  <si>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</si>
  <si>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</si>
  <si>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</si>
  <si>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</si>
  <si>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</si>
  <si>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</si>
  <si>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</si>
  <si>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</si>
  <si>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</si>
  <si>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</si>
  <si>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</si>
  <si>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</si>
  <si>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</si>
  <si>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</si>
  <si>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</si>
  <si>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</si>
  <si>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</si>
  <si>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</si>
  <si>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</si>
  <si>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</si>
  <si>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</si>
  <si>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</si>
  <si>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</si>
  <si>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</si>
  <si>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</si>
  <si>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</si>
  <si>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</si>
  <si>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</si>
  <si>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</si>
  <si>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</si>
  <si>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</si>
  <si>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</si>
  <si>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</si>
  <si>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</si>
  <si>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</si>
  <si>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</si>
  <si>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</si>
  <si>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</si>
  <si>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</si>
  <si>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</si>
  <si>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</si>
  <si>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</si>
  <si>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</si>
  <si>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</si>
  <si>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</si>
  <si>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</si>
  <si>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</si>
  <si>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</si>
  <si>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</si>
  <si>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</si>
  <si>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</si>
  <si>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</si>
  <si>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</si>
  <si>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</si>
  <si>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</si>
  <si>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</si>
  <si>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</si>
  <si>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</si>
  <si>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</si>
  <si>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</si>
  <si>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</si>
  <si>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</si>
  <si>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</si>
  <si>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</si>
  <si>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</si>
  <si>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</si>
  <si>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</si>
  <si>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</si>
  <si>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</si>
  <si>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</si>
  <si>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</si>
  <si>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</si>
  <si>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</si>
  <si>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</si>
  <si>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</si>
  <si>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</si>
  <si>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</si>
  <si>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</si>
  <si>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</si>
  <si>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</si>
  <si>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</si>
  <si>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</si>
  <si>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</si>
  <si>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</si>
  <si>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</si>
  <si>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</si>
  <si>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</si>
  <si>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</si>
  <si>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</si>
  <si>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</si>
  <si>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</si>
  <si>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</si>
  <si>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</si>
  <si>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</si>
  <si>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</si>
  <si>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</si>
  <si>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</si>
  <si>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</si>
  <si>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</si>
  <si>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</si>
  <si>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</si>
  <si>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</si>
  <si>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</si>
  <si>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</si>
  <si>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</si>
  <si>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</si>
  <si>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</si>
  <si>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</si>
  <si>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</si>
  <si>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</si>
  <si>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</si>
  <si>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</si>
  <si>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</si>
  <si>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</si>
  <si>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</si>
  <si>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</si>
  <si>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</si>
  <si>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</si>
  <si>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</si>
  <si>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</si>
  <si>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</si>
  <si>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</si>
  <si>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</si>
  <si>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</si>
  <si>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</si>
  <si>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</si>
  <si>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</si>
  <si>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</si>
  <si>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</si>
  <si>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</si>
  <si>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</si>
  <si>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</si>
  <si>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</si>
  <si>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</si>
  <si>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</si>
  <si>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</si>
  <si>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</si>
  <si>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</si>
  <si>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</si>
  <si>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</si>
  <si>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</si>
  <si>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</si>
  <si>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</si>
  <si>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</si>
  <si>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</si>
  <si>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</si>
  <si>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</si>
  <si>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</si>
  <si>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</si>
  <si>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</si>
  <si>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</si>
  <si>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</si>
  <si>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</si>
  <si>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</si>
  <si>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</si>
  <si>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</si>
  <si>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</si>
  <si>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</si>
  <si>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</si>
  <si>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</si>
  <si>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</si>
  <si>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</si>
  <si>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</si>
  <si>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</si>
  <si>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</si>
  <si>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</si>
  <si>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</si>
  <si>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</si>
  <si>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</si>
  <si>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</si>
  <si>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</si>
  <si>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</si>
  <si>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</si>
  <si>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</si>
  <si>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</si>
  <si>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</si>
  <si>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</si>
  <si>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</si>
  <si>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</si>
  <si>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</si>
  <si>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</si>
  <si>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</si>
  <si>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</si>
  <si>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</si>
  <si>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</si>
  <si>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</si>
  <si>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</si>
  <si>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</si>
  <si>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</si>
  <si>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</si>
  <si>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</si>
  <si>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</si>
  <si>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</si>
  <si>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</si>
  <si>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</si>
  <si>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</si>
  <si>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</si>
  <si>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</si>
  <si>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</si>
  <si>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</si>
  <si>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</si>
  <si>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</si>
  <si>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</si>
  <si>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</si>
  <si>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</si>
  <si>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</si>
  <si>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</si>
  <si>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</si>
  <si>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</si>
  <si>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</si>
  <si>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</si>
  <si>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</si>
  <si>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</si>
  <si>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</si>
  <si>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</si>
  <si>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</si>
  <si>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</si>
  <si>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</si>
  <si>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</si>
  <si>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</si>
  <si>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</si>
  <si>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</si>
  <si>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</si>
  <si>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</si>
  <si>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</si>
  <si>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</si>
  <si>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</si>
  <si>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</si>
  <si>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</si>
  <si>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</si>
  <si>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</si>
  <si>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</si>
  <si>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</si>
  <si>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</si>
  <si>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</si>
  <si>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</si>
  <si>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</si>
  <si>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</si>
  <si>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</si>
  <si>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</si>
  <si>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</si>
  <si>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</si>
  <si>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</si>
  <si>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</si>
  <si>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</si>
  <si>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</si>
  <si>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</si>
  <si>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</si>
  <si>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</si>
  <si>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</si>
  <si>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</si>
  <si>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</si>
  <si>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</si>
  <si>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</si>
  <si>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</si>
  <si>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</si>
  <si>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</si>
  <si>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</si>
  <si>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</si>
  <si>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</si>
  <si>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</si>
  <si>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</si>
  <si>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</si>
  <si>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</si>
  <si>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</si>
  <si>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</si>
  <si>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</si>
  <si>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</si>
  <si>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</si>
  <si>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</si>
  <si>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</si>
  <si>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</si>
  <si>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</si>
  <si>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</si>
  <si>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</si>
  <si>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</si>
  <si>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</si>
  <si>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</si>
  <si>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</si>
  <si>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</si>
  <si>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</si>
  <si>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</si>
  <si>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</si>
  <si>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</si>
  <si>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</si>
  <si>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</si>
  <si>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</si>
  <si>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</si>
  <si>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</si>
  <si>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</si>
  <si>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</si>
  <si>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</si>
  <si>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</si>
  <si>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</si>
  <si>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</si>
  <si>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</si>
  <si>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</si>
  <si>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</si>
  <si>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</si>
  <si>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</si>
  <si>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</si>
  <si>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</si>
  <si>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</si>
  <si>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</si>
  <si>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</si>
  <si>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</si>
  <si>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</si>
  <si>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</si>
  <si>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</si>
  <si>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</si>
  <si>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</si>
  <si>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</si>
  <si>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</si>
  <si>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</si>
  <si>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</si>
  <si>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</si>
  <si>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</si>
  <si>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</si>
  <si>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</si>
  <si>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</si>
  <si>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</si>
  <si>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</si>
  <si>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</si>
  <si>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</si>
  <si>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</si>
  <si>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</si>
  <si>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</si>
  <si>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</si>
  <si>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</si>
  <si>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</si>
  <si>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</si>
  <si>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</si>
  <si>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</si>
  <si>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</si>
  <si>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</si>
  <si>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</si>
  <si>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</si>
  <si>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</si>
  <si>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</si>
  <si>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</si>
  <si>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</si>
  <si>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</si>
  <si>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</si>
  <si>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</si>
  <si>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</si>
  <si>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</si>
  <si>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</si>
  <si>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</si>
  <si>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</si>
  <si>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</si>
  <si>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</si>
  <si>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</si>
  <si>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</si>
  <si>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</si>
  <si>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</si>
  <si>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</si>
  <si>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</si>
  <si>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</si>
  <si>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</si>
  <si>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</si>
  <si>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</si>
  <si>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</si>
  <si>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</si>
  <si>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</si>
  <si>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</si>
  <si>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</si>
  <si>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</si>
  <si>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</si>
  <si>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</si>
  <si>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</si>
  <si>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</si>
  <si>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</si>
  <si>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</si>
  <si>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</si>
  <si>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</si>
  <si>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</si>
  <si>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</si>
  <si>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</si>
  <si>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</si>
  <si>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</si>
  <si>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</si>
  <si>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</si>
  <si>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</si>
  <si>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</si>
  <si>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</si>
  <si>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</si>
  <si>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</si>
  <si>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</si>
  <si>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</si>
  <si>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</si>
  <si>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</si>
  <si>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</si>
  <si>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</si>
  <si>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</si>
  <si>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</si>
  <si>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</si>
  <si>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</si>
  <si>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</si>
  <si>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</si>
  <si>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</si>
  <si>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</si>
  <si>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</si>
  <si>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</si>
  <si>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</si>
  <si>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</si>
  <si>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</si>
  <si>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</si>
  <si>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</si>
  <si>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</si>
  <si>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</si>
  <si>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</si>
  <si>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</si>
  <si>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</si>
  <si>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</si>
  <si>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</si>
  <si>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</si>
  <si>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</si>
  <si>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</si>
  <si>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</si>
  <si>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</si>
  <si>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</si>
  <si>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</si>
  <si>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</si>
  <si>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</si>
  <si>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</si>
  <si>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</si>
  <si>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</si>
  <si>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</si>
  <si>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</si>
  <si>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</si>
  <si>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</si>
  <si>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</si>
  <si>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</si>
  <si>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</si>
  <si>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</si>
  <si>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</si>
  <si>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</si>
  <si>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</si>
  <si>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</si>
  <si>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</si>
  <si>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</si>
  <si>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</si>
  <si>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</si>
  <si>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</si>
  <si>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</si>
  <si>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</si>
  <si>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</si>
  <si>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</si>
  <si>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</si>
  <si>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</si>
  <si>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</si>
  <si>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</si>
  <si>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</si>
  <si>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</si>
  <si>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</si>
  <si>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</si>
  <si>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</si>
  <si>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</si>
  <si>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</si>
  <si>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</si>
  <si>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</si>
  <si>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</si>
  <si>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</si>
  <si>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</si>
  <si>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</si>
  <si>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</si>
  <si>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</si>
  <si>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</si>
  <si>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</si>
  <si>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</si>
  <si>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</si>
  <si>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</si>
  <si>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</si>
  <si>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</si>
  <si>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</si>
  <si>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</si>
  <si>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</si>
  <si>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</si>
  <si>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</si>
  <si>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</si>
  <si>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</si>
  <si>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</si>
  <si>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</si>
  <si>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</si>
  <si>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</si>
  <si>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</si>
  <si>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</si>
  <si>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</si>
  <si>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</si>
  <si>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</si>
  <si>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</si>
  <si>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</si>
  <si>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</si>
  <si>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</si>
  <si>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</si>
  <si>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</si>
  <si>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</si>
  <si>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</si>
  <si>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</si>
  <si>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</si>
  <si>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</si>
  <si>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</si>
  <si>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</si>
  <si>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</si>
  <si>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</si>
  <si>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</si>
  <si>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</si>
  <si>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</si>
  <si>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</si>
  <si>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</si>
  <si>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</si>
  <si>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</si>
  <si>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</si>
  <si>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</si>
  <si>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</si>
  <si>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</si>
  <si>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</si>
  <si>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</si>
  <si>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</si>
  <si>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</si>
  <si>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</si>
  <si>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</si>
  <si>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</si>
  <si>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</si>
  <si>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</si>
  <si>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</si>
  <si>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</si>
  <si>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</si>
  <si>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</si>
  <si>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</si>
  <si>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</si>
  <si>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</si>
  <si>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</si>
  <si>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</si>
  <si>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</si>
  <si>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</si>
  <si>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</si>
  <si>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</si>
  <si>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</si>
  <si>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</si>
  <si>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</si>
  <si>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</si>
  <si>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</si>
  <si>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</si>
  <si>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</si>
  <si>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</si>
  <si>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</si>
  <si>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</si>
  <si>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</si>
  <si>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</si>
  <si>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</si>
  <si>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</si>
  <si>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</si>
  <si>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</si>
  <si>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</si>
  <si>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</si>
  <si>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</si>
  <si>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</si>
  <si>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</si>
  <si>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</si>
  <si>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</si>
  <si>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</si>
  <si>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</si>
  <si>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</si>
  <si>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</si>
  <si>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</si>
  <si>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</si>
  <si>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</si>
  <si>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</si>
  <si>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</si>
  <si>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</si>
  <si>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</si>
  <si>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</si>
  <si>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</si>
  <si>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</si>
  <si>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</si>
  <si>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</si>
  <si>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</si>
  <si>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</si>
  <si>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</si>
  <si>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</si>
  <si>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</si>
  <si>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</si>
  <si>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</si>
  <si>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</si>
  <si>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</si>
  <si>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</si>
  <si>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</si>
  <si>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</si>
  <si>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</si>
  <si>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</si>
  <si>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</si>
  <si>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</si>
  <si>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</si>
  <si>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</si>
  <si>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</si>
  <si>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</si>
  <si>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</si>
  <si>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</si>
  <si>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</si>
  <si>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</si>
  <si>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</si>
  <si>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</si>
  <si>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</si>
  <si>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</si>
  <si>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</si>
  <si>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</si>
  <si>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</si>
  <si>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</si>
  <si>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</si>
  <si>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</si>
  <si>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</si>
  <si>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</si>
  <si>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</si>
  <si>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</si>
  <si>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</si>
  <si>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</si>
  <si>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</si>
  <si>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</si>
  <si>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</si>
  <si>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</si>
  <si>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</si>
  <si>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</si>
  <si>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</si>
  <si>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</si>
  <si>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</si>
  <si>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</si>
  <si>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</si>
  <si>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</si>
  <si>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</si>
  <si>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</si>
  <si>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</si>
  <si>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</si>
  <si>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</si>
  <si>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</si>
  <si>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</si>
  <si>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</si>
  <si>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</si>
  <si>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</si>
  <si>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</si>
  <si>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</si>
  <si>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</si>
  <si>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</si>
  <si>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</si>
  <si>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</si>
  <si>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</si>
  <si>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</si>
  <si>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</si>
  <si>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</si>
  <si>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</si>
  <si>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</si>
  <si>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</si>
  <si>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</si>
  <si>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</si>
  <si>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</si>
  <si>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</si>
  <si>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</si>
  <si>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</si>
  <si>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</si>
  <si>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</si>
  <si>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</si>
  <si>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</si>
  <si>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</si>
  <si>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</si>
  <si>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</si>
  <si>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</si>
  <si>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</si>
  <si>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</si>
  <si>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</si>
  <si>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</si>
  <si>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</si>
  <si>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</si>
  <si>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</si>
  <si>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</si>
  <si>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</si>
  <si>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</si>
  <si>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</si>
  <si>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</si>
  <si>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</si>
  <si>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</si>
  <si>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</si>
  <si>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</si>
  <si>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</si>
  <si>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</si>
  <si>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</si>
  <si>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</si>
  <si>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</si>
  <si>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</si>
  <si>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</si>
  <si>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</si>
  <si>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</si>
  <si>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</si>
  <si>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</si>
  <si>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</si>
  <si>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</si>
  <si>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</si>
  <si>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</si>
  <si>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</si>
  <si>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</si>
  <si>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</si>
  <si>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</si>
  <si>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</si>
  <si>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</si>
  <si>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</si>
  <si>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</si>
  <si>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</si>
  <si>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</si>
  <si>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</si>
  <si>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</si>
  <si>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</si>
  <si>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</si>
  <si>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</si>
  <si>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</si>
  <si>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</si>
  <si>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</si>
  <si>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</si>
  <si>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</si>
  <si>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</si>
  <si>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</si>
  <si>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</si>
  <si>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</si>
  <si>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</si>
  <si>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</si>
  <si>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</si>
  <si>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</si>
  <si>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</si>
  <si>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</si>
  <si>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</si>
  <si>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</si>
  <si>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</si>
  <si>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</si>
  <si>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</si>
  <si>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</si>
  <si>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</si>
  <si>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</si>
  <si>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</si>
  <si>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</si>
  <si>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</si>
  <si>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</si>
  <si>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</si>
  <si>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</si>
  <si>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</si>
  <si>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</si>
  <si>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</si>
  <si>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</si>
  <si>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</si>
  <si>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</si>
  <si>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</si>
  <si>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</si>
  <si>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</si>
  <si>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</si>
  <si>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</si>
  <si>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</si>
  <si>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</si>
  <si>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</si>
  <si>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</si>
  <si>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</si>
  <si>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</si>
  <si>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</si>
  <si>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</si>
  <si>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</si>
  <si>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</si>
  <si>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</si>
  <si>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</si>
  <si>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</si>
  <si>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</si>
  <si>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</si>
  <si>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</si>
  <si>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</si>
  <si>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</si>
  <si>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</si>
  <si>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</si>
  <si>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</si>
  <si>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</si>
  <si>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</si>
  <si>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</si>
  <si>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</si>
  <si>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</si>
  <si>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</si>
  <si>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</si>
  <si>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</si>
  <si>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</si>
  <si>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</si>
  <si>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</si>
  <si>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</si>
  <si>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</si>
  <si>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</si>
  <si>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</si>
  <si>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</si>
  <si>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</si>
  <si>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</si>
  <si>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</si>
  <si>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</si>
  <si>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</si>
  <si>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</si>
  <si>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</si>
  <si>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</si>
  <si>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</si>
  <si>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</si>
  <si>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</si>
  <si>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</si>
  <si>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</si>
  <si>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</si>
  <si>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</si>
  <si>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</si>
  <si>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</si>
  <si>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</si>
  <si>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</si>
  <si>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</si>
  <si>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</si>
  <si>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</si>
  <si>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</si>
  <si>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</si>
  <si>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</si>
  <si>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</si>
  <si>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</si>
  <si>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</si>
  <si>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</si>
  <si>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</si>
  <si>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</si>
  <si>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</si>
  <si>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</si>
  <si>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</si>
  <si>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</si>
  <si>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</si>
  <si>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</si>
  <si>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</si>
  <si>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</si>
  <si>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</si>
  <si>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</si>
  <si>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</si>
  <si>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</si>
  <si>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</si>
  <si>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</si>
  <si>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</si>
  <si>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</si>
  <si>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</si>
  <si>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</si>
  <si>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</si>
  <si>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</si>
  <si>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</si>
  <si>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</si>
  <si>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</si>
  <si>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</si>
  <si>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</si>
  <si>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</si>
  <si>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</si>
  <si>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</si>
  <si>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</si>
  <si>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</si>
  <si>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</si>
  <si>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</si>
  <si>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</si>
  <si>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</si>
  <si>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</si>
  <si>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</si>
  <si>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</si>
  <si>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</si>
  <si>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</si>
  <si>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</si>
  <si>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</si>
  <si>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</si>
  <si>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</si>
  <si>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</si>
  <si>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</si>
  <si>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</si>
  <si>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</si>
  <si>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</si>
  <si>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</si>
  <si>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</si>
  <si>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</si>
  <si>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</si>
  <si>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</si>
  <si>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</si>
  <si>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</si>
  <si>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</si>
  <si>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</si>
  <si>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</si>
  <si>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</si>
  <si>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</si>
  <si>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</si>
  <si>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</si>
  <si>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</si>
  <si>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</si>
  <si>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</si>
  <si>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</si>
  <si>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</si>
  <si>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</si>
  <si>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</si>
  <si>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</si>
  <si>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</si>
  <si>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</si>
  <si>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</si>
  <si>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</si>
  <si>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</si>
  <si>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</si>
  <si>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</si>
  <si>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</si>
  <si>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</si>
  <si>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</si>
  <si>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</si>
  <si>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</si>
  <si>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</si>
  <si>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</si>
  <si>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</si>
  <si>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</si>
  <si>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</si>
  <si>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</si>
  <si>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</si>
  <si>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</si>
  <si>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</si>
  <si>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</si>
  <si>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</si>
  <si>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</si>
  <si>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</si>
  <si>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</si>
  <si>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</si>
  <si>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</si>
  <si>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</si>
  <si>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</si>
  <si>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</si>
  <si>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</si>
  <si>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</si>
  <si>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</si>
  <si>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</si>
  <si>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</si>
  <si>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</si>
  <si>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</si>
  <si>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</si>
  <si>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</si>
  <si>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</si>
  <si>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</si>
  <si>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</si>
  <si>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</si>
  <si>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</si>
  <si>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</si>
  <si>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</si>
  <si>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</si>
  <si>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</si>
  <si>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</si>
  <si>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</si>
  <si>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</si>
  <si>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</si>
  <si>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</si>
  <si>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</si>
  <si>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</si>
  <si>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</si>
  <si>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</si>
  <si>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</si>
  <si>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</si>
  <si>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</si>
  <si>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</si>
  <si>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</si>
  <si>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</si>
  <si>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</si>
  <si>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</si>
  <si>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</si>
  <si>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</si>
  <si>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</si>
  <si>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</si>
  <si>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</si>
  <si>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</si>
  <si>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</si>
  <si>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</si>
  <si>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</si>
  <si>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</si>
  <si>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</si>
  <si>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</si>
  <si>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</si>
  <si>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</si>
  <si>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</si>
  <si>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</si>
  <si>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</si>
  <si>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</si>
  <si>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</si>
  <si>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</si>
  <si>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</si>
  <si>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</si>
  <si>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</si>
  <si>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</si>
  <si>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</si>
  <si>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</si>
  <si>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</si>
  <si>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</si>
  <si>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</si>
  <si>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</si>
  <si>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</si>
  <si>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</si>
  <si>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</si>
  <si>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</si>
  <si>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</si>
  <si>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</si>
  <si>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</si>
  <si>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</si>
  <si>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</si>
  <si>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</si>
  <si>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</si>
  <si>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</si>
  <si>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</si>
  <si>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</si>
  <si>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</si>
  <si>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</si>
  <si>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</si>
  <si>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</si>
  <si>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</si>
  <si>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</si>
  <si>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</si>
  <si>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</si>
  <si>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</si>
  <si>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</si>
  <si>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</si>
  <si>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</si>
  <si>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</si>
  <si>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</si>
  <si>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</si>
  <si>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</si>
  <si>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</si>
  <si>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</si>
  <si>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</si>
  <si>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</si>
  <si>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</si>
  <si>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</si>
  <si>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</si>
  <si>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</si>
  <si>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</si>
  <si>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</si>
  <si>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</si>
  <si>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</si>
  <si>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</si>
  <si>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</si>
  <si>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</si>
  <si>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</si>
  <si>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</si>
  <si>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</si>
  <si>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</si>
  <si>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</si>
  <si>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</si>
  <si>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</si>
  <si>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</si>
  <si>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</si>
  <si>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</si>
  <si>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</si>
  <si>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</si>
  <si>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</si>
  <si>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</si>
  <si>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</si>
  <si>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</si>
  <si>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</si>
  <si>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</si>
  <si>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</si>
  <si>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</si>
  <si>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</si>
  <si>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</si>
  <si>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</si>
  <si>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</si>
  <si>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</si>
  <si>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</si>
  <si>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</si>
  <si>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</si>
  <si>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</si>
  <si>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</si>
  <si>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</si>
  <si>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</si>
  <si>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</si>
  <si>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</si>
  <si>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</si>
  <si>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</si>
  <si>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</si>
  <si>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</si>
  <si>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</si>
  <si>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</si>
  <si>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</si>
  <si>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</si>
  <si>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</si>
  <si>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</si>
  <si>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</si>
  <si>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</si>
  <si>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</si>
  <si>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</si>
  <si>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</si>
  <si>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</si>
  <si>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</si>
  <si>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</si>
  <si>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</si>
  <si>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</si>
  <si>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</si>
  <si>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</si>
  <si>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</si>
  <si>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</si>
  <si>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</si>
  <si>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</si>
  <si>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</si>
  <si>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</si>
  <si>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</si>
  <si>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</si>
  <si>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</si>
  <si>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</si>
  <si>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</si>
  <si>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</si>
  <si>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</si>
  <si>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</si>
  <si>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</si>
  <si>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</si>
  <si>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</si>
  <si>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</si>
  <si>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</si>
  <si>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</si>
  <si>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</si>
  <si>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</si>
  <si>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</si>
  <si>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</si>
  <si>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</si>
  <si>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</si>
  <si>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</si>
  <si>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</si>
  <si>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</si>
  <si>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</si>
  <si>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</si>
  <si>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</si>
  <si>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</si>
  <si>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</si>
  <si>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</si>
  <si>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</si>
  <si>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</si>
  <si>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</si>
  <si>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</si>
  <si>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</si>
  <si>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</si>
  <si>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</si>
  <si>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</si>
  <si>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</si>
  <si>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</si>
  <si>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</si>
  <si>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</si>
  <si>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</si>
  <si>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</si>
  <si>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</si>
  <si>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</si>
  <si>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</si>
  <si>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</si>
  <si>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</si>
  <si>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</si>
  <si>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</si>
  <si>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</si>
  <si>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</si>
  <si>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</si>
  <si>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</si>
  <si>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</si>
  <si>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</si>
  <si>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</si>
  <si>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</si>
  <si>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</si>
  <si>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</si>
  <si>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</si>
  <si>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</si>
  <si>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</si>
  <si>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</si>
  <si>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</si>
  <si>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</si>
  <si>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</si>
  <si>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</si>
  <si>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</si>
  <si>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</si>
  <si>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</si>
  <si>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</si>
  <si>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</si>
  <si>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</si>
  <si>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</si>
  <si>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</si>
  <si>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</si>
  <si>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</si>
  <si>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</si>
  <si>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</si>
  <si>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</si>
  <si>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</si>
  <si>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</si>
  <si>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</si>
  <si>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</si>
  <si>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</si>
  <si>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</si>
  <si>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</si>
  <si>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</si>
  <si>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</si>
  <si>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</si>
  <si>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</si>
  <si>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</si>
  <si>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</si>
  <si>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</si>
  <si>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</si>
  <si>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</si>
  <si>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</si>
  <si>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</si>
  <si>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</si>
  <si>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</si>
  <si>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</si>
  <si>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</si>
  <si>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</si>
  <si>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</si>
  <si>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</si>
  <si>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</si>
  <si>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</si>
  <si>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</si>
  <si>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</si>
  <si>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</si>
  <si>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</si>
  <si>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</si>
  <si>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</si>
  <si>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</si>
  <si>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</si>
  <si>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</si>
  <si>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</si>
  <si>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</si>
  <si>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</si>
  <si>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</si>
  <si>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</si>
  <si>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</si>
  <si>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</si>
  <si>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</si>
  <si>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</si>
  <si>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</si>
  <si>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</si>
  <si>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</si>
  <si>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</si>
  <si>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</si>
  <si>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</si>
  <si>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</si>
  <si>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</si>
  <si>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</si>
  <si>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</si>
  <si>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</si>
  <si>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</si>
  <si>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</si>
  <si>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</si>
  <si>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</si>
  <si>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</si>
  <si>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</si>
  <si>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</si>
  <si>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</si>
  <si>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</si>
  <si>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</si>
  <si>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</si>
  <si>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</si>
  <si>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</si>
  <si>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</si>
  <si>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</si>
  <si>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</si>
  <si>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</si>
  <si>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</si>
  <si>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</si>
  <si>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</si>
  <si>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</si>
  <si>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</si>
  <si>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</si>
  <si>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</si>
  <si>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</si>
  <si>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</si>
  <si>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</si>
  <si>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</si>
  <si>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</si>
  <si>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</si>
  <si>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</si>
  <si>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</si>
  <si>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</si>
  <si>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</si>
  <si>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</si>
  <si>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</si>
  <si>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</si>
  <si>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</si>
  <si>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</si>
  <si>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</si>
  <si>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</si>
  <si>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</si>
  <si>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</si>
  <si>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</si>
  <si>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</si>
  <si>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</si>
  <si>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</si>
  <si>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</si>
  <si>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</si>
  <si>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</si>
  <si>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</si>
  <si>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</si>
  <si>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</si>
  <si>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</si>
  <si>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</si>
  <si>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</si>
  <si>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</si>
  <si>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</si>
  <si>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</si>
  <si>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</si>
  <si>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</si>
  <si>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</si>
  <si>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</si>
  <si>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</si>
  <si>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</si>
  <si>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</si>
  <si>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</si>
  <si>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</si>
  <si>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</si>
  <si>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</si>
  <si>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</si>
  <si>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</si>
  <si>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</si>
  <si>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</si>
  <si>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</si>
  <si>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</si>
  <si>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</si>
  <si>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</si>
  <si>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</si>
  <si>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</si>
  <si>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</si>
  <si>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</si>
  <si>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</si>
  <si>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</si>
  <si>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</si>
  <si>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</si>
  <si>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</si>
  <si>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</si>
  <si>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</si>
  <si>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</si>
  <si>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</si>
  <si>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</si>
  <si>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</si>
  <si>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</si>
  <si>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</si>
  <si>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</si>
  <si>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</si>
  <si>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</si>
  <si>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</si>
  <si>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</si>
  <si>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</si>
  <si>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</si>
  <si>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</si>
  <si>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</si>
  <si>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</si>
  <si>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</si>
  <si>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</si>
  <si>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</si>
  <si>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</si>
  <si>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</si>
  <si>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</si>
  <si>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</si>
  <si>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</si>
  <si>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</si>
  <si>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</si>
  <si>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</si>
  <si>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</si>
  <si>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</si>
  <si>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</si>
  <si>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</si>
  <si>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</si>
  <si>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</si>
  <si>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</si>
  <si>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</si>
  <si>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</si>
  <si>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</si>
  <si>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</si>
  <si>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</si>
  <si>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</si>
  <si>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</si>
  <si>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</si>
  <si>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</si>
  <si>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</si>
  <si>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</si>
  <si>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</si>
  <si>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</si>
  <si>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</si>
  <si>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</si>
  <si>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</si>
  <si>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</si>
  <si>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</si>
  <si>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</si>
  <si>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</si>
  <si>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</si>
  <si>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</si>
  <si>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</si>
  <si>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</si>
  <si>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</si>
  <si>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</si>
  <si>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</si>
  <si>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</si>
  <si>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</si>
  <si>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</si>
  <si>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</si>
  <si>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</si>
  <si>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</si>
  <si>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</si>
  <si>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</si>
  <si>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</si>
  <si>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</si>
  <si>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</si>
  <si>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</si>
  <si>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</si>
  <si>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</si>
  <si>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</si>
  <si>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</si>
  <si>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</si>
  <si>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</si>
  <si>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</si>
  <si>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</si>
  <si>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</si>
  <si>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</si>
  <si>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</si>
  <si>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</si>
  <si>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</si>
  <si>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</si>
  <si>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</si>
  <si>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</si>
  <si>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</si>
  <si>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</si>
  <si>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</si>
  <si>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</si>
  <si>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</si>
  <si>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</si>
  <si>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</si>
  <si>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</si>
  <si>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</si>
  <si>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</si>
  <si>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</si>
  <si>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</si>
  <si>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</si>
  <si>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</si>
  <si>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</si>
  <si>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</si>
  <si>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</si>
  <si>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</si>
  <si>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</si>
  <si>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</si>
  <si>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</si>
  <si>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</si>
  <si>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</si>
  <si>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</si>
  <si>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</si>
  <si>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</si>
  <si>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</si>
  <si>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</si>
  <si>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</si>
  <si>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</si>
  <si>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</si>
  <si>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</si>
  <si>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</si>
  <si>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</si>
  <si>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</si>
  <si>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</si>
  <si>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</si>
  <si>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</si>
  <si>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</si>
  <si>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</si>
  <si>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</si>
  <si>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</si>
  <si>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</si>
  <si>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</si>
  <si>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</si>
  <si>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</si>
  <si>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</si>
  <si>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</si>
  <si>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</si>
  <si>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</si>
  <si>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</si>
  <si>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</si>
  <si>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</si>
  <si>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</si>
  <si>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</si>
  <si>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</si>
  <si>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</si>
  <si>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</si>
  <si>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</si>
  <si>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</si>
  <si>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</si>
  <si>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</si>
  <si>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</si>
  <si>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</si>
  <si>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</si>
  <si>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</si>
  <si>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</si>
  <si>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</si>
  <si>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</si>
  <si>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</si>
  <si>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</si>
  <si>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</si>
  <si>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</si>
  <si>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</si>
  <si>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</si>
  <si>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</si>
  <si>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</si>
  <si>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</si>
  <si>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</si>
  <si>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</si>
  <si>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</si>
  <si>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</si>
  <si>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</si>
  <si>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</si>
  <si>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</si>
  <si>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</si>
  <si>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</si>
  <si>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</si>
  <si>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</si>
  <si>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</si>
  <si>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</si>
  <si>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</si>
  <si>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</si>
  <si>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</si>
  <si>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</si>
  <si>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</si>
  <si>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</si>
  <si>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</si>
  <si>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</si>
  <si>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</si>
  <si>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</si>
  <si>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</si>
  <si>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</si>
  <si>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</si>
  <si>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</si>
  <si>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</si>
  <si>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</si>
  <si>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</si>
  <si>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</si>
  <si>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</si>
  <si>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</si>
  <si>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</si>
  <si>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</si>
  <si>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</si>
  <si>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</si>
  <si>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</si>
  <si>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</si>
  <si>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</si>
  <si>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</si>
  <si>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</si>
  <si>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</si>
  <si>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</si>
  <si>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</si>
  <si>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</si>
  <si>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</si>
  <si>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</si>
  <si>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</si>
  <si>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</si>
  <si>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</si>
  <si>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</si>
  <si>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</si>
  <si>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</si>
  <si>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</si>
  <si>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</si>
  <si>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</si>
  <si>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</si>
  <si>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</si>
  <si>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</si>
  <si>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</si>
  <si>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</si>
  <si>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</si>
  <si>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</si>
  <si>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</si>
  <si>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</si>
  <si>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</si>
  <si>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</si>
  <si>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</si>
  <si>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</si>
  <si>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</si>
  <si>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</si>
  <si>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</si>
  <si>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</si>
  <si>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</si>
  <si>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</si>
  <si>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</si>
  <si>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</si>
  <si>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</si>
  <si>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</si>
  <si>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</si>
  <si>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</si>
  <si>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</si>
  <si>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</si>
  <si>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</si>
  <si>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</si>
  <si>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</si>
  <si>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</si>
  <si>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</si>
  <si>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</si>
  <si>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</si>
  <si>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</si>
  <si>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</si>
  <si>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</si>
  <si>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</si>
  <si>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</si>
  <si>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</si>
  <si>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</si>
  <si>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</si>
  <si>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</si>
  <si>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</si>
  <si>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</si>
  <si>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</si>
  <si>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</si>
  <si>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</si>
  <si>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</si>
  <si>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</si>
  <si>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</si>
  <si>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</si>
  <si>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</si>
  <si>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</si>
  <si>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</si>
  <si>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</si>
  <si>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</si>
  <si>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</si>
  <si>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</si>
  <si>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</si>
  <si>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</si>
  <si>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</si>
  <si>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</si>
  <si>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</si>
  <si>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</si>
  <si>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</si>
  <si>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</si>
  <si>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</si>
  <si>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</si>
  <si>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</si>
  <si>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</si>
  <si>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</si>
  <si>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</si>
  <si>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</si>
  <si>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</si>
  <si>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</si>
  <si>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</si>
  <si>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</si>
  <si>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</si>
  <si>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</si>
  <si>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</si>
  <si>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</si>
  <si>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</si>
  <si>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</si>
  <si>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</si>
  <si>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</si>
  <si>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</si>
  <si>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</si>
  <si>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</si>
  <si>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</si>
  <si>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</si>
  <si>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</si>
  <si>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</si>
  <si>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</si>
  <si>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</si>
  <si>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</si>
  <si>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</si>
  <si>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</si>
  <si>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</si>
  <si>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</si>
  <si>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</si>
  <si>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</si>
  <si>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</si>
  <si>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</si>
  <si>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</si>
  <si>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</si>
  <si>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</si>
  <si>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</si>
  <si>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</si>
  <si>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</si>
  <si>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</si>
  <si>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</si>
  <si>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</si>
  <si>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</si>
  <si>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</si>
  <si>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</si>
  <si>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</si>
  <si>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</si>
  <si>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</si>
  <si>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</si>
  <si>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</si>
  <si>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</si>
  <si>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</si>
  <si>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</si>
  <si>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</si>
  <si>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</si>
  <si>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</si>
  <si>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</si>
  <si>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</si>
  <si>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</si>
  <si>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</si>
  <si>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</si>
  <si>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</si>
  <si>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</si>
  <si>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</si>
  <si>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</si>
  <si>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</si>
  <si>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</si>
  <si>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</si>
  <si>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</si>
  <si>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</si>
  <si>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</si>
  <si>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</si>
  <si>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</si>
  <si>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</si>
  <si>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</si>
  <si>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</si>
  <si>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</si>
  <si>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</si>
  <si>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</si>
  <si>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</si>
  <si>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</si>
  <si>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</si>
  <si>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</si>
  <si>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</si>
  <si>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</si>
  <si>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</si>
  <si>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</si>
  <si>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</si>
  <si>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</si>
  <si>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</si>
  <si>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</si>
  <si>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</si>
  <si>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</si>
  <si>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</si>
  <si>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</si>
  <si>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</si>
  <si>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</si>
  <si>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</si>
  <si>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</si>
  <si>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</si>
  <si>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</si>
  <si>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</si>
  <si>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</si>
  <si>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</si>
  <si>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</si>
  <si>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</si>
  <si>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</si>
  <si>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</si>
  <si>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</si>
  <si>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</si>
  <si>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</si>
  <si>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</si>
  <si>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</si>
  <si>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</si>
  <si>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</si>
  <si>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</si>
  <si>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</si>
  <si>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</si>
  <si>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</si>
  <si>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</si>
  <si>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</si>
  <si>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</si>
  <si>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</si>
  <si>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</si>
  <si>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</si>
  <si>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</si>
  <si>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</si>
  <si>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</si>
  <si>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</si>
  <si>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</si>
  <si>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</si>
  <si>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</si>
  <si>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</si>
  <si>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</si>
  <si>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</si>
  <si>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</si>
  <si>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</si>
  <si>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</si>
  <si>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</si>
  <si>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</si>
  <si>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</si>
  <si>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</si>
  <si>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</si>
  <si>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</si>
  <si>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</si>
  <si>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</si>
  <si>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</si>
  <si>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</si>
  <si>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</si>
  <si>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</si>
  <si>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</si>
  <si>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</si>
  <si>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</si>
  <si>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</si>
  <si>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</si>
  <si>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</si>
  <si>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</si>
  <si>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</si>
  <si>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</si>
  <si>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</si>
  <si>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</si>
  <si>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</si>
  <si>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</si>
  <si>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</si>
  <si>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</si>
  <si>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</si>
  <si>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</si>
  <si>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</si>
  <si>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</si>
  <si>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</si>
  <si>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</si>
  <si>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</si>
  <si>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</si>
  <si>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</si>
  <si>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</si>
  <si>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</si>
  <si>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</si>
  <si>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</si>
  <si>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</si>
  <si>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</si>
  <si>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</si>
  <si>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</si>
  <si>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</si>
  <si>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</si>
  <si>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</si>
  <si>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</si>
  <si>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</si>
  <si>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</si>
  <si>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</si>
  <si>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</si>
  <si>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</si>
  <si>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</si>
  <si>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</si>
  <si>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</si>
  <si>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</si>
  <si>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</si>
  <si>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</si>
  <si>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</si>
  <si>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</si>
  <si>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</si>
  <si>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</si>
  <si>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</si>
  <si>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</si>
  <si>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</si>
  <si>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</si>
  <si>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</si>
  <si>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</si>
  <si>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</si>
  <si>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</si>
  <si>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</si>
  <si>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</si>
  <si>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</si>
  <si>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</si>
  <si>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</si>
  <si>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</si>
  <si>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</si>
  <si>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</si>
  <si>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</si>
  <si>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</si>
  <si>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</si>
  <si>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</si>
  <si>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</si>
  <si>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</si>
  <si>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</si>
  <si>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</si>
  <si>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</si>
  <si>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</si>
  <si>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</si>
  <si>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</si>
  <si>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</si>
  <si>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</si>
  <si>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</si>
  <si>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</si>
  <si>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</si>
  <si>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</si>
  <si>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</si>
  <si>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</si>
  <si>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</si>
  <si>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</si>
  <si>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</si>
  <si>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</si>
  <si>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</si>
  <si>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</si>
  <si>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</si>
  <si>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</si>
  <si>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</si>
  <si>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</si>
  <si>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</si>
  <si>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</si>
  <si>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</si>
  <si>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</si>
  <si>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</si>
  <si>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</si>
  <si>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</si>
  <si>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</si>
  <si>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</si>
  <si>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</si>
  <si>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</si>
  <si>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</si>
  <si>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</si>
  <si>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</si>
  <si>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</si>
  <si>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</si>
  <si>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</si>
  <si>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</si>
  <si>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</si>
  <si>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</si>
  <si>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</si>
  <si>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</si>
  <si>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</si>
  <si>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</si>
  <si>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</si>
  <si>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</si>
  <si>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</si>
  <si>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</si>
  <si>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</si>
  <si>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</si>
  <si>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</si>
  <si>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</si>
  <si>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</si>
  <si>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</si>
  <si>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</si>
  <si>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</si>
  <si>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</si>
  <si>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</si>
  <si>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</si>
  <si>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</si>
  <si>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</si>
  <si>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</si>
  <si>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</si>
  <si>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</si>
  <si>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</si>
  <si>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</si>
  <si>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</si>
  <si>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</si>
  <si>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</si>
  <si>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</si>
  <si>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</si>
  <si>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</si>
  <si>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</si>
  <si>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</si>
  <si>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</si>
  <si>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</si>
  <si>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</si>
  <si>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</si>
  <si>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</si>
  <si>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</si>
  <si>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</si>
  <si>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</si>
  <si>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</si>
  <si>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</si>
  <si>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</si>
  <si>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</si>
  <si>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</si>
  <si>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</si>
  <si>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</si>
  <si>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</si>
  <si>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</si>
  <si>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</si>
  <si>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</si>
  <si>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</si>
  <si>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</si>
  <si>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</si>
  <si>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</si>
  <si>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</si>
  <si>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</si>
  <si>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</si>
  <si>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</si>
  <si>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</si>
  <si>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</si>
  <si>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</si>
  <si>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</si>
  <si>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</si>
  <si>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</si>
  <si>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</si>
  <si>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</si>
  <si>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</si>
  <si>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</si>
  <si>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</si>
  <si>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</si>
  <si>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</si>
  <si>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</si>
  <si>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</si>
  <si>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</si>
  <si>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</si>
  <si>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</si>
  <si>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</si>
  <si>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</si>
  <si>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</si>
  <si>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</si>
  <si>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</si>
  <si>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</si>
  <si>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</si>
  <si>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</si>
  <si>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</si>
  <si>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</si>
  <si>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</si>
  <si>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</si>
  <si>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</si>
  <si>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</si>
  <si>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</si>
  <si>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</si>
  <si>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</si>
  <si>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</si>
  <si>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</si>
  <si>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</si>
  <si>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</si>
  <si>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</si>
  <si>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</si>
  <si>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</si>
  <si>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</si>
  <si>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</si>
  <si>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</si>
  <si>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</si>
  <si>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</si>
  <si>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</si>
  <si>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</si>
  <si>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</si>
  <si>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</si>
  <si>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</si>
  <si>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</si>
  <si>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</si>
  <si>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</si>
  <si>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</si>
  <si>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</si>
  <si>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</si>
  <si>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</si>
  <si>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</si>
  <si>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</si>
  <si>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</si>
  <si>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</si>
  <si>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</si>
  <si>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</si>
  <si>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</si>
  <si>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</si>
  <si>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</si>
  <si>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</si>
  <si>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</si>
  <si>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</si>
  <si>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</si>
  <si>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</si>
  <si>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</si>
  <si>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</si>
  <si>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</si>
  <si>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</si>
  <si>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</si>
  <si>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</si>
  <si>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</si>
  <si>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</si>
  <si>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</si>
  <si>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</si>
  <si>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</si>
  <si>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</si>
  <si>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</si>
  <si>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</si>
  <si>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</si>
  <si>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</si>
  <si>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</si>
  <si>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</si>
  <si>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</si>
  <si>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</si>
  <si>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</si>
  <si>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</si>
  <si>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</si>
  <si>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</si>
  <si>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</si>
  <si>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</si>
  <si>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</si>
  <si>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</si>
  <si>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</si>
  <si>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</si>
  <si>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</si>
  <si>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</si>
  <si>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</si>
  <si>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</si>
  <si>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</si>
  <si>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</si>
  <si>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</si>
  <si>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</si>
  <si>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</si>
  <si>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</si>
  <si>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</si>
  <si>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</si>
  <si>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</si>
  <si>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</si>
  <si>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</si>
  <si>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</si>
  <si>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</si>
  <si>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</si>
  <si>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</si>
  <si>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</si>
  <si>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</si>
  <si>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</si>
  <si>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</si>
  <si>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</si>
  <si>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</si>
  <si>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</si>
  <si>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</si>
  <si>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</si>
  <si>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</si>
  <si>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</si>
  <si>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</si>
  <si>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</si>
  <si>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</si>
  <si>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</si>
  <si>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</si>
  <si>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</si>
  <si>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</si>
  <si>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</si>
  <si>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</si>
  <si>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</si>
  <si>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</si>
  <si>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</si>
  <si>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</si>
  <si>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</si>
  <si>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</si>
  <si>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</si>
  <si>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</si>
  <si>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</si>
  <si>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</si>
  <si>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</si>
  <si>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</si>
  <si>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</si>
  <si>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</si>
  <si>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</si>
  <si>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</si>
  <si>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</si>
  <si>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</si>
  <si>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</si>
  <si>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</si>
  <si>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</si>
  <si>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</si>
  <si>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</si>
  <si>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</si>
  <si>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</si>
  <si>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</si>
  <si>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</si>
  <si>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</si>
  <si>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</si>
  <si>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</si>
  <si>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</si>
  <si>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</si>
  <si>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</si>
  <si>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</si>
  <si>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</si>
  <si>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</si>
  <si>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</si>
  <si>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</si>
  <si>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</si>
  <si>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</si>
  <si>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</si>
  <si>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</si>
  <si>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</si>
  <si>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</si>
  <si>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</si>
  <si>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</si>
  <si>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</si>
  <si>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</si>
  <si>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</si>
  <si>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</si>
  <si>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</si>
  <si>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</si>
  <si>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</si>
  <si>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</si>
  <si>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</si>
  <si>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</si>
  <si>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</si>
  <si>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</si>
  <si>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</si>
  <si>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</si>
  <si>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</si>
  <si>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</si>
  <si>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</si>
  <si>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</si>
  <si>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</si>
  <si>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</si>
  <si>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</si>
  <si>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</si>
  <si>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</si>
  <si>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</si>
  <si>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</si>
  <si>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</si>
  <si>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</si>
  <si>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</si>
  <si>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</si>
  <si>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</si>
  <si>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</si>
  <si>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</si>
  <si>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</si>
  <si>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</si>
  <si>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</si>
  <si>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</si>
  <si>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</si>
  <si>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</si>
  <si>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</si>
  <si>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</si>
  <si>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</si>
  <si>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</si>
  <si>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</si>
  <si>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</si>
  <si>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</si>
  <si>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</si>
  <si>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</si>
  <si>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</si>
  <si>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</si>
  <si>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</si>
  <si>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</si>
  <si>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</si>
  <si>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</si>
  <si>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</si>
  <si>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</si>
  <si>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</si>
  <si>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</si>
  <si>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</si>
  <si>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</si>
  <si>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</si>
  <si>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</si>
  <si>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</si>
  <si>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</si>
  <si>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</si>
  <si>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</si>
  <si>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</si>
  <si>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</si>
  <si>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</si>
  <si>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</si>
  <si>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</si>
  <si>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</si>
  <si>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</si>
  <si>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</si>
  <si>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</si>
  <si>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</si>
  <si>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</si>
  <si>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</si>
  <si>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</si>
  <si>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</si>
  <si>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</si>
  <si>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</si>
  <si>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</si>
  <si>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</si>
  <si>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</si>
  <si>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</si>
  <si>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</si>
  <si>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</si>
  <si>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</si>
  <si>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</si>
  <si>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</si>
  <si>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</si>
  <si>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</si>
  <si>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</si>
  <si>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</si>
  <si>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</si>
  <si>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</si>
  <si>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</si>
  <si>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</si>
  <si>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</si>
  <si>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</si>
  <si>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</si>
  <si>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</si>
  <si>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</si>
  <si>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</si>
  <si>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</si>
  <si>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</si>
  <si>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</si>
  <si>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</si>
  <si>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</si>
  <si>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</si>
  <si>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</si>
  <si>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</si>
  <si>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</si>
  <si>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</si>
  <si>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</si>
  <si>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</si>
  <si>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</si>
  <si>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</si>
  <si>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</si>
  <si>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</si>
  <si>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</si>
  <si>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</si>
  <si>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</si>
  <si>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</si>
  <si>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</si>
  <si>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</si>
  <si>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</si>
  <si>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</si>
  <si>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</si>
  <si>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</si>
  <si>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</si>
  <si>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</si>
  <si>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</si>
  <si>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</si>
  <si>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</si>
  <si>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</si>
  <si>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</si>
  <si>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</si>
  <si>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</si>
  <si>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</si>
  <si>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</si>
  <si>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</si>
  <si>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</si>
  <si>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</si>
  <si>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</si>
  <si>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</si>
  <si>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</si>
  <si>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</si>
  <si>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</si>
  <si>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</si>
  <si>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</si>
  <si>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</si>
  <si>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</si>
  <si>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</si>
  <si>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</si>
  <si>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</si>
  <si>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</si>
  <si>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</si>
  <si>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</si>
  <si>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</si>
  <si>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</si>
  <si>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</si>
  <si>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</si>
  <si>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</si>
  <si>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</si>
  <si>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</si>
  <si>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</si>
  <si>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</si>
  <si>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</si>
  <si>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</si>
  <si>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</si>
  <si>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</si>
  <si>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</si>
  <si>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</si>
  <si>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</si>
  <si>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</si>
  <si>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</si>
  <si>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</si>
  <si>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</si>
  <si>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</si>
  <si>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</si>
  <si>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</si>
  <si>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</si>
  <si>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</si>
  <si>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</si>
  <si>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</si>
  <si>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</si>
  <si>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</si>
  <si>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</si>
  <si>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</si>
  <si>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</si>
  <si>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</si>
  <si>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</si>
  <si>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</si>
  <si>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</si>
  <si>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</si>
  <si>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</si>
  <si>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</si>
  <si>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</si>
  <si>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</si>
  <si>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</si>
  <si>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</si>
  <si>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</si>
  <si>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</si>
  <si>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</si>
  <si>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</si>
  <si>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</si>
  <si>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</si>
  <si>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</si>
  <si>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</si>
  <si>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</si>
  <si>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</si>
  <si>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</si>
  <si>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</si>
  <si>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</si>
  <si>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</si>
  <si>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</si>
  <si>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</si>
  <si>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</si>
  <si>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</si>
  <si>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</si>
  <si>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</si>
  <si>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</si>
  <si>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</si>
  <si>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</si>
  <si>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</si>
  <si>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</si>
  <si>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</si>
  <si>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</si>
  <si>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</si>
  <si>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</si>
  <si>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</si>
  <si>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</si>
  <si>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</si>
  <si>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</si>
  <si>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</si>
  <si>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</si>
  <si>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</si>
  <si>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</si>
  <si>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</si>
  <si>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</si>
  <si>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</si>
  <si>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</si>
  <si>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</si>
  <si>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</si>
  <si>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</si>
  <si>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</si>
  <si>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</si>
  <si>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</si>
  <si>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</si>
  <si>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</si>
  <si>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</si>
  <si>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</si>
  <si>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</si>
  <si>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</si>
  <si>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</si>
  <si>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</si>
  <si>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</si>
  <si>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</si>
  <si>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</si>
  <si>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</si>
  <si>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</si>
  <si>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</si>
  <si>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</si>
  <si>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</si>
  <si>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</si>
  <si>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</si>
  <si>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</si>
  <si>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</si>
  <si>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</si>
  <si>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</si>
  <si>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</si>
  <si>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</si>
  <si>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</si>
  <si>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</si>
  <si>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</si>
  <si>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</si>
  <si>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</si>
  <si>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</si>
  <si>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</si>
  <si>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</si>
  <si>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</si>
  <si>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</si>
  <si>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</si>
  <si>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</si>
  <si>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</si>
  <si>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</si>
  <si>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</si>
  <si>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</si>
  <si>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</si>
  <si>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</si>
  <si>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</si>
  <si>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</si>
  <si>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</si>
  <si>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</si>
  <si>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</si>
  <si>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</si>
  <si>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</si>
  <si>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</si>
  <si>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</si>
  <si>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</si>
  <si>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</si>
  <si>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</si>
  <si>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</si>
  <si>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</si>
  <si>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</si>
  <si>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</si>
  <si>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</si>
  <si>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</si>
  <si>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</si>
  <si>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</si>
  <si>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</si>
  <si>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</si>
  <si>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</si>
  <si>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</si>
  <si>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</si>
  <si>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</si>
  <si>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</si>
  <si>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</si>
  <si>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</si>
  <si>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</si>
  <si>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</si>
  <si>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</si>
  <si>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</si>
  <si>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</si>
  <si>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</si>
  <si>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</si>
  <si>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</si>
  <si>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</si>
  <si>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</si>
  <si>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</si>
  <si>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</si>
  <si>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</si>
  <si>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</si>
  <si>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</si>
  <si>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</si>
  <si>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</si>
  <si>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</si>
  <si>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</si>
  <si>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</si>
  <si>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</si>
  <si>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</si>
  <si>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</si>
  <si>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</si>
  <si>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</si>
  <si>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</si>
  <si>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</si>
  <si>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</si>
  <si>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</si>
  <si>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</si>
  <si>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</si>
  <si>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</si>
  <si>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</si>
  <si>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</si>
  <si>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</si>
  <si>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</si>
  <si>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</si>
  <si>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</si>
  <si>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</si>
  <si>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</si>
  <si>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</si>
  <si>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</si>
  <si>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</si>
  <si>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</si>
  <si>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</si>
  <si>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</si>
  <si>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</si>
  <si>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</si>
  <si>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</si>
  <si>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</si>
  <si>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</si>
  <si>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</si>
  <si>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</si>
  <si>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</si>
  <si>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</si>
  <si>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</si>
  <si>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</si>
  <si>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</si>
  <si>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</si>
  <si>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</si>
  <si>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</si>
  <si>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</si>
  <si>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</si>
  <si>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</si>
  <si>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</si>
  <si>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</si>
  <si>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</si>
  <si>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</si>
  <si>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</si>
  <si>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</si>
  <si>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</si>
  <si>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</si>
  <si>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</si>
  <si>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</si>
  <si>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</si>
  <si>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</si>
  <si>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</si>
  <si>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</si>
  <si>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</si>
  <si>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</si>
  <si>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</si>
  <si>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</si>
  <si>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</si>
  <si>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</si>
  <si>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</si>
  <si>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</si>
  <si>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</si>
  <si>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</si>
  <si>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</si>
  <si>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</si>
  <si>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</si>
  <si>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</si>
  <si>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</si>
  <si>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</si>
  <si>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</si>
  <si>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</si>
  <si>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</si>
  <si>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</si>
  <si>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</si>
  <si>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</si>
  <si>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</si>
  <si>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</si>
  <si>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</si>
  <si>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</si>
  <si>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</si>
  <si>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</si>
  <si>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</si>
  <si>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</si>
  <si>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</si>
  <si>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</si>
  <si>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</si>
  <si>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</si>
  <si>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</si>
  <si>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</si>
  <si>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</si>
  <si>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</si>
  <si>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</si>
  <si>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</si>
  <si>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</si>
  <si>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</si>
  <si>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</si>
  <si>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</si>
  <si>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</si>
  <si>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</si>
  <si>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</si>
  <si>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</si>
  <si>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</si>
  <si>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</si>
  <si>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</si>
  <si>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</si>
  <si>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</si>
  <si>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</si>
  <si>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</si>
  <si>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</si>
  <si>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</si>
  <si>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</si>
  <si>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</si>
  <si>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</si>
  <si>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</si>
  <si>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</si>
  <si>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</si>
  <si>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</si>
  <si>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</si>
  <si>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</si>
  <si>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</si>
  <si>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</si>
  <si>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</si>
  <si>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</si>
  <si>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</si>
  <si>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</si>
  <si>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</si>
  <si>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</si>
  <si>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</si>
  <si>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</si>
  <si>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</si>
  <si>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</si>
  <si>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</si>
  <si>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</si>
  <si>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</si>
  <si>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</si>
  <si>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</si>
  <si>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</si>
  <si>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</si>
  <si>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</si>
  <si>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</si>
  <si>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</si>
  <si>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</si>
  <si>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</si>
  <si>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</si>
  <si>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</si>
  <si>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</si>
  <si>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</si>
  <si>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</si>
  <si>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</si>
  <si>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</si>
  <si>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</si>
  <si>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</si>
  <si>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</si>
  <si>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</si>
  <si>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</si>
  <si>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</si>
  <si>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</si>
  <si>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</si>
  <si>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</si>
  <si>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</si>
  <si>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</si>
  <si>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</si>
  <si>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</si>
  <si>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</si>
  <si>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</si>
  <si>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</si>
  <si>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</si>
  <si>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</si>
  <si>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</si>
  <si>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</si>
  <si>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</si>
  <si>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</si>
  <si>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</si>
  <si>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</si>
  <si>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</si>
  <si>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</si>
  <si>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</si>
  <si>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</si>
  <si>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</si>
  <si>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</si>
  <si>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</si>
  <si>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</si>
  <si>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</si>
  <si>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</si>
  <si>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</si>
  <si>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</si>
  <si>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</si>
  <si>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</si>
  <si>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</si>
  <si>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</si>
  <si>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</si>
  <si>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</si>
  <si>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</si>
  <si>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</si>
  <si>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</si>
  <si>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</si>
  <si>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</si>
  <si>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</si>
  <si>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</si>
  <si>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</si>
  <si>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</si>
  <si>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</si>
  <si>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</si>
  <si>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</si>
  <si>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</si>
  <si>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</si>
  <si>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</si>
  <si>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</si>
  <si>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</si>
  <si>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</si>
  <si>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</si>
  <si>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</si>
  <si>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</si>
  <si>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</si>
  <si>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</si>
  <si>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</si>
  <si>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</si>
  <si>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</si>
  <si>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</si>
  <si>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</si>
  <si>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</si>
  <si>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</si>
  <si>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</si>
  <si>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</si>
  <si>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</si>
  <si>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</si>
  <si>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</si>
  <si>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</si>
  <si>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</si>
  <si>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</si>
  <si>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</si>
  <si>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</si>
  <si>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</si>
  <si>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</si>
  <si>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</si>
  <si>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</si>
  <si>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</si>
  <si>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</si>
  <si>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</si>
  <si>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</si>
  <si>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</si>
  <si>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</si>
  <si>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</si>
  <si>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</si>
  <si>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</si>
  <si>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</si>
  <si>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</si>
  <si>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</si>
  <si>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</si>
  <si>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</si>
  <si>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</si>
  <si>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</si>
  <si>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</si>
  <si>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</si>
  <si>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</si>
  <si>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</si>
  <si>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</si>
  <si>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</si>
  <si>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</si>
  <si>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</si>
  <si>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</si>
  <si>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</si>
  <si>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</si>
  <si>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</si>
  <si>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</si>
  <si>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</si>
  <si>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</si>
  <si>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</si>
  <si>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</si>
  <si>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</si>
  <si>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</si>
  <si>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</si>
  <si>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</si>
  <si>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</si>
  <si>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</si>
  <si>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</si>
  <si>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</si>
  <si>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</si>
  <si>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</si>
  <si>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</si>
  <si>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</si>
  <si>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</si>
  <si>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</si>
  <si>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</si>
  <si>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</si>
  <si>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</si>
  <si>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</si>
  <si>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</si>
  <si>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</si>
  <si>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</si>
  <si>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</si>
  <si>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</si>
  <si>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</si>
  <si>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</si>
  <si>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</si>
  <si>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</si>
  <si>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</si>
  <si>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</si>
  <si>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</si>
  <si>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</si>
  <si>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</si>
  <si>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</si>
  <si>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</si>
  <si>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</si>
  <si>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</si>
  <si>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</si>
  <si>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</si>
  <si>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</si>
  <si>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</si>
  <si>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</si>
  <si>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</si>
  <si>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</si>
  <si>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</si>
  <si>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</si>
  <si>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</si>
  <si>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</si>
  <si>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</si>
  <si>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</si>
  <si>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</si>
  <si>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</si>
  <si>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</si>
  <si>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</si>
  <si>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</si>
  <si>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</si>
  <si>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</si>
  <si>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</si>
  <si>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</si>
  <si>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</si>
  <si>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</si>
  <si>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</si>
  <si>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</si>
  <si>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</si>
  <si>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</si>
  <si>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</si>
  <si>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</si>
  <si>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</si>
  <si>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</si>
  <si>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</si>
  <si>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</si>
  <si>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</si>
  <si>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</si>
  <si>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</si>
  <si>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</si>
  <si>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</si>
  <si>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</si>
  <si>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</si>
  <si>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</si>
  <si>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</si>
  <si>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</si>
  <si>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</si>
  <si>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</si>
  <si>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</si>
  <si>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</si>
  <si>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</si>
  <si>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</si>
  <si>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</si>
  <si>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</si>
  <si>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</si>
  <si>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</si>
  <si>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</si>
  <si>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</si>
  <si>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</si>
  <si>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</si>
  <si>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</si>
  <si>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</si>
  <si>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</si>
  <si>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</si>
  <si>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</si>
  <si>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</si>
  <si>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</si>
  <si>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</si>
  <si>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</si>
  <si>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</si>
  <si>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</si>
  <si>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</si>
  <si>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</si>
  <si>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</si>
  <si>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</si>
  <si>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</si>
  <si>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</si>
  <si>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</si>
  <si>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</si>
  <si>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</si>
  <si>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</si>
  <si>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</si>
  <si>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</si>
  <si>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</si>
  <si>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</si>
  <si>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</si>
  <si>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</si>
  <si>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</si>
  <si>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</si>
  <si>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</si>
  <si>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</si>
  <si>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</si>
  <si>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</si>
  <si>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</si>
  <si>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</si>
  <si>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</si>
  <si>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</si>
  <si>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</si>
  <si>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</si>
  <si>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</si>
  <si>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</si>
  <si>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</si>
  <si>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</si>
  <si>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</si>
  <si>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</si>
  <si>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</si>
  <si>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</si>
  <si>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</si>
  <si>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</si>
  <si>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</si>
  <si>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</si>
  <si>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</si>
  <si>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</si>
  <si>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</si>
  <si>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</si>
  <si>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</si>
  <si>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</si>
  <si>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</si>
  <si>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</si>
  <si>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</si>
  <si>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</si>
  <si>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</si>
  <si>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</si>
  <si>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</si>
  <si>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</si>
  <si>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</si>
  <si>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</si>
  <si>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</si>
  <si>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</si>
  <si>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</si>
  <si>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</si>
  <si>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</si>
  <si>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</si>
  <si>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</si>
  <si>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</si>
  <si>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</si>
  <si>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</si>
  <si>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</si>
  <si>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</si>
  <si>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</si>
  <si>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</si>
  <si>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</si>
  <si>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</si>
  <si>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</si>
  <si>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</si>
  <si>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</si>
  <si>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</si>
  <si>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</si>
  <si>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</si>
  <si>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</si>
  <si>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</si>
  <si>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</si>
  <si>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</si>
  <si>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</si>
  <si>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</si>
  <si>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</si>
  <si>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</si>
  <si>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</si>
  <si>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</si>
  <si>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</si>
  <si>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</si>
  <si>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</si>
  <si>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</si>
  <si>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</si>
  <si>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</si>
  <si>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</si>
  <si>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</si>
  <si>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</si>
  <si>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</si>
  <si>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</si>
  <si>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</si>
  <si>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</si>
  <si>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</si>
  <si>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</si>
  <si>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</si>
  <si>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</si>
  <si>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</si>
  <si>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</si>
  <si>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</si>
  <si>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</si>
  <si>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</si>
  <si>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</si>
  <si>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</si>
  <si>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</si>
  <si>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</si>
  <si>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</si>
  <si>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</si>
  <si>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</si>
  <si>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</si>
  <si>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</si>
  <si>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</si>
  <si>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</si>
  <si>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</si>
  <si>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</si>
  <si>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</si>
  <si>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</si>
  <si>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</si>
  <si>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</si>
  <si>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</si>
  <si>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</si>
  <si>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</si>
  <si>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</si>
  <si>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</si>
  <si>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</si>
  <si>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</si>
  <si>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</si>
  <si>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</si>
  <si>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</si>
  <si>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</si>
  <si>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</si>
  <si>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</si>
  <si>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</si>
  <si>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</si>
  <si>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</si>
  <si>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</si>
  <si>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</si>
  <si>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</si>
  <si>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</si>
  <si>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</si>
  <si>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</si>
  <si>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</si>
  <si>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</si>
  <si>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</si>
  <si>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</si>
  <si>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</si>
  <si>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</si>
  <si>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</si>
  <si>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</si>
  <si>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</si>
  <si>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</si>
  <si>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</si>
  <si>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</si>
  <si>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</si>
  <si>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</si>
  <si>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</si>
  <si>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</si>
  <si>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</si>
  <si>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</si>
  <si>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</si>
  <si>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</si>
  <si>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</si>
  <si>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</si>
  <si>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</si>
  <si>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</si>
  <si>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</si>
  <si>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</si>
  <si>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</si>
  <si>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</si>
  <si>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</si>
  <si>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</si>
  <si>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</si>
  <si>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</si>
  <si>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</si>
  <si>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</si>
  <si>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</si>
  <si>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</si>
  <si>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</si>
  <si>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</si>
  <si>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</si>
  <si>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</si>
  <si>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</si>
  <si>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</si>
  <si>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</si>
  <si>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</si>
  <si>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</si>
  <si>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</si>
  <si>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</si>
  <si>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</si>
  <si>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</si>
  <si>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</si>
  <si>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</si>
  <si>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</si>
  <si>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</si>
  <si>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</si>
  <si>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</si>
  <si>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</si>
  <si>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</si>
  <si>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</si>
  <si>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</si>
  <si>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</si>
  <si>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</si>
  <si>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</si>
  <si>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</si>
  <si>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</si>
  <si>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</si>
  <si>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</si>
  <si>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</si>
  <si>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</si>
  <si>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</si>
  <si>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</si>
  <si>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</si>
  <si>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</si>
  <si>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</si>
  <si>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</si>
  <si>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</si>
  <si>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</si>
  <si>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</si>
  <si>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</si>
  <si>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</si>
  <si>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</si>
  <si>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</si>
  <si>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</si>
  <si>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</si>
  <si>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</si>
  <si>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</si>
  <si>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</si>
  <si>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</si>
  <si>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</si>
  <si>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</si>
  <si>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</si>
  <si>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</si>
  <si>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</si>
  <si>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</si>
  <si>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</si>
  <si>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</si>
  <si>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</si>
  <si>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</si>
  <si>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</si>
  <si>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</si>
  <si>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</si>
  <si>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</si>
  <si>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</si>
  <si>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</si>
  <si>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</si>
  <si>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</si>
  <si>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</si>
  <si>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</si>
  <si>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</si>
  <si>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</si>
  <si>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</si>
  <si>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</si>
  <si>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</si>
  <si>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</si>
  <si>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</si>
  <si>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</si>
  <si>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</si>
  <si>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</si>
  <si>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</si>
  <si>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</si>
  <si>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</si>
  <si>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</si>
  <si>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</si>
  <si>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</si>
  <si>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</si>
  <si>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</si>
  <si>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</si>
  <si>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</si>
  <si>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</si>
  <si>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</si>
  <si>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</si>
  <si>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</si>
  <si>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</si>
  <si>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</si>
  <si>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</si>
  <si>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</si>
  <si>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</si>
  <si>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</si>
  <si>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</si>
  <si>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</si>
  <si>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</si>
  <si>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</si>
  <si>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</si>
  <si>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</si>
  <si>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</si>
  <si>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</si>
  <si>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</si>
  <si>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</si>
  <si>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</si>
  <si>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</si>
  <si>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</si>
  <si>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</si>
  <si>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</si>
  <si>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</si>
  <si>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</si>
  <si>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</si>
  <si>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</si>
  <si>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</si>
  <si>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</si>
  <si>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</si>
  <si>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</si>
  <si>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</si>
  <si>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</si>
  <si>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</si>
  <si>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</si>
  <si>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</si>
  <si>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</si>
  <si>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</si>
  <si>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</si>
  <si>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</si>
  <si>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</si>
  <si>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</si>
  <si>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</si>
  <si>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</si>
  <si>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</si>
  <si>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</si>
  <si>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</si>
  <si>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</si>
  <si>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</si>
  <si>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</si>
  <si>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</si>
  <si>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</si>
  <si>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</si>
  <si>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</si>
  <si>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</si>
  <si>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</si>
  <si>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</si>
  <si>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</si>
  <si>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</si>
  <si>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</si>
  <si>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</si>
  <si>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</si>
  <si>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</si>
  <si>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</si>
  <si>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</si>
  <si>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</si>
  <si>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</si>
  <si>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</si>
  <si>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</si>
  <si>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</si>
  <si>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</si>
  <si>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</si>
  <si>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</si>
  <si>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</si>
  <si>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</si>
  <si>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</si>
  <si>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</si>
  <si>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</si>
  <si>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</si>
  <si>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</si>
  <si>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</si>
  <si>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</si>
  <si>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</si>
  <si>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</si>
  <si>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</si>
  <si>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</si>
  <si>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</si>
  <si>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</si>
  <si>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</si>
  <si>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</si>
  <si>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</si>
  <si>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</si>
  <si>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</si>
  <si>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</si>
  <si>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</si>
  <si>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</si>
  <si>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</si>
  <si>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</si>
  <si>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</si>
  <si>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</si>
  <si>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</si>
  <si>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</si>
  <si>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</si>
  <si>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</si>
  <si>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</si>
  <si>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</si>
  <si>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</si>
  <si>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</si>
  <si>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</si>
  <si>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</si>
  <si>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</si>
  <si>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</si>
  <si>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</si>
  <si>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</si>
  <si>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</si>
  <si>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</si>
  <si>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</si>
  <si>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</si>
  <si>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</si>
  <si>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</si>
  <si>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</si>
  <si>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</si>
  <si>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</si>
  <si>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</si>
  <si>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</si>
  <si>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</si>
  <si>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</si>
  <si>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</si>
  <si>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</si>
  <si>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</si>
  <si>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</si>
  <si>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</si>
  <si>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</si>
  <si>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</si>
  <si>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</si>
  <si>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</si>
  <si>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</si>
  <si>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</si>
  <si>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</si>
  <si>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</si>
  <si>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</si>
  <si>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</si>
  <si>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</si>
  <si>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</si>
  <si>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</si>
  <si>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</si>
  <si>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</si>
  <si>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</si>
  <si>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</si>
  <si>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</si>
  <si>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</si>
  <si>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</si>
  <si>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</si>
  <si>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</si>
  <si>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</si>
  <si>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</si>
  <si>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</si>
  <si>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</si>
  <si>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</si>
  <si>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</si>
  <si>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</si>
  <si>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</si>
  <si>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</si>
  <si>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</si>
  <si>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</si>
  <si>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</si>
  <si>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</si>
  <si>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</si>
  <si>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</si>
  <si>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</si>
  <si>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</si>
  <si>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</si>
  <si>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</si>
  <si>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</si>
  <si>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</si>
  <si>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</si>
  <si>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</si>
  <si>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</si>
  <si>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</si>
  <si>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</si>
  <si>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</si>
  <si>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</si>
  <si>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</si>
  <si>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</si>
  <si>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</si>
  <si>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</si>
  <si>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</si>
  <si>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</si>
  <si>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</si>
  <si>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</si>
  <si>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</si>
  <si>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</si>
  <si>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</si>
  <si>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</si>
  <si>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</si>
  <si>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</si>
  <si>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</si>
  <si>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</si>
  <si>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</si>
  <si>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</si>
  <si>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</si>
  <si>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</si>
  <si>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</si>
  <si>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</si>
  <si>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</si>
  <si>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</si>
  <si>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</si>
  <si>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</si>
  <si>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</si>
  <si>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</si>
  <si>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</si>
  <si>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</si>
  <si>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</si>
  <si>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</si>
  <si>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</si>
  <si>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</si>
  <si>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</si>
  <si>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</si>
  <si>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</si>
  <si>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</si>
  <si>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</si>
  <si>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</si>
  <si>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</si>
  <si>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</si>
  <si>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</si>
  <si>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</si>
  <si>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</si>
  <si>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</si>
  <si>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</si>
  <si>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</si>
  <si>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</si>
  <si>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</si>
  <si>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</si>
  <si>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</si>
  <si>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</si>
  <si>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</si>
  <si>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</si>
  <si>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</si>
  <si>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</si>
  <si>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</si>
  <si>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</si>
  <si>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</si>
  <si>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</si>
  <si>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</si>
  <si>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</si>
  <si>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</si>
  <si>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</si>
  <si>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</si>
  <si>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</si>
  <si>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</si>
  <si>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</si>
  <si>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</si>
  <si>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</si>
  <si>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</si>
  <si>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</si>
  <si>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</si>
  <si>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</si>
  <si>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</si>
  <si>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</si>
  <si>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</si>
  <si>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</si>
  <si>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</si>
  <si>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</si>
  <si>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</si>
  <si>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</si>
  <si>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</si>
  <si>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</si>
  <si>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</si>
  <si>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</si>
  <si>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</si>
  <si>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</si>
  <si>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</si>
  <si>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</si>
  <si>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</si>
  <si>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</si>
  <si>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</si>
  <si>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</si>
  <si>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</si>
  <si>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</si>
  <si>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</si>
  <si>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</si>
  <si>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</si>
  <si>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</si>
  <si>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</si>
  <si>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</si>
  <si>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</si>
  <si>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</si>
  <si>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</si>
  <si>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</si>
  <si>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</si>
  <si>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</si>
  <si>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</si>
  <si>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</si>
  <si>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</si>
  <si>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</si>
  <si>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</si>
  <si>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</si>
  <si>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</si>
  <si>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</si>
  <si>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</si>
  <si>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</si>
  <si>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</si>
  <si>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</si>
  <si>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</si>
  <si>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</si>
  <si>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</si>
  <si>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</si>
  <si>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</si>
  <si>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</si>
  <si>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</si>
  <si>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</si>
  <si>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</si>
  <si>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</si>
  <si>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</si>
  <si>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</si>
  <si>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</si>
  <si>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</si>
  <si>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</si>
  <si>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</si>
  <si>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</si>
  <si>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</si>
  <si>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</si>
  <si>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</si>
  <si>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</si>
  <si>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</si>
  <si>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</si>
  <si>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</si>
  <si>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</si>
  <si>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</si>
  <si>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</si>
  <si>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</si>
  <si>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</si>
  <si>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</si>
  <si>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</si>
  <si>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</si>
  <si>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</si>
  <si>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</si>
  <si>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</si>
  <si>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</si>
  <si>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</si>
  <si>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</si>
  <si>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</si>
  <si>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</si>
  <si>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</si>
  <si>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</si>
  <si>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</si>
  <si>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</si>
  <si>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</si>
  <si>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</si>
  <si>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</si>
  <si>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</si>
  <si>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</si>
  <si>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</si>
  <si>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</si>
  <si>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</si>
  <si>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</si>
  <si>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</si>
  <si>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</si>
  <si>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</si>
  <si>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</si>
  <si>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</si>
  <si>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</si>
  <si>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</si>
  <si>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</si>
  <si>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</si>
  <si>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</si>
  <si>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</si>
  <si>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</si>
  <si>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</si>
  <si>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</si>
  <si>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</si>
  <si>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</si>
  <si>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</si>
  <si>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</si>
  <si>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</si>
  <si>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</si>
  <si>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</si>
  <si>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</si>
  <si>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</si>
  <si>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</si>
  <si>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</si>
  <si>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</si>
  <si>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</si>
  <si>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</si>
  <si>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</si>
  <si>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</si>
  <si>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</si>
  <si>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</si>
  <si>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</si>
  <si>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</si>
  <si>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</si>
  <si>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</si>
  <si>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</si>
  <si>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</si>
  <si>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</si>
  <si>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</si>
  <si>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</si>
  <si>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</si>
  <si>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</si>
  <si>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</si>
  <si>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</si>
  <si>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</si>
  <si>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</si>
  <si>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</si>
  <si>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</si>
  <si>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</si>
  <si>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</si>
  <si>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</si>
  <si>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</si>
  <si>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</si>
  <si>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</si>
  <si>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</si>
  <si>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</si>
  <si>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</si>
  <si>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</si>
  <si>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</si>
  <si>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</si>
  <si>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</si>
  <si>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</si>
  <si>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</si>
  <si>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</si>
  <si>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</si>
  <si>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</si>
  <si>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</si>
  <si>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</si>
  <si>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</si>
  <si>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</si>
  <si>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</si>
  <si>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</si>
  <si>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</si>
  <si>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</si>
  <si>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</si>
  <si>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</si>
  <si>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</si>
  <si>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</si>
  <si>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</si>
  <si>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</si>
  <si>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</si>
  <si>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</si>
  <si>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</si>
  <si>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</si>
  <si>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</si>
  <si>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</si>
  <si>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</si>
  <si>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</si>
  <si>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</si>
  <si>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</si>
  <si>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</si>
  <si>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</si>
  <si>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</si>
  <si>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</si>
  <si>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</si>
  <si>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</si>
  <si>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</si>
  <si>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</si>
  <si>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</si>
  <si>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</si>
  <si>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</si>
  <si>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</si>
  <si>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</si>
  <si>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</si>
  <si>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</si>
  <si>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</si>
  <si>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</si>
  <si>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</si>
  <si>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</si>
  <si>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</si>
  <si>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</si>
  <si>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</si>
  <si>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</si>
  <si>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</si>
  <si>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</si>
  <si>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</si>
  <si>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</si>
  <si>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</si>
  <si>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</si>
  <si>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</si>
  <si>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</si>
  <si>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</si>
  <si>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</si>
  <si>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</si>
  <si>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</si>
  <si>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</si>
  <si>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</si>
  <si>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</si>
  <si>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</si>
  <si>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</si>
  <si>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</si>
  <si>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</si>
  <si>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</si>
  <si>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</si>
  <si>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</si>
  <si>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</si>
  <si>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</si>
  <si>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</si>
  <si>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</si>
  <si>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</si>
  <si>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</si>
  <si>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</si>
  <si>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</si>
  <si>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</si>
  <si>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</si>
  <si>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</si>
  <si>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</si>
  <si>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</si>
  <si>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</si>
  <si>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</si>
  <si>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</si>
  <si>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</si>
  <si>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</si>
  <si>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</si>
  <si>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</si>
  <si>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</si>
  <si>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</si>
  <si>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</si>
  <si>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</si>
  <si>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</si>
  <si>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</si>
  <si>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</si>
  <si>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</si>
  <si>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</si>
  <si>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</si>
  <si>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</si>
  <si>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</si>
  <si>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</si>
  <si>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</si>
  <si>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</si>
  <si>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</si>
  <si>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</si>
  <si>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</si>
  <si>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</si>
  <si>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</si>
  <si>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</si>
  <si>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</si>
  <si>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</si>
  <si>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</si>
  <si>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</si>
  <si>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</si>
  <si>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</si>
  <si>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</si>
  <si>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</si>
  <si>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</si>
  <si>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</si>
  <si>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</si>
  <si>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</si>
  <si>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</si>
  <si>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</si>
  <si>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</si>
  <si>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</si>
  <si>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</si>
  <si>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</si>
  <si>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</si>
  <si>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</si>
  <si>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</si>
  <si>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</si>
  <si>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</si>
  <si>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</si>
  <si>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</si>
  <si>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</si>
  <si>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</si>
  <si>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</si>
  <si>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</si>
  <si>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</si>
  <si>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</si>
  <si>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</si>
  <si>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</si>
  <si>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</si>
  <si>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</si>
  <si>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</si>
  <si>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</si>
  <si>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</si>
  <si>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</si>
  <si>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</si>
  <si>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</si>
  <si>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</si>
  <si>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</si>
  <si>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</si>
  <si>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</si>
  <si>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</si>
  <si>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</si>
  <si>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</si>
  <si>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</si>
  <si>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</si>
  <si>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</si>
  <si>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</si>
  <si>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</si>
  <si>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</si>
  <si>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</si>
  <si>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</si>
  <si>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</si>
  <si>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</si>
  <si>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</si>
  <si>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</si>
  <si>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</si>
  <si>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</si>
  <si>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</si>
  <si>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</si>
  <si>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</si>
  <si>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</si>
  <si>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</si>
  <si>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</si>
  <si>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</si>
  <si>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</si>
  <si>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</si>
  <si>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</si>
  <si>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</si>
  <si>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</si>
  <si>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</si>
  <si>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</si>
  <si>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</si>
  <si>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</si>
  <si>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</si>
  <si>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</si>
  <si>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</si>
  <si>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</si>
  <si>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</si>
  <si>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</si>
  <si>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</si>
  <si>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</si>
  <si>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</si>
  <si>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</si>
  <si>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</si>
  <si>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</si>
  <si>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</si>
  <si>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</si>
  <si>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</si>
  <si>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</si>
  <si>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</si>
  <si>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</si>
  <si>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</si>
  <si>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</si>
  <si>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</si>
  <si>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</si>
  <si>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</si>
  <si>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</si>
  <si>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</si>
  <si>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</si>
  <si>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</si>
  <si>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</si>
  <si>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</si>
  <si>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</si>
  <si>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</si>
  <si>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</si>
  <si>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</si>
  <si>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</si>
  <si>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</si>
  <si>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</si>
  <si>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</si>
  <si>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</si>
  <si>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</si>
  <si>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</si>
  <si>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</si>
  <si>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</si>
  <si>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</si>
  <si>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</si>
  <si>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</si>
  <si>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</si>
  <si>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</si>
  <si>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</si>
  <si>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</si>
  <si>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</si>
  <si>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</si>
  <si>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</si>
  <si>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</si>
  <si>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</si>
  <si>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</si>
  <si>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</si>
  <si>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</si>
  <si>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</si>
  <si>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</si>
  <si>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</si>
  <si>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</si>
  <si>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</si>
  <si>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</si>
  <si>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</si>
  <si>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</si>
  <si>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</si>
  <si>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</si>
  <si>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</si>
  <si>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</si>
  <si>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</si>
  <si>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</si>
  <si>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</si>
  <si>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</si>
  <si>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</si>
  <si>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</si>
  <si>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</si>
  <si>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</si>
  <si>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</si>
  <si>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</si>
  <si>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</si>
  <si>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</si>
  <si>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</si>
  <si>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</si>
  <si>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</si>
  <si>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</si>
  <si>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</si>
  <si>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</si>
  <si>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</si>
  <si>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</si>
  <si>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</si>
  <si>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</si>
  <si>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</si>
  <si>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</si>
  <si>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</si>
  <si>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</si>
  <si>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</si>
  <si>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</si>
  <si>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</si>
  <si>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</si>
  <si>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</si>
  <si>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</si>
  <si>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</si>
  <si>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</si>
  <si>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</si>
  <si>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</si>
  <si>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</si>
  <si>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</si>
  <si>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</si>
  <si>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</si>
  <si>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</si>
  <si>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</si>
  <si>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</si>
  <si>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</si>
  <si>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</si>
  <si>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</si>
  <si>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</si>
  <si>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</si>
  <si>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</si>
  <si>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</si>
  <si>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</si>
  <si>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</si>
  <si>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</si>
  <si>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</si>
  <si>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</si>
  <si>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</si>
  <si>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</si>
  <si>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</si>
  <si>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</si>
  <si>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</si>
  <si>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</si>
  <si>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</si>
  <si>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</si>
  <si>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</si>
  <si>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</si>
  <si>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</si>
  <si>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</si>
  <si>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</si>
  <si>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</si>
  <si>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</si>
  <si>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</si>
  <si>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</si>
  <si>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</si>
  <si>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</si>
  <si>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</si>
  <si>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</si>
  <si>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</si>
  <si>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</si>
  <si>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</si>
  <si>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</si>
  <si>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</si>
  <si>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</si>
  <si>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</si>
  <si>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</si>
  <si>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</si>
  <si>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</si>
  <si>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</si>
  <si>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</si>
  <si>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</si>
  <si>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</si>
  <si>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</si>
  <si>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</si>
  <si>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</si>
  <si>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</si>
  <si>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</si>
  <si>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</si>
  <si>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</si>
  <si>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</si>
  <si>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</si>
  <si>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</si>
  <si>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</si>
  <si>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</si>
  <si>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</si>
  <si>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</si>
  <si>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</si>
  <si>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</si>
  <si>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</si>
  <si>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</si>
  <si>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</si>
  <si>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</si>
  <si>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</si>
  <si>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</si>
  <si>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</si>
  <si>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</si>
  <si>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</si>
  <si>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</si>
  <si>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</si>
  <si>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</si>
  <si>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</si>
  <si>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</si>
  <si>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</si>
  <si>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</si>
  <si>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</si>
  <si>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</si>
  <si>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</si>
  <si>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</si>
  <si>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</si>
  <si>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</si>
  <si>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</si>
  <si>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</si>
  <si>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</si>
  <si>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</si>
  <si>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</si>
  <si>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</si>
  <si>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</si>
  <si>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</si>
  <si>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</si>
  <si>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</si>
  <si>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</si>
  <si>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</si>
  <si>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</si>
  <si>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</si>
  <si>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</si>
  <si>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</si>
  <si>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</si>
  <si>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</si>
  <si>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</si>
  <si>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</si>
  <si>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</si>
  <si>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</si>
  <si>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</si>
  <si>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</si>
  <si>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</si>
  <si>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</si>
  <si>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</si>
  <si>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</si>
  <si>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</si>
  <si>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</si>
  <si>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</si>
  <si>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</si>
  <si>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</si>
  <si>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</si>
  <si>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</si>
  <si>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</si>
  <si>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</si>
  <si>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</si>
  <si>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</si>
  <si>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</si>
  <si>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</si>
  <si>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</si>
  <si>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</si>
  <si>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</si>
  <si>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</si>
  <si>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</si>
  <si>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</si>
  <si>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</si>
  <si>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</si>
  <si>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</si>
  <si>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</si>
  <si>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</si>
  <si>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</si>
  <si>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</si>
  <si>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</si>
  <si>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</si>
  <si>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</si>
  <si>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</si>
  <si>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</si>
  <si>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</si>
  <si>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</si>
  <si>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</si>
  <si>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</si>
  <si>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</si>
  <si>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</si>
  <si>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</si>
  <si>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</si>
  <si>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</si>
  <si>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</si>
  <si>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</si>
  <si>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</si>
  <si>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</si>
  <si>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</si>
  <si>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</si>
  <si>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</si>
  <si>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</si>
  <si>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</si>
  <si>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</si>
  <si>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</si>
  <si>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</si>
  <si>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</si>
  <si>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</si>
  <si>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</si>
  <si>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</si>
  <si>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</si>
  <si>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</si>
  <si>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</si>
  <si>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</si>
  <si>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</si>
  <si>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</si>
  <si>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</si>
  <si>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</si>
  <si>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</si>
  <si>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</si>
  <si>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</si>
  <si>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</si>
  <si>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</si>
  <si>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</si>
  <si>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</si>
  <si>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</si>
  <si>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</si>
  <si>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</si>
  <si>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</si>
  <si>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</si>
  <si>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</si>
  <si>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</si>
  <si>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</si>
  <si>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</si>
  <si>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</si>
  <si>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</si>
  <si>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</si>
  <si>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</si>
  <si>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</si>
  <si>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</si>
  <si>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</si>
  <si>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</si>
  <si>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</si>
  <si>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</si>
  <si>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</si>
  <si>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</si>
  <si>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</si>
  <si>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</si>
  <si>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</si>
  <si>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</si>
  <si>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</si>
  <si>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</si>
  <si>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</si>
  <si>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</si>
  <si>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</si>
  <si>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</si>
  <si>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</si>
  <si>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</si>
  <si>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</si>
  <si>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</si>
  <si>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</si>
  <si>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</si>
  <si>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</si>
  <si>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</si>
  <si>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</si>
  <si>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</si>
  <si>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</si>
  <si>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</si>
  <si>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</si>
  <si>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</si>
  <si>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</si>
  <si>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</si>
  <si>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</si>
  <si>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</si>
  <si>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</si>
  <si>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</si>
  <si>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</si>
  <si>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</si>
  <si>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</si>
  <si>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</si>
  <si>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</si>
  <si>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</si>
  <si>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</si>
  <si>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</si>
  <si>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</si>
  <si>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</si>
  <si>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</si>
  <si>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</si>
  <si>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</si>
  <si>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</si>
  <si>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</si>
  <si>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</si>
  <si>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</si>
  <si>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</si>
  <si>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</si>
  <si>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</si>
  <si>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</si>
  <si>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</si>
  <si>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</si>
  <si>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</si>
  <si>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</si>
  <si>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</si>
  <si>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</si>
  <si>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</si>
  <si>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</si>
  <si>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</si>
  <si>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</si>
  <si>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</si>
  <si>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</si>
  <si>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</si>
  <si>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</si>
  <si>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</si>
  <si>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</si>
  <si>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</si>
  <si>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</si>
  <si>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</si>
  <si>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</si>
  <si>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</si>
  <si>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</si>
  <si>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</si>
  <si>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</si>
  <si>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</si>
  <si>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</si>
  <si>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</si>
  <si>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</si>
  <si>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</si>
  <si>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</si>
  <si>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</si>
  <si>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</si>
  <si>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</si>
  <si>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</si>
  <si>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</si>
  <si>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</si>
  <si>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</si>
  <si>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</si>
  <si>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</si>
  <si>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</si>
  <si>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</si>
  <si>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</si>
  <si>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</si>
  <si>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</si>
  <si>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</si>
  <si>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</si>
  <si>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</si>
  <si>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</si>
  <si>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</si>
  <si>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</si>
  <si>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</si>
  <si>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</si>
  <si>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</si>
  <si>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</si>
  <si>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</si>
  <si>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</si>
  <si>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</si>
  <si>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</si>
  <si>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</si>
  <si>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</si>
  <si>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</si>
  <si>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</si>
  <si>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</si>
  <si>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</si>
  <si>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</si>
  <si>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</si>
  <si>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</si>
  <si>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</si>
  <si>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</si>
  <si>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</si>
  <si>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</si>
  <si>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</si>
  <si>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</si>
  <si>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</si>
  <si>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</si>
  <si>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</si>
  <si>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</si>
  <si>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</si>
  <si>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</si>
  <si>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</si>
  <si>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</si>
  <si>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</si>
  <si>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</si>
  <si>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</si>
  <si>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</si>
  <si>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</si>
  <si>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</si>
  <si>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</si>
  <si>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</si>
  <si>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</si>
  <si>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</si>
  <si>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</si>
  <si>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</si>
  <si>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</si>
  <si>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</si>
  <si>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</si>
  <si>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</si>
  <si>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</si>
  <si>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</si>
  <si>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</si>
  <si>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</si>
  <si>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</si>
  <si>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</si>
  <si>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</si>
  <si>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</si>
  <si>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</si>
  <si>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</si>
  <si>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</si>
  <si>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</si>
  <si>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</si>
  <si>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</si>
  <si>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</si>
  <si>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</si>
  <si>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</si>
  <si>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</si>
  <si>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</si>
  <si>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</si>
  <si>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</si>
  <si>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</si>
  <si>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</si>
  <si>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</si>
  <si>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</si>
  <si>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</si>
  <si>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</si>
  <si>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</si>
  <si>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</si>
  <si>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</si>
  <si>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</si>
  <si>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</si>
  <si>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</si>
  <si>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</si>
  <si>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</si>
  <si>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</si>
  <si>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</si>
  <si>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</si>
  <si>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</si>
  <si>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</si>
  <si>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</si>
  <si>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</si>
  <si>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</si>
  <si>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</si>
  <si>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</si>
  <si>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</si>
  <si>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</si>
  <si>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</si>
  <si>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</si>
  <si>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</si>
  <si>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</si>
  <si>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</si>
  <si>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</si>
  <si>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</si>
  <si>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</si>
  <si>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</si>
  <si>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</si>
  <si>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</si>
  <si>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</si>
  <si>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</si>
  <si>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</si>
  <si>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</si>
  <si>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</si>
  <si>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</si>
  <si>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</si>
  <si>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</si>
  <si>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</si>
  <si>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</si>
  <si>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</si>
  <si>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</si>
  <si>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</si>
  <si>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</si>
  <si>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</si>
  <si>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</si>
  <si>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</si>
  <si>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</si>
  <si>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</si>
  <si>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</si>
  <si>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</si>
  <si>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</si>
  <si>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</si>
  <si>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</si>
  <si>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</si>
  <si>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</si>
  <si>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</si>
  <si>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</si>
  <si>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</si>
  <si>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</si>
  <si>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</si>
  <si>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</si>
  <si>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</si>
  <si>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</si>
  <si>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</si>
  <si>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</si>
  <si>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</si>
  <si>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</si>
  <si>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</si>
  <si>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</si>
  <si>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</si>
  <si>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</si>
  <si>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</si>
  <si>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</si>
  <si>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</si>
  <si>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</si>
  <si>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</si>
  <si>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</si>
  <si>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</si>
  <si>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</si>
  <si>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</si>
  <si>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</si>
  <si>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</si>
  <si>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</si>
  <si>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</si>
  <si>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</si>
  <si>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</si>
  <si>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</si>
  <si>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</si>
  <si>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</si>
  <si>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</si>
  <si>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</si>
  <si>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</si>
  <si>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</si>
  <si>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</si>
  <si>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</si>
  <si>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</si>
  <si>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</si>
  <si>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</si>
  <si>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</si>
  <si>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</si>
  <si>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</si>
  <si>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</si>
  <si>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</si>
  <si>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</si>
  <si>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</si>
  <si>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</si>
  <si>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</si>
  <si>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</si>
  <si>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</si>
  <si>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</si>
  <si>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</si>
  <si>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</si>
  <si>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</si>
  <si>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</si>
  <si>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</si>
  <si>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</si>
  <si>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</si>
  <si>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</si>
  <si>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</si>
  <si>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</si>
  <si>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</si>
  <si>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</si>
  <si>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</si>
  <si>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</si>
  <si>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</si>
  <si>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</si>
  <si>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</si>
  <si>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</si>
  <si>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</si>
  <si>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</si>
  <si>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</si>
  <si>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</si>
  <si>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</si>
  <si>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</si>
  <si>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</si>
  <si>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</si>
  <si>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</si>
  <si>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</si>
  <si>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</si>
  <si>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</si>
  <si>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</si>
  <si>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</si>
  <si>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</si>
  <si>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</si>
  <si>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</si>
  <si>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</si>
  <si>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</si>
  <si>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</si>
  <si>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</si>
  <si>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</si>
  <si>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</si>
  <si>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</si>
  <si>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</si>
  <si>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</si>
  <si>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</si>
  <si>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</si>
  <si>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</si>
  <si>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</si>
  <si>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</si>
  <si>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</si>
  <si>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</si>
  <si>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</si>
  <si>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</si>
  <si>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</si>
  <si>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</si>
  <si>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</si>
  <si>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</si>
  <si>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</si>
  <si>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</si>
  <si>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</si>
  <si>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</si>
  <si>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</si>
  <si>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</si>
  <si>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</si>
  <si>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</si>
  <si>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</si>
  <si>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</si>
  <si>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</si>
  <si>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</si>
  <si>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</si>
  <si>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</si>
  <si>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</si>
  <si>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</si>
  <si>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</si>
  <si>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</si>
  <si>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</si>
  <si>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</si>
  <si>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</si>
  <si>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</si>
  <si>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</si>
  <si>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</si>
  <si>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</si>
  <si>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</si>
  <si>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</si>
  <si>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</si>
  <si>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</si>
  <si>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</si>
  <si>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</si>
  <si>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</si>
  <si>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</si>
  <si>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</si>
  <si>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</si>
  <si>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</si>
  <si>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</si>
  <si>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</si>
  <si>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</si>
  <si>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</si>
  <si>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</si>
  <si>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</si>
  <si>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</si>
  <si>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</si>
  <si>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</si>
  <si>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</si>
  <si>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</si>
  <si>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</si>
  <si>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</si>
  <si>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</si>
  <si>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</si>
  <si>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</si>
  <si>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</si>
  <si>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</si>
  <si>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</si>
  <si>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</si>
  <si>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</si>
  <si>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</si>
  <si>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</si>
  <si>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</si>
  <si>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</si>
  <si>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</si>
  <si>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</si>
  <si>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</si>
  <si>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</si>
  <si>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</si>
  <si>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</si>
  <si>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</si>
  <si>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</si>
  <si>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</si>
  <si>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</si>
  <si>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</si>
  <si>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</si>
  <si>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</si>
  <si>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</si>
  <si>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</si>
  <si>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</si>
  <si>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</si>
  <si>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</si>
  <si>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</si>
  <si>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</si>
  <si>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</si>
  <si>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</si>
  <si>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</si>
  <si>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</si>
  <si>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</si>
  <si>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</si>
  <si>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</si>
  <si>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</si>
  <si>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</si>
  <si>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</si>
  <si>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</si>
  <si>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</si>
  <si>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</si>
  <si>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</si>
  <si>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</si>
  <si>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</si>
  <si>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</si>
  <si>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</si>
  <si>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</si>
  <si>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</si>
  <si>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</si>
  <si>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</si>
  <si>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</si>
  <si>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</si>
  <si>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</si>
  <si>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</si>
  <si>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</si>
  <si>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</si>
  <si>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</si>
  <si>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</si>
  <si>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</si>
  <si>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</si>
  <si>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</si>
  <si>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</si>
  <si>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</si>
  <si>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</si>
  <si>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</si>
  <si>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</si>
  <si>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</si>
  <si>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</si>
  <si>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</si>
  <si>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</si>
  <si>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</si>
  <si>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</si>
  <si>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</si>
  <si>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</si>
  <si>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</si>
  <si>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</si>
  <si>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</si>
  <si>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</si>
  <si>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</si>
  <si>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</si>
  <si>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</si>
  <si>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</si>
  <si>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</si>
  <si>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</si>
  <si>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</si>
  <si>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</si>
  <si>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</si>
  <si>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</si>
  <si>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</si>
  <si>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</si>
  <si>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</si>
  <si>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</si>
  <si>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</si>
  <si>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</si>
  <si>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</si>
  <si>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</si>
  <si>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</si>
  <si>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</si>
  <si>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</si>
  <si>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</si>
  <si>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</si>
  <si>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</si>
  <si>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</si>
  <si>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</si>
  <si>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</si>
  <si>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</si>
  <si>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</si>
  <si>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</si>
  <si>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</si>
  <si>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</si>
  <si>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</si>
  <si>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</si>
  <si>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</si>
  <si>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</si>
  <si>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</si>
  <si>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</si>
  <si>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</si>
  <si>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</si>
  <si>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</si>
  <si>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</si>
  <si>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</si>
  <si>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</si>
  <si>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</si>
  <si>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</si>
  <si>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</si>
  <si>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</si>
  <si>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</si>
  <si>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</si>
  <si>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</si>
  <si>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</si>
  <si>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</si>
  <si>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</si>
  <si>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</si>
  <si>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</si>
  <si>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</si>
  <si>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</si>
  <si>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</si>
  <si>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</si>
  <si>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</si>
  <si>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</si>
  <si>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</si>
  <si>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</si>
  <si>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</si>
  <si>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</si>
  <si>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</si>
  <si>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</si>
  <si>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</si>
  <si>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</si>
  <si>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</si>
  <si>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</si>
  <si>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</si>
  <si>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</si>
  <si>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</si>
  <si>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</si>
  <si>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</si>
  <si>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</si>
  <si>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</si>
  <si>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</si>
  <si>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</si>
  <si>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</si>
  <si>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</si>
  <si>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</si>
  <si>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</si>
  <si>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</si>
  <si>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</si>
  <si>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</si>
  <si>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</si>
  <si>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</si>
  <si>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</si>
  <si>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</si>
  <si>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</si>
  <si>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</si>
  <si>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</si>
  <si>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</si>
  <si>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</si>
  <si>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</si>
  <si>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</si>
  <si>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</si>
  <si>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</si>
  <si>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</si>
  <si>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</si>
  <si>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</si>
  <si>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</si>
  <si>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</si>
  <si>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</si>
  <si>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</si>
  <si>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</si>
  <si>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</si>
  <si>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</si>
  <si>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</si>
  <si>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</si>
  <si>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</si>
  <si>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</si>
  <si>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</si>
  <si>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</si>
  <si>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</si>
  <si>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</si>
  <si>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</si>
  <si>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</si>
  <si>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</si>
  <si>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</si>
  <si>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</si>
  <si>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</si>
  <si>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</si>
  <si>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</si>
  <si>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</si>
  <si>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</si>
  <si>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</si>
  <si>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</si>
  <si>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</si>
  <si>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</si>
  <si>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</si>
  <si>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</si>
  <si>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</si>
  <si>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</si>
  <si>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</si>
  <si>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</si>
  <si>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</si>
  <si>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</si>
  <si>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</si>
  <si>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</si>
  <si>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</si>
  <si>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</si>
  <si>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</si>
  <si>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</si>
  <si>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</si>
  <si>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</si>
  <si>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</si>
  <si>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</si>
  <si>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</si>
  <si>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</si>
  <si>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</si>
  <si>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</si>
  <si>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</si>
  <si>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</si>
  <si>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</si>
  <si>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</si>
  <si>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</si>
  <si>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</si>
  <si>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</si>
  <si>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</si>
  <si>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</si>
  <si>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</si>
  <si>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</si>
  <si>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</si>
  <si>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</si>
  <si>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</si>
  <si>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</si>
  <si>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</si>
  <si>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</si>
  <si>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</si>
  <si>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</si>
  <si>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</si>
  <si>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</si>
  <si>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</si>
  <si>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</si>
  <si>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</si>
  <si>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</si>
  <si>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</si>
  <si>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</si>
  <si>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</si>
  <si>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</si>
  <si>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</si>
  <si>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</si>
  <si>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</si>
  <si>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</si>
  <si>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</si>
  <si>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</si>
  <si>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</si>
  <si>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</si>
  <si>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</si>
  <si>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</si>
  <si>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</si>
  <si>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</si>
  <si>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</si>
  <si>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</si>
  <si>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</si>
  <si>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</si>
  <si>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</si>
  <si>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</si>
  <si>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</si>
  <si>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</si>
  <si>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</si>
  <si>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</si>
  <si>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</si>
  <si>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</si>
  <si>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</si>
  <si>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</si>
  <si>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</si>
  <si>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</si>
  <si>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</si>
  <si>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</si>
  <si>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</si>
  <si>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</si>
  <si>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</si>
  <si>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</si>
  <si>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</si>
  <si>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</si>
  <si>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</si>
  <si>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</si>
  <si>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</si>
  <si>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</si>
  <si>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</si>
  <si>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</si>
  <si>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</si>
  <si>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</si>
  <si>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</si>
  <si>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</si>
  <si>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</si>
  <si>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</si>
  <si>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</si>
  <si>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</si>
  <si>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</si>
  <si>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</si>
  <si>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</si>
  <si>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</si>
  <si>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</si>
  <si>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</si>
  <si>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</si>
  <si>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</si>
  <si>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</si>
  <si>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</si>
  <si>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</si>
  <si>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</si>
  <si>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</si>
  <si>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</si>
  <si>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</si>
  <si>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</si>
  <si>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</si>
  <si>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</si>
  <si>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</si>
  <si>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</si>
  <si>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</si>
  <si>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</si>
  <si>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</si>
  <si>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</si>
  <si>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</si>
  <si>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</si>
  <si>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</si>
  <si>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</si>
  <si>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</si>
  <si>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</si>
  <si>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</si>
  <si>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</si>
  <si>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</si>
  <si>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</si>
  <si>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</si>
  <si>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</si>
  <si>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</si>
  <si>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</si>
  <si>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</si>
  <si>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</si>
  <si>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</si>
  <si>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</si>
  <si>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</si>
  <si>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</si>
  <si>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</si>
  <si>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</si>
  <si>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</si>
  <si>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</si>
  <si>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</si>
  <si>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</si>
  <si>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</si>
  <si>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</si>
  <si>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</si>
  <si>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</si>
  <si>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</si>
  <si>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</si>
  <si>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</si>
  <si>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</si>
  <si>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</si>
  <si>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</si>
  <si>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</si>
  <si>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</si>
  <si>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</si>
  <si>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</si>
  <si>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</si>
  <si>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</si>
  <si>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</si>
  <si>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</si>
  <si>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</si>
  <si>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</si>
  <si>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</si>
  <si>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</si>
  <si>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</si>
  <si>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</si>
  <si>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</si>
  <si>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</si>
  <si>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</si>
  <si>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</si>
  <si>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</si>
  <si>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</si>
  <si>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</si>
  <si>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</si>
  <si>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</si>
  <si>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</si>
  <si>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</si>
  <si>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</si>
  <si>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</si>
  <si>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</si>
  <si>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</si>
  <si>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</si>
  <si>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</si>
  <si>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</si>
  <si>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</si>
  <si>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</si>
  <si>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</si>
  <si>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</si>
  <si>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</si>
  <si>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</si>
  <si>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</si>
  <si>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</si>
  <si>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</si>
  <si>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</si>
  <si>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</si>
  <si>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</si>
  <si>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</si>
  <si>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</si>
  <si>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</si>
  <si>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</si>
  <si>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</si>
  <si>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</si>
  <si>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</si>
  <si>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</si>
  <si>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</si>
  <si>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</si>
  <si>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</si>
  <si>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</si>
  <si>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</si>
  <si>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</si>
  <si>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</si>
  <si>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</si>
  <si>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</si>
  <si>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</si>
  <si>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</si>
  <si>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</si>
  <si>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</si>
  <si>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</si>
  <si>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</si>
  <si>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</si>
  <si>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</si>
  <si>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</si>
  <si>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</si>
  <si>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</si>
  <si>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</si>
  <si>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</si>
  <si>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</si>
  <si>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</si>
  <si>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</si>
  <si>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</si>
  <si>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</si>
  <si>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</si>
  <si>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</si>
  <si>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</si>
  <si>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</si>
  <si>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</si>
  <si>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</si>
  <si>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</si>
  <si>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</si>
  <si>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</si>
  <si>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</si>
  <si>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</si>
  <si>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</si>
  <si>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</si>
  <si>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</si>
  <si>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</si>
  <si>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</si>
  <si>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</si>
  <si>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</si>
  <si>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</si>
  <si>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</si>
  <si>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</si>
  <si>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</si>
  <si>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</si>
  <si>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</si>
  <si>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</si>
  <si>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</si>
  <si>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</si>
  <si>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</si>
  <si>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</si>
  <si>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</si>
  <si>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</si>
  <si>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</si>
  <si>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</si>
  <si>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</si>
  <si>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</si>
  <si>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</si>
  <si>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</si>
  <si>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</si>
  <si>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</si>
  <si>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</si>
  <si>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</si>
  <si>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</si>
  <si>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</si>
  <si>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</si>
  <si>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</si>
  <si>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</si>
  <si>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</si>
  <si>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</si>
  <si>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</si>
  <si>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</si>
  <si>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</si>
  <si>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</si>
  <si>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</si>
  <si>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</si>
  <si>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</si>
  <si>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</si>
  <si>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</si>
  <si>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</si>
  <si>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</si>
  <si>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</si>
  <si>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</si>
  <si>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</si>
  <si>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</si>
  <si>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</si>
  <si>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</si>
  <si>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</si>
  <si>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</si>
  <si>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</si>
  <si>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</si>
  <si>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</si>
  <si>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</si>
  <si>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</si>
  <si>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</si>
  <si>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</si>
  <si>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</si>
  <si>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</si>
  <si>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</si>
  <si>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</si>
  <si>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</si>
  <si>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</si>
  <si>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</si>
  <si>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</si>
  <si>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</si>
  <si>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</si>
  <si>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</si>
  <si>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</si>
  <si>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</si>
  <si>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</si>
  <si>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</si>
  <si>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</si>
  <si>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</si>
  <si>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</si>
  <si>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</si>
  <si>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</si>
  <si>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</si>
  <si>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</si>
  <si>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</si>
  <si>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</si>
  <si>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</si>
  <si>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</si>
  <si>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</si>
  <si>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</si>
  <si>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</si>
  <si>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</si>
  <si>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</si>
  <si>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</si>
  <si>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</si>
  <si>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</si>
  <si>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</si>
  <si>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</si>
  <si>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</si>
  <si>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</si>
  <si>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</si>
  <si>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</si>
  <si>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</si>
  <si>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</si>
  <si>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</si>
  <si>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</si>
  <si>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</si>
  <si>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</si>
  <si>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</si>
  <si>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</si>
  <si>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</si>
  <si>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</si>
  <si>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</si>
  <si>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</si>
  <si>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</si>
  <si>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</si>
  <si>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</si>
  <si>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</si>
  <si>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</si>
  <si>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</si>
  <si>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</si>
  <si>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</si>
  <si>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</si>
  <si>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</si>
  <si>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</si>
  <si>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</si>
  <si>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</si>
  <si>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</si>
  <si>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</si>
  <si>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</si>
  <si>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</si>
  <si>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</si>
  <si>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</si>
  <si>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</si>
  <si>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</si>
  <si>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</si>
  <si>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</si>
  <si>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</si>
  <si>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</si>
  <si>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</si>
  <si>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</si>
  <si>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</si>
  <si>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</si>
  <si>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</si>
  <si>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</si>
  <si>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</si>
  <si>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</si>
  <si>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</si>
  <si>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</si>
  <si>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</si>
  <si>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</si>
  <si>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</si>
  <si>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</si>
  <si>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</si>
  <si>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</si>
  <si>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</si>
  <si>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</si>
  <si>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</si>
  <si>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</si>
  <si>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</si>
  <si>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</si>
  <si>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</si>
  <si>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</si>
  <si>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</si>
  <si>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</si>
  <si>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</si>
  <si>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</si>
  <si>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</si>
  <si>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</si>
  <si>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</si>
  <si>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</si>
  <si>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</si>
  <si>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</si>
  <si>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</si>
  <si>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</si>
  <si>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</si>
  <si>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</si>
  <si>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</si>
  <si>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</si>
  <si>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</si>
  <si>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</si>
  <si>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</si>
  <si>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</si>
  <si>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</si>
  <si>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</si>
  <si>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</si>
  <si>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</si>
  <si>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</si>
  <si>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</si>
  <si>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</si>
  <si>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</si>
  <si>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</si>
  <si>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</si>
  <si>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</si>
  <si>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</si>
  <si>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</si>
  <si>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</si>
  <si>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</si>
  <si>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</si>
  <si>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</si>
  <si>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</si>
  <si>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</si>
  <si>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</si>
  <si>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</si>
  <si>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</si>
  <si>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</si>
  <si>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</si>
  <si>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</si>
  <si>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</si>
  <si>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</si>
  <si>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</si>
  <si>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</si>
  <si>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</si>
  <si>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</si>
  <si>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</si>
  <si>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</si>
  <si>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</si>
  <si>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</si>
  <si>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</si>
  <si>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</si>
  <si>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</si>
  <si>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</si>
  <si>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</si>
  <si>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</si>
  <si>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</si>
  <si>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</si>
  <si>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</si>
  <si>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</si>
  <si>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</si>
  <si>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</si>
  <si>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</si>
  <si>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</si>
  <si>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</si>
  <si>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</si>
  <si>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</si>
  <si>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</si>
  <si>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</si>
  <si>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</si>
  <si>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</si>
  <si>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</si>
  <si>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</si>
  <si>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</si>
  <si>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</si>
  <si>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</si>
  <si>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</si>
  <si>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</si>
  <si>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</si>
  <si>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</si>
  <si>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</si>
  <si>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</si>
  <si>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</si>
  <si>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</si>
  <si>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</si>
  <si>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</si>
  <si>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</si>
  <si>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</si>
  <si>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</si>
  <si>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</si>
  <si>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</si>
  <si>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</si>
  <si>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</si>
  <si>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</si>
  <si>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</si>
  <si>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</si>
  <si>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</si>
  <si>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</si>
  <si>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</si>
  <si>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</si>
  <si>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</si>
  <si>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</si>
  <si>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</si>
  <si>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</si>
  <si>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</si>
  <si>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</si>
  <si>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</si>
  <si>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</si>
  <si>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</si>
  <si>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</si>
  <si>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</si>
  <si>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</si>
  <si>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</si>
  <si>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</si>
  <si>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</si>
  <si>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</si>
  <si>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</si>
  <si>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</si>
  <si>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</si>
  <si>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</si>
  <si>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</si>
  <si>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</si>
  <si>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</si>
  <si>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</si>
  <si>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</si>
  <si>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</si>
  <si>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</si>
  <si>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</si>
  <si>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</si>
  <si>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</si>
  <si>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</si>
  <si>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</si>
  <si>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</si>
  <si>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</si>
  <si>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</si>
  <si>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</si>
  <si>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</si>
  <si>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</si>
  <si>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</si>
  <si>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</si>
  <si>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</si>
  <si>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</si>
  <si>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</si>
  <si>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</si>
  <si>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</si>
  <si>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</si>
  <si>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</si>
  <si>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</si>
  <si>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</si>
  <si>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</si>
  <si>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</si>
  <si>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</si>
  <si>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</si>
  <si>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</si>
  <si>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</si>
  <si>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</si>
  <si>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</si>
  <si>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</si>
  <si>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</si>
  <si>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</si>
  <si>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</si>
  <si>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</si>
  <si>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</si>
  <si>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</si>
  <si>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</si>
  <si>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</si>
  <si>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</si>
  <si>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</si>
  <si>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</si>
  <si>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</si>
  <si>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</si>
  <si>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</si>
  <si>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</si>
  <si>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</si>
  <si>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</si>
  <si>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</si>
  <si>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</si>
  <si>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</si>
  <si>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</si>
  <si>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</si>
  <si>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</si>
  <si>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</si>
  <si>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</si>
  <si>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</si>
  <si>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</si>
  <si>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</si>
  <si>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</si>
  <si>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</si>
  <si>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</si>
  <si>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</si>
  <si>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</si>
  <si>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</si>
  <si>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</si>
  <si>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</si>
  <si>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</si>
  <si>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</si>
  <si>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</si>
  <si>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</si>
  <si>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</si>
  <si>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</si>
  <si>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</si>
  <si>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</si>
  <si>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</si>
  <si>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</si>
  <si>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</si>
  <si>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</si>
  <si>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</si>
  <si>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</si>
  <si>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</si>
  <si>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</si>
  <si>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</si>
  <si>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</si>
  <si>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</si>
  <si>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</si>
  <si>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</si>
  <si>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</si>
  <si>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</si>
  <si>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</si>
  <si>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</si>
  <si>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</si>
  <si>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</si>
  <si>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</si>
  <si>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</si>
  <si>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</si>
  <si>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</si>
  <si>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</si>
  <si>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</si>
  <si>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</si>
  <si>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</si>
  <si>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</si>
  <si>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</si>
  <si>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</si>
  <si>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</si>
  <si>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</si>
  <si>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</si>
  <si>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</si>
  <si>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</si>
  <si>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</si>
  <si>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</si>
  <si>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</si>
  <si>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</si>
  <si>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</si>
  <si>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</si>
  <si>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</si>
  <si>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</si>
  <si>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</si>
  <si>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</si>
  <si>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</si>
  <si>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</si>
  <si>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</si>
  <si>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</si>
  <si>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</si>
  <si>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</si>
  <si>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</si>
  <si>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</si>
  <si>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</si>
  <si>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</si>
  <si>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</si>
  <si>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</si>
  <si>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</si>
  <si>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</si>
  <si>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</si>
  <si>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</si>
  <si>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</si>
  <si>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</si>
  <si>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</si>
  <si>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</si>
  <si>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</si>
  <si>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</si>
  <si>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</si>
  <si>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</si>
  <si>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</si>
  <si>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</si>
  <si>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</si>
  <si>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</si>
  <si>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</si>
  <si>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</si>
  <si>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</si>
  <si>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</si>
  <si>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</si>
  <si>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</si>
  <si>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</si>
  <si>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</si>
  <si>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</si>
  <si>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</si>
  <si>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</si>
  <si>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</si>
  <si>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</si>
  <si>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</si>
  <si>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</si>
  <si>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</si>
  <si>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</si>
  <si>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</si>
  <si>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</si>
  <si>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</si>
  <si>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</si>
  <si>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</si>
  <si>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</si>
  <si>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</si>
  <si>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</si>
  <si>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</si>
  <si>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</si>
  <si>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</si>
  <si>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</si>
  <si>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</si>
  <si>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</si>
  <si>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</si>
  <si>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</si>
  <si>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</si>
  <si>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</si>
  <si>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</si>
  <si>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</si>
  <si>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</si>
  <si>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</si>
  <si>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</si>
  <si>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</si>
  <si>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</si>
  <si>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</si>
  <si>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</si>
  <si>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</si>
  <si>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</si>
  <si>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</si>
  <si>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</si>
  <si>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</si>
  <si>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</si>
  <si>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</si>
  <si>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</si>
  <si>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</si>
  <si>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</si>
  <si>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</si>
  <si>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</si>
  <si>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</si>
  <si>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</si>
  <si>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</si>
  <si>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</si>
  <si>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</si>
  <si>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</si>
  <si>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</si>
  <si>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</si>
  <si>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</si>
  <si>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</si>
  <si>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</si>
  <si>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</si>
  <si>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</si>
  <si>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</si>
  <si>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</si>
  <si>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</si>
  <si>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</si>
  <si>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</si>
  <si>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</si>
  <si>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</si>
  <si>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</si>
  <si>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</si>
  <si>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</si>
  <si>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</si>
  <si>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</si>
  <si>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</si>
  <si>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</si>
  <si>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</si>
  <si>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</si>
  <si>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</si>
  <si>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</si>
  <si>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</si>
  <si>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</si>
  <si>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</si>
  <si>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</si>
  <si>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</si>
  <si>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</si>
  <si>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</si>
  <si>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</si>
  <si>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</si>
  <si>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</si>
  <si>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</si>
  <si>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</si>
  <si>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</si>
  <si>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</si>
  <si>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</si>
  <si>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</si>
  <si>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</si>
  <si>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</si>
  <si>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</si>
  <si>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</si>
  <si>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</si>
  <si>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</si>
  <si>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</si>
  <si>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</si>
  <si>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</si>
  <si>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</si>
  <si>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</si>
  <si>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</si>
  <si>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</si>
  <si>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</si>
  <si>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</si>
  <si>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</si>
  <si>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</si>
  <si>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</si>
  <si>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</si>
  <si>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</si>
  <si>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</si>
  <si>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</si>
  <si>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</si>
  <si>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</si>
  <si>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</si>
  <si>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</si>
  <si>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</si>
  <si>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</si>
  <si>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</si>
  <si>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</si>
  <si>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</si>
  <si>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</si>
  <si>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</si>
  <si>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</si>
  <si>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</si>
  <si>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</si>
  <si>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</si>
  <si>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</si>
  <si>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</si>
  <si>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</si>
  <si>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</si>
  <si>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</si>
  <si>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</si>
  <si>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</si>
  <si>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</si>
  <si>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</si>
  <si>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</si>
  <si>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</si>
  <si>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</si>
  <si>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</si>
  <si>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</si>
  <si>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</si>
  <si>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</si>
  <si>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</si>
  <si>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</si>
  <si>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</si>
  <si>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</si>
  <si>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</si>
  <si>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</si>
  <si>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</si>
  <si>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</si>
  <si>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</si>
  <si>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</si>
  <si>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</si>
  <si>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</si>
  <si>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</si>
  <si>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</si>
  <si>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</si>
  <si>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</si>
  <si>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</si>
  <si>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</si>
  <si>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</si>
  <si>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</si>
  <si>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</si>
  <si>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</si>
  <si>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</si>
  <si>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</si>
  <si>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</si>
  <si>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</si>
  <si>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</si>
  <si>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</si>
  <si>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</si>
  <si>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</si>
  <si>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</si>
  <si>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</si>
  <si>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</si>
  <si>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</si>
  <si>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</si>
  <si>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</si>
  <si>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</si>
  <si>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</si>
  <si>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</si>
  <si>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</si>
  <si>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</si>
  <si>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</si>
  <si>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</si>
  <si>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</si>
  <si>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</si>
  <si>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</si>
  <si>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</si>
  <si>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</si>
  <si>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</si>
  <si>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</si>
  <si>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</si>
  <si>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</si>
  <si>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</si>
  <si>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</si>
  <si>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</si>
  <si>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</si>
  <si>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</si>
  <si>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</si>
  <si>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</si>
  <si>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</si>
  <si>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</si>
  <si>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</si>
  <si>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</si>
  <si>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</si>
  <si>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</si>
  <si>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</si>
  <si>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</si>
  <si>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</si>
  <si>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</si>
  <si>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</si>
  <si>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</si>
  <si>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</si>
  <si>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</si>
  <si>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</si>
  <si>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</si>
  <si>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</si>
  <si>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</si>
  <si>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</si>
  <si>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</si>
  <si>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</si>
  <si>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</si>
  <si>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</si>
  <si>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</si>
  <si>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</si>
  <si>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</si>
  <si>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</si>
  <si>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</si>
  <si>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</si>
  <si>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</si>
  <si>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</si>
  <si>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</si>
  <si>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</si>
  <si>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</si>
  <si>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</si>
  <si>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</si>
  <si>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</si>
  <si>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</si>
  <si>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</si>
  <si>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</si>
  <si>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</si>
  <si>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</si>
  <si>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</si>
  <si>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</si>
  <si>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</si>
  <si>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</si>
  <si>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</si>
  <si>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</si>
  <si>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</si>
  <si>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</si>
  <si>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</si>
  <si>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</si>
  <si>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</si>
  <si>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</si>
  <si>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</si>
  <si>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</si>
  <si>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</si>
  <si>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</si>
  <si>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</si>
  <si>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</si>
  <si>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</si>
  <si>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</si>
  <si>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</si>
  <si>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</si>
  <si>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</si>
  <si>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</si>
  <si>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</si>
  <si>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</si>
  <si>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</si>
  <si>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</si>
  <si>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</si>
  <si>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</si>
  <si>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</si>
  <si>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</si>
  <si>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</si>
  <si>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</si>
  <si>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</si>
  <si>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</si>
  <si>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</si>
  <si>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</si>
  <si>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</si>
  <si>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</si>
  <si>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</si>
  <si>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</si>
  <si>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</si>
  <si>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</si>
  <si>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</si>
  <si>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</si>
  <si>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</si>
  <si>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</si>
  <si>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</si>
  <si>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</si>
  <si>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</si>
  <si>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</si>
  <si>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</si>
  <si>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</si>
  <si>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</si>
  <si>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</si>
  <si>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</si>
  <si>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</si>
  <si>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</si>
  <si>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</si>
  <si>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</si>
  <si>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</si>
  <si>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</si>
  <si>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</si>
  <si>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</si>
  <si>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</si>
  <si>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</si>
  <si>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</si>
  <si>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</si>
  <si>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</si>
  <si>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</si>
  <si>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</si>
  <si>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</si>
  <si>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</si>
  <si>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</si>
  <si>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</si>
  <si>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</si>
  <si>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</si>
  <si>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</si>
  <si>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</si>
  <si>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</si>
  <si>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</si>
  <si>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</si>
  <si>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</si>
  <si>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</si>
  <si>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</si>
  <si>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</si>
  <si>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</si>
  <si>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</si>
  <si>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</si>
  <si>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</si>
  <si>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</si>
  <si>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</si>
  <si>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</si>
  <si>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</si>
  <si>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</si>
  <si>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</si>
  <si>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</si>
  <si>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</si>
  <si>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</si>
  <si>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</si>
  <si>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</si>
  <si>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</si>
  <si>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</si>
  <si>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</si>
  <si>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</si>
  <si>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</si>
  <si>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</si>
  <si>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</si>
  <si>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</si>
  <si>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</si>
  <si>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</si>
  <si>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</si>
  <si>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</si>
  <si>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</si>
  <si>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</si>
  <si>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</si>
  <si>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</si>
  <si>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</si>
  <si>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</si>
  <si>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</si>
  <si>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</si>
  <si>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</si>
  <si>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</si>
  <si>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</si>
  <si>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</si>
  <si>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</si>
  <si>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</si>
  <si>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</si>
  <si>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</si>
  <si>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</si>
  <si>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</si>
  <si>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</si>
  <si>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</si>
  <si>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</si>
  <si>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</si>
  <si>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</si>
  <si>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</si>
  <si>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</si>
  <si>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</si>
  <si>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</si>
  <si>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</si>
  <si>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</si>
  <si>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</si>
  <si>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</si>
  <si>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</si>
  <si>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</si>
  <si>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</si>
  <si>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</si>
  <si>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</si>
  <si>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</si>
  <si>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</si>
  <si>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</si>
  <si>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</si>
  <si>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</si>
  <si>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</si>
  <si>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</si>
  <si>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</si>
  <si>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</si>
  <si>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</si>
  <si>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</si>
  <si>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</si>
  <si>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</si>
  <si>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</si>
  <si>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</si>
  <si>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</si>
  <si>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</si>
  <si>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</si>
  <si>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</si>
  <si>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</si>
  <si>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</si>
  <si>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</si>
  <si>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</si>
  <si>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</si>
  <si>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</si>
  <si>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</si>
  <si>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</si>
  <si>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</si>
  <si>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</si>
  <si>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</si>
  <si>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</si>
  <si>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</si>
  <si>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</si>
  <si>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</si>
  <si>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</si>
  <si>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</si>
  <si>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</si>
  <si>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</si>
  <si>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</si>
  <si>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</si>
  <si>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</si>
  <si>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</si>
  <si>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</si>
  <si>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</si>
  <si>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</si>
  <si>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</si>
  <si>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</si>
  <si>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</si>
  <si>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</si>
  <si>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</si>
  <si>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</si>
  <si>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</si>
  <si>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</si>
  <si>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</si>
  <si>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</si>
  <si>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</si>
  <si>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</si>
  <si>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</si>
  <si>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</si>
  <si>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</si>
  <si>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</si>
  <si>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</si>
  <si>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</si>
  <si>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</si>
  <si>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</si>
  <si>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</si>
  <si>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</si>
  <si>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</si>
  <si>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</si>
  <si>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</si>
  <si>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</si>
  <si>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</si>
  <si>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</si>
  <si>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</si>
  <si>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</si>
  <si>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</si>
  <si>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</si>
  <si>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</si>
  <si>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</si>
  <si>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</si>
  <si>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</si>
  <si>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</si>
  <si>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</si>
  <si>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</si>
  <si>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</si>
  <si>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</si>
  <si>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</si>
  <si>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</si>
  <si>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</si>
  <si>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</si>
  <si>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</si>
  <si>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</si>
  <si>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</si>
  <si>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</si>
  <si>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</si>
  <si>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</si>
  <si>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</si>
  <si>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</si>
  <si>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</si>
  <si>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</si>
  <si>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</si>
  <si>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</si>
  <si>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</si>
  <si>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</si>
  <si>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</si>
  <si>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</si>
  <si>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</si>
  <si>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</si>
  <si>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</si>
  <si>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</si>
  <si>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</si>
  <si>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</si>
  <si>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</si>
  <si>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</si>
  <si>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</si>
  <si>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</si>
  <si>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</si>
  <si>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</si>
  <si>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</si>
  <si>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</si>
  <si>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</si>
  <si>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</si>
  <si>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</si>
  <si>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</si>
  <si>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</si>
  <si>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</si>
  <si>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</si>
  <si>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</si>
  <si>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</si>
  <si>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</si>
  <si>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</si>
  <si>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</si>
  <si>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</si>
  <si>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</si>
  <si>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</si>
  <si>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</si>
  <si>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</si>
  <si>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</si>
  <si>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</si>
  <si>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</si>
  <si>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</si>
  <si>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</si>
  <si>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</si>
  <si>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</si>
  <si>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</si>
  <si>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</si>
  <si>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</si>
  <si>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</si>
  <si>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</si>
  <si>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</si>
  <si>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</si>
  <si>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</si>
  <si>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</si>
  <si>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</si>
  <si>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</si>
  <si>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</si>
  <si>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</si>
  <si>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</si>
  <si>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</si>
  <si>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</si>
  <si>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</si>
  <si>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</si>
  <si>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</si>
  <si>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</si>
  <si>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</si>
  <si>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</si>
  <si>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</si>
  <si>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</si>
  <si>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</si>
  <si>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</si>
  <si>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</si>
  <si>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</si>
  <si>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</si>
  <si>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</si>
  <si>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</si>
  <si>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</si>
  <si>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</si>
  <si>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</si>
  <si>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</si>
  <si>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</si>
  <si>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</si>
  <si>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</si>
  <si>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</si>
  <si>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</si>
  <si>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</si>
  <si>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</si>
  <si>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</si>
  <si>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</si>
  <si>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</si>
  <si>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</si>
  <si>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</si>
  <si>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</si>
  <si>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</si>
  <si>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</si>
  <si>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</si>
  <si>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</si>
  <si>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</si>
  <si>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</si>
  <si>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</si>
  <si>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</si>
  <si>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</si>
  <si>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</si>
  <si>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</si>
  <si>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</si>
  <si>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</si>
  <si>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</si>
  <si>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</si>
  <si>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</si>
  <si>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</si>
  <si>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</si>
  <si>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</si>
  <si>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</si>
  <si>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</si>
  <si>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</si>
  <si>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</si>
  <si>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</si>
  <si>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</si>
  <si>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</si>
  <si>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</si>
  <si>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</si>
  <si>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</si>
  <si>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</si>
  <si>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</si>
  <si>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</si>
  <si>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</si>
  <si>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</si>
  <si>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</si>
  <si>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</si>
  <si>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</si>
  <si>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</si>
  <si>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</si>
  <si>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</si>
  <si>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</si>
  <si>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</si>
  <si>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</si>
  <si>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</si>
  <si>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</si>
  <si>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</si>
  <si>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</si>
  <si>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</si>
  <si>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</si>
  <si>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</si>
  <si>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</si>
  <si>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</si>
  <si>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</si>
  <si>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</si>
  <si>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</si>
  <si>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</si>
  <si>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</si>
  <si>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</si>
  <si>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</si>
  <si>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</si>
  <si>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</si>
  <si>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</si>
  <si>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</si>
  <si>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</si>
  <si>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</si>
  <si>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</si>
  <si>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</si>
  <si>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</si>
  <si>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</si>
  <si>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</si>
  <si>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</si>
  <si>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</si>
  <si>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</si>
  <si>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</si>
  <si>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</si>
  <si>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</si>
  <si>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</si>
  <si>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</si>
  <si>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</si>
  <si>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</si>
  <si>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</si>
  <si>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</si>
  <si>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</si>
  <si>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</si>
  <si>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</si>
  <si>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</si>
  <si>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</si>
  <si>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</si>
  <si>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</si>
  <si>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</si>
  <si>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</si>
  <si>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</si>
  <si>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</si>
  <si>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</si>
  <si>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</si>
  <si>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</si>
  <si>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</si>
  <si>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</si>
  <si>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</si>
  <si>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</si>
  <si>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</si>
  <si>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</si>
  <si>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</si>
  <si>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</si>
  <si>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</si>
  <si>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</si>
  <si>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</si>
  <si>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</si>
  <si>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</si>
  <si>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</si>
  <si>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</si>
  <si>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</si>
  <si>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</si>
  <si>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</si>
  <si>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</si>
  <si>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</si>
  <si>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</si>
  <si>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</si>
  <si>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</si>
  <si>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</si>
  <si>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</si>
  <si>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</si>
  <si>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</si>
  <si>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</si>
  <si>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</si>
  <si>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</si>
  <si>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</si>
  <si>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</si>
  <si>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</si>
  <si>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</si>
  <si>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</si>
  <si>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</si>
  <si>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</si>
  <si>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</si>
  <si>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</si>
  <si>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</si>
  <si>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</si>
  <si>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</si>
  <si>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</si>
  <si>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</si>
  <si>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</si>
  <si>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</si>
  <si>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</si>
  <si>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</si>
  <si>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</si>
  <si>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</si>
  <si>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</si>
  <si>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</si>
  <si>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</si>
  <si>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</si>
  <si>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</si>
  <si>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</si>
  <si>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</si>
  <si>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</si>
  <si>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</si>
  <si>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</si>
  <si>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</si>
  <si>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</si>
  <si>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</si>
  <si>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</si>
  <si>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</si>
  <si>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</si>
  <si>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</si>
  <si>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</si>
  <si>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</si>
  <si>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</si>
  <si>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</si>
  <si>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</si>
  <si>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</si>
  <si>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</si>
  <si>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</si>
  <si>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</si>
  <si>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</si>
  <si>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</si>
  <si>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</si>
  <si>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</si>
  <si>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</si>
  <si>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</si>
  <si>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</si>
  <si>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</si>
  <si>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</si>
  <si>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</si>
  <si>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</si>
  <si>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</si>
  <si>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</si>
  <si>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</si>
  <si>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</si>
  <si>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</si>
  <si>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</si>
  <si>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</si>
  <si>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</si>
  <si>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</si>
  <si>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</si>
  <si>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</si>
  <si>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</si>
  <si>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</si>
  <si>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</si>
  <si>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</si>
  <si>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</si>
  <si>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</si>
  <si>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</si>
  <si>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</si>
  <si>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</si>
  <si>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</si>
  <si>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</si>
  <si>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</si>
  <si>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</si>
  <si>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</si>
  <si>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</si>
  <si>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</si>
  <si>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</si>
  <si>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</si>
  <si>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</si>
  <si>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</si>
  <si>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</si>
  <si>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</si>
  <si>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</si>
  <si>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</si>
  <si>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</si>
  <si>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</si>
  <si>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</si>
  <si>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</si>
  <si>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</si>
  <si>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</si>
  <si>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</si>
  <si>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</si>
  <si>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</si>
  <si>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</si>
  <si>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</si>
  <si>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</si>
  <si>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</si>
  <si>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</si>
  <si>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</si>
  <si>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</si>
  <si>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</si>
  <si>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</si>
  <si>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</si>
  <si>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</si>
  <si>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</si>
  <si>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</si>
  <si>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</si>
  <si>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</si>
  <si>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</si>
  <si>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</si>
  <si>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</si>
  <si>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</si>
  <si>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</si>
  <si>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</si>
  <si>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</si>
  <si>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</si>
  <si>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</si>
  <si>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</si>
  <si>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</si>
  <si>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</si>
  <si>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</si>
  <si>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</si>
  <si>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</si>
  <si>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</si>
  <si>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</si>
  <si>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</si>
  <si>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</si>
  <si>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</si>
  <si>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</si>
  <si>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</si>
  <si>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</si>
  <si>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</si>
  <si>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</si>
  <si>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</si>
  <si>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</si>
  <si>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</si>
  <si>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</si>
  <si>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</si>
  <si>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</si>
  <si>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</si>
  <si>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</si>
  <si>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</si>
  <si>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</si>
  <si>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</si>
  <si>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</si>
  <si>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</si>
  <si>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</si>
  <si>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</si>
  <si>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</si>
  <si>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</si>
  <si>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</si>
  <si>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</si>
  <si>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</si>
  <si>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</si>
  <si>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</si>
  <si>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</si>
  <si>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</si>
  <si>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</si>
  <si>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</si>
  <si>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</si>
  <si>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</si>
  <si>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</si>
  <si>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</si>
  <si>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</si>
  <si>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</si>
  <si>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</si>
  <si>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</si>
  <si>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</si>
  <si>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</si>
  <si>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</si>
  <si>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</si>
  <si>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</si>
  <si>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</si>
  <si>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</si>
  <si>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</si>
  <si>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</si>
  <si>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</si>
  <si>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</si>
  <si>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</si>
  <si>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</si>
  <si>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</si>
  <si>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</si>
  <si>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</si>
  <si>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</si>
  <si>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</si>
  <si>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</si>
  <si>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</si>
  <si>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</si>
  <si>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</si>
  <si>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</si>
  <si>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</si>
  <si>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</si>
  <si>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</si>
  <si>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</si>
  <si>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</si>
  <si>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</si>
  <si>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</si>
  <si>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</si>
  <si>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</si>
  <si>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</si>
  <si>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</si>
  <si>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</si>
  <si>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</si>
  <si>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</si>
  <si>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</si>
  <si>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</si>
  <si>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</si>
  <si>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</si>
  <si>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</si>
  <si>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</si>
  <si>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</si>
  <si>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</si>
  <si>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</si>
  <si>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</si>
  <si>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</si>
  <si>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</si>
  <si>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</si>
  <si>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</si>
  <si>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</si>
  <si>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</si>
  <si>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</si>
  <si>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</si>
  <si>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</si>
  <si>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</si>
  <si>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</si>
  <si>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</si>
  <si>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</si>
  <si>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</si>
  <si>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</si>
  <si>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</si>
  <si>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</si>
  <si>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</si>
  <si>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</si>
  <si>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</si>
  <si>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</si>
  <si>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</si>
  <si>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</si>
  <si>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</si>
  <si>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</si>
  <si>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</si>
  <si>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</si>
  <si>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</si>
  <si>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</si>
  <si>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</si>
  <si>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</si>
  <si>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</si>
  <si>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</si>
  <si>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</si>
  <si>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</si>
  <si>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</si>
  <si>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</si>
  <si>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</si>
  <si>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</si>
  <si>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</si>
  <si>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</si>
  <si>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</si>
  <si>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</si>
  <si>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</si>
  <si>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</si>
  <si>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</si>
  <si>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</si>
  <si>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</si>
  <si>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</si>
  <si>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</si>
  <si>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</si>
  <si>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</si>
  <si>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</si>
  <si>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</si>
  <si>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</si>
  <si>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</si>
  <si>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</si>
  <si>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</si>
  <si>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</si>
  <si>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2011</t>
  </si>
  <si>
    <t>2012</t>
  </si>
  <si>
    <t>2013</t>
  </si>
  <si>
    <t>2014</t>
  </si>
  <si>
    <t>Jan</t>
  </si>
  <si>
    <t>Feb</t>
  </si>
  <si>
    <t>Mar</t>
  </si>
  <si>
    <t>Apr</t>
  </si>
  <si>
    <t>May</t>
  </si>
  <si>
    <t>Jun</t>
  </si>
  <si>
    <t>Jul</t>
  </si>
  <si>
    <t>Aug</t>
  </si>
  <si>
    <t>Sep</t>
  </si>
  <si>
    <t>Oct</t>
  </si>
  <si>
    <t>Nov</t>
  </si>
  <si>
    <t>Dec</t>
  </si>
  <si>
    <t>Sum of Profit</t>
  </si>
  <si>
    <t xml:space="preserve">Category </t>
  </si>
  <si>
    <t xml:space="preserv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</si>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</sst>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0"/>
  </numFmts>
  <fonts count="6"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top style="thin">
        <color rgb="FFABABAB"/>
      </top>
      <bottom/>
      <diagonal/>
    </border>
    <border>
      <left/>
      <right/>
      <top style="thin">
        <color indexed="65"/>
      </top>
      <bottom/>
      <diagonal/>
    </border>
    <border>
      <left style="thin">
        <color rgb="FFABABAB"/>
      </left>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42">
    <xf numFmtId="0" fontId="0" fillId="0" borderId="0" xfId="0"/>
    <xf numFmtId="0" fontId="3" fillId="0" borderId="0" xfId="0" applyFont="1"/>
    <xf numFmtId="0" fontId="4" fillId="0" borderId="0" xfId="0" applyFont="1"/>
    <xf numFmtId="14" fontId="5" fillId="0" borderId="0" xfId="0" applyNumberFormat="1" applyFont="1"/>
    <xf numFmtId="0" fontId="2" fillId="0" borderId="0" xfId="0"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0" fontId="0" fillId="0" borderId="10" xfId="0" applyBorder="1"/>
    <xf numFmtId="165" fontId="0" fillId="0" borderId="1" xfId="0" applyNumberFormat="1" applyBorder="1"/>
    <xf numFmtId="165" fontId="0" fillId="0" borderId="10" xfId="0" applyNumberFormat="1" applyBorder="1"/>
    <xf numFmtId="165" fontId="0" fillId="0" borderId="2" xfId="0" applyNumberFormat="1" applyBorder="1"/>
    <xf numFmtId="165" fontId="0" fillId="0" borderId="11"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9" fontId="0" fillId="0" borderId="5" xfId="0" applyNumberFormat="1" applyBorder="1"/>
    <xf numFmtId="0" fontId="0" fillId="0" borderId="9" xfId="0" applyBorder="1" applyAlignment="1">
      <alignment horizontal="left"/>
    </xf>
    <xf numFmtId="164" fontId="0" fillId="0" borderId="0" xfId="0" applyNumberFormat="1" applyAlignment="1">
      <alignment horizontal="center"/>
    </xf>
    <xf numFmtId="166" fontId="0" fillId="0" borderId="0" xfId="0" applyNumberFormat="1"/>
    <xf numFmtId="167" fontId="0" fillId="0" borderId="0" xfId="0" applyNumberFormat="1"/>
    <xf numFmtId="9" fontId="0" fillId="0" borderId="0" xfId="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6" xfId="0" applyNumberFormat="1" applyBorder="1"/>
    <xf numFmtId="0" fontId="0" fillId="0" borderId="12" xfId="0" applyNumberFormat="1" applyBorder="1"/>
    <xf numFmtId="0" fontId="0" fillId="0" borderId="7" xfId="0" applyNumberFormat="1" applyBorder="1"/>
    <xf numFmtId="0" fontId="0" fillId="0" borderId="8" xfId="0" applyNumberFormat="1" applyBorder="1"/>
    <xf numFmtId="0" fontId="0" fillId="0" borderId="9"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8">
    <dxf>
      <font>
        <color theme="0"/>
      </font>
      <border>
        <bottom style="thin">
          <color theme="4"/>
        </bottom>
        <vertical/>
        <horizontal/>
      </border>
    </dxf>
    <dxf>
      <font>
        <color theme="1"/>
      </font>
      <fill>
        <patternFill>
          <bgColor theme="1" tint="0.24994659260841701"/>
        </patternFill>
      </fill>
      <border diagonalUp="0" diagonalDown="0">
        <left/>
        <right/>
        <top/>
        <bottom/>
        <vertical/>
        <horizontal/>
      </border>
    </dxf>
    <dxf>
      <numFmt numFmtId="165" formatCode="\$\ 0.00,&quot;K&quot;"/>
    </dxf>
    <dxf>
      <numFmt numFmtId="13" formatCode="0%"/>
    </dxf>
    <dxf>
      <font>
        <b val="0"/>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19B1A597-7E14-48BF-B9D5-D92E763C300A}">
      <tableStyleElement type="wholeTable" dxfId="1"/>
      <tableStyleElement type="headerRow" dxfId="0"/>
    </tableStyle>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sparkline'!$B$3</c:f>
              <c:strCache>
                <c:ptCount val="1"/>
                <c:pt idx="0">
                  <c:v>Total</c:v>
                </c:pt>
              </c:strCache>
            </c:strRef>
          </c:tx>
          <c:spPr>
            <a:ln w="28575" cap="rnd">
              <a:solidFill>
                <a:schemeClr val="accent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976-48D3-9CB2-D2CAC2F76894}"/>
            </c:ext>
          </c:extLst>
        </c:ser>
        <c:dLbls>
          <c:showLegendKey val="0"/>
          <c:showVal val="0"/>
          <c:showCatName val="0"/>
          <c:showSerName val="0"/>
          <c:showPercent val="0"/>
          <c:showBubbleSize val="0"/>
        </c:dLbls>
        <c:smooth val="0"/>
        <c:axId val="511961904"/>
        <c:axId val="511962384"/>
      </c:lineChart>
      <c:catAx>
        <c:axId val="511961904"/>
        <c:scaling>
          <c:orientation val="minMax"/>
        </c:scaling>
        <c:delete val="1"/>
        <c:axPos val="b"/>
        <c:numFmt formatCode="General" sourceLinked="1"/>
        <c:majorTickMark val="none"/>
        <c:minorTickMark val="none"/>
        <c:tickLblPos val="nextTo"/>
        <c:crossAx val="511962384"/>
        <c:crosses val="autoZero"/>
        <c:auto val="1"/>
        <c:lblAlgn val="ctr"/>
        <c:lblOffset val="100"/>
        <c:noMultiLvlLbl val="0"/>
      </c:catAx>
      <c:valAx>
        <c:axId val="511962384"/>
        <c:scaling>
          <c:orientation val="minMax"/>
        </c:scaling>
        <c:delete val="1"/>
        <c:axPos val="l"/>
        <c:numFmt formatCode="General" sourceLinked="1"/>
        <c:majorTickMark val="none"/>
        <c:minorTickMark val="none"/>
        <c:tickLblPos val="nextTo"/>
        <c:crossAx val="511961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28575" cap="rnd">
              <a:solidFill>
                <a:schemeClr val="accent1"/>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560-46FF-ADD2-7806B937D731}"/>
            </c:ext>
          </c:extLst>
        </c:ser>
        <c:dLbls>
          <c:showLegendKey val="0"/>
          <c:showVal val="0"/>
          <c:showCatName val="0"/>
          <c:showSerName val="0"/>
          <c:showPercent val="0"/>
          <c:showBubbleSize val="0"/>
        </c:dLbls>
        <c:smooth val="0"/>
        <c:axId val="796972448"/>
        <c:axId val="796974848"/>
      </c:lineChart>
      <c:catAx>
        <c:axId val="796972448"/>
        <c:scaling>
          <c:orientation val="minMax"/>
        </c:scaling>
        <c:delete val="1"/>
        <c:axPos val="b"/>
        <c:numFmt formatCode="General" sourceLinked="1"/>
        <c:majorTickMark val="none"/>
        <c:minorTickMark val="none"/>
        <c:tickLblPos val="nextTo"/>
        <c:crossAx val="796974848"/>
        <c:crosses val="autoZero"/>
        <c:auto val="1"/>
        <c:lblAlgn val="ctr"/>
        <c:lblOffset val="100"/>
        <c:noMultiLvlLbl val="0"/>
      </c:catAx>
      <c:valAx>
        <c:axId val="796974848"/>
        <c:scaling>
          <c:orientation val="minMax"/>
        </c:scaling>
        <c:delete val="1"/>
        <c:axPos val="l"/>
        <c:numFmt formatCode="General" sourceLinked="1"/>
        <c:majorTickMark val="none"/>
        <c:minorTickMark val="none"/>
        <c:tickLblPos val="nextTo"/>
        <c:crossAx val="7969724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sparkline'!$K$3</c:f>
              <c:strCache>
                <c:ptCount val="1"/>
                <c:pt idx="0">
                  <c:v>Total</c:v>
                </c:pt>
              </c:strCache>
            </c:strRef>
          </c:tx>
          <c:spPr>
            <a:ln w="28575" cap="rnd">
              <a:solidFill>
                <a:schemeClr val="accent1"/>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A52-488C-91CF-F054FFE61365}"/>
            </c:ext>
          </c:extLst>
        </c:ser>
        <c:dLbls>
          <c:showLegendKey val="0"/>
          <c:showVal val="0"/>
          <c:showCatName val="0"/>
          <c:showSerName val="0"/>
          <c:showPercent val="0"/>
          <c:showBubbleSize val="0"/>
        </c:dLbls>
        <c:smooth val="0"/>
        <c:axId val="787836000"/>
        <c:axId val="787834080"/>
      </c:lineChart>
      <c:catAx>
        <c:axId val="787836000"/>
        <c:scaling>
          <c:orientation val="minMax"/>
        </c:scaling>
        <c:delete val="1"/>
        <c:axPos val="b"/>
        <c:numFmt formatCode="General" sourceLinked="1"/>
        <c:majorTickMark val="none"/>
        <c:minorTickMark val="none"/>
        <c:tickLblPos val="nextTo"/>
        <c:crossAx val="787834080"/>
        <c:crosses val="autoZero"/>
        <c:auto val="1"/>
        <c:lblAlgn val="ctr"/>
        <c:lblOffset val="100"/>
        <c:noMultiLvlLbl val="0"/>
      </c:catAx>
      <c:valAx>
        <c:axId val="787834080"/>
        <c:scaling>
          <c:orientation val="minMax"/>
        </c:scaling>
        <c:delete val="1"/>
        <c:axPos val="l"/>
        <c:numFmt formatCode="General" sourceLinked="1"/>
        <c:majorTickMark val="none"/>
        <c:minorTickMark val="none"/>
        <c:tickLblPos val="nextTo"/>
        <c:crossAx val="78783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28575" cap="rnd">
              <a:solidFill>
                <a:schemeClr val="accent1"/>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677-4B82-A5C3-1FB68F34035C}"/>
            </c:ext>
          </c:extLst>
        </c:ser>
        <c:dLbls>
          <c:showLegendKey val="0"/>
          <c:showVal val="0"/>
          <c:showCatName val="0"/>
          <c:showSerName val="0"/>
          <c:showPercent val="0"/>
          <c:showBubbleSize val="0"/>
        </c:dLbls>
        <c:smooth val="0"/>
        <c:axId val="694769632"/>
        <c:axId val="694768672"/>
      </c:lineChart>
      <c:catAx>
        <c:axId val="694769632"/>
        <c:scaling>
          <c:orientation val="minMax"/>
        </c:scaling>
        <c:delete val="1"/>
        <c:axPos val="b"/>
        <c:numFmt formatCode="General" sourceLinked="1"/>
        <c:majorTickMark val="none"/>
        <c:minorTickMark val="none"/>
        <c:tickLblPos val="nextTo"/>
        <c:crossAx val="694768672"/>
        <c:crosses val="autoZero"/>
        <c:auto val="1"/>
        <c:lblAlgn val="ctr"/>
        <c:lblOffset val="100"/>
        <c:noMultiLvlLbl val="0"/>
      </c:catAx>
      <c:valAx>
        <c:axId val="694768672"/>
        <c:scaling>
          <c:orientation val="minMax"/>
        </c:scaling>
        <c:delete val="1"/>
        <c:axPos val="l"/>
        <c:numFmt formatCode="General" sourceLinked="1"/>
        <c:majorTickMark val="none"/>
        <c:minorTickMark val="none"/>
        <c:tickLblPos val="nextTo"/>
        <c:crossAx val="69476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47426650865436948"/>
          <c:y val="2.4146737868586017E-2"/>
          <c:w val="0.52400559182177209"/>
          <c:h val="0.89814814814814814"/>
        </c:manualLayout>
      </c:layout>
      <c:lineChart>
        <c:grouping val="standard"/>
        <c:varyColors val="0"/>
        <c:ser>
          <c:idx val="0"/>
          <c:order val="0"/>
          <c:tx>
            <c:strRef>
              <c:f>'KPI sparkline'!$N$3</c:f>
              <c:strCache>
                <c:ptCount val="1"/>
                <c:pt idx="0">
                  <c:v>Total</c:v>
                </c:pt>
              </c:strCache>
            </c:strRef>
          </c:tx>
          <c:spPr>
            <a:ln w="28575" cap="rnd">
              <a:solidFill>
                <a:schemeClr val="accent1"/>
              </a:solidFill>
              <a:round/>
            </a:ln>
            <a:effectLst/>
          </c:spPr>
          <c:marker>
            <c:symbol val="none"/>
          </c:marker>
          <c:cat>
            <c:strRef>
              <c:f>'KPI 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2-FE7F-462A-8BF6-51C8476FA152}"/>
            </c:ext>
          </c:extLst>
        </c:ser>
        <c:dLbls>
          <c:showLegendKey val="0"/>
          <c:showVal val="0"/>
          <c:showCatName val="0"/>
          <c:showSerName val="0"/>
          <c:showPercent val="0"/>
          <c:showBubbleSize val="0"/>
        </c:dLbls>
        <c:smooth val="0"/>
        <c:axId val="157430992"/>
        <c:axId val="157430032"/>
      </c:lineChart>
      <c:catAx>
        <c:axId val="157430992"/>
        <c:scaling>
          <c:orientation val="minMax"/>
        </c:scaling>
        <c:delete val="1"/>
        <c:axPos val="b"/>
        <c:numFmt formatCode="General" sourceLinked="1"/>
        <c:majorTickMark val="none"/>
        <c:minorTickMark val="none"/>
        <c:tickLblPos val="nextTo"/>
        <c:crossAx val="157430032"/>
        <c:crosses val="autoZero"/>
        <c:auto val="1"/>
        <c:lblAlgn val="ctr"/>
        <c:lblOffset val="100"/>
        <c:noMultiLvlLbl val="0"/>
      </c:catAx>
      <c:valAx>
        <c:axId val="157430032"/>
        <c:scaling>
          <c:orientation val="minMax"/>
        </c:scaling>
        <c:delete val="1"/>
        <c:axPos val="l"/>
        <c:numFmt formatCode="General" sourceLinked="1"/>
        <c:majorTickMark val="none"/>
        <c:minorTickMark val="none"/>
        <c:tickLblPos val="nextTo"/>
        <c:crossAx val="157430992"/>
        <c:crosses val="autoZero"/>
        <c:crossBetween val="between"/>
      </c:valAx>
      <c:spPr>
        <a:noFill/>
        <a:ln w="25400">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original.xlsx]Top 5 Bar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Bar chart'!$B$3</c:f>
              <c:strCache>
                <c:ptCount val="1"/>
                <c:pt idx="0">
                  <c:v>Total</c:v>
                </c:pt>
              </c:strCache>
            </c:strRef>
          </c:tx>
          <c:spPr>
            <a:solidFill>
              <a:schemeClr val="accent1"/>
            </a:solidFill>
            <a:ln>
              <a:noFill/>
            </a:ln>
            <a:effectLst/>
          </c:spPr>
          <c:invertIfNegative val="0"/>
          <c:cat>
            <c:strRef>
              <c:f>'Top 5 Bar chart'!$A$4:$A$9</c:f>
              <c:strCache>
                <c:ptCount val="5"/>
                <c:pt idx="0">
                  <c:v>Binders</c:v>
                </c:pt>
                <c:pt idx="1">
                  <c:v>Tables</c:v>
                </c:pt>
                <c:pt idx="2">
                  <c:v>Storage</c:v>
                </c:pt>
                <c:pt idx="3">
                  <c:v>Chairs</c:v>
                </c:pt>
                <c:pt idx="4">
                  <c:v>Phones</c:v>
                </c:pt>
              </c:strCache>
            </c:strRef>
          </c:cat>
          <c:val>
            <c:numRef>
              <c:f>'Top 5 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FD0-4623-9FFE-6035EDF611D8}"/>
            </c:ext>
          </c:extLst>
        </c:ser>
        <c:dLbls>
          <c:showLegendKey val="0"/>
          <c:showVal val="0"/>
          <c:showCatName val="0"/>
          <c:showSerName val="0"/>
          <c:showPercent val="0"/>
          <c:showBubbleSize val="0"/>
        </c:dLbls>
        <c:gapWidth val="182"/>
        <c:axId val="688057712"/>
        <c:axId val="688074032"/>
      </c:barChart>
      <c:catAx>
        <c:axId val="68805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074032"/>
        <c:crosses val="autoZero"/>
        <c:auto val="1"/>
        <c:lblAlgn val="ctr"/>
        <c:lblOffset val="100"/>
        <c:noMultiLvlLbl val="0"/>
      </c:catAx>
      <c:valAx>
        <c:axId val="688074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05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original.xlsx]Pie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C3-45DC-8758-FE133FD8B1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C3-45DC-8758-FE133FD8B1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C3-45DC-8758-FE133FD8B1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7B0-4DD4-AD73-1D035C1FCE51}"/>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59A-4C4C-A0AC-D4080CF66EBE}"/>
            </c:ext>
          </c:extLst>
        </c:ser>
        <c:dLbls>
          <c:showLegendKey val="0"/>
          <c:showVal val="0"/>
          <c:showCatName val="0"/>
          <c:showSerName val="0"/>
          <c:showPercent val="0"/>
          <c:showBubbleSize val="0"/>
        </c:dLbls>
        <c:axId val="681204736"/>
        <c:axId val="6812080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59A-4C4C-A0AC-D4080CF66EBE}"/>
            </c:ext>
          </c:extLst>
        </c:ser>
        <c:dLbls>
          <c:showLegendKey val="0"/>
          <c:showVal val="0"/>
          <c:showCatName val="0"/>
          <c:showSerName val="0"/>
          <c:showPercent val="0"/>
          <c:showBubbleSize val="0"/>
        </c:dLbls>
        <c:gapWidth val="219"/>
        <c:overlap val="-27"/>
        <c:axId val="681198016"/>
        <c:axId val="681198976"/>
      </c:barChart>
      <c:catAx>
        <c:axId val="68119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198976"/>
        <c:crosses val="autoZero"/>
        <c:auto val="1"/>
        <c:lblAlgn val="ctr"/>
        <c:lblOffset val="100"/>
        <c:noMultiLvlLbl val="0"/>
      </c:catAx>
      <c:valAx>
        <c:axId val="681198976"/>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198016"/>
        <c:crosses val="autoZero"/>
        <c:crossBetween val="between"/>
      </c:valAx>
      <c:valAx>
        <c:axId val="68120809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04736"/>
        <c:crosses val="max"/>
        <c:crossBetween val="between"/>
      </c:valAx>
      <c:catAx>
        <c:axId val="681204736"/>
        <c:scaling>
          <c:orientation val="minMax"/>
        </c:scaling>
        <c:delete val="1"/>
        <c:axPos val="b"/>
        <c:numFmt formatCode="General" sourceLinked="1"/>
        <c:majorTickMark val="out"/>
        <c:minorTickMark val="none"/>
        <c:tickLblPos val="nextTo"/>
        <c:crossAx val="6812080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6FD4-422C-A1A2-27642C4B9C2F}"/>
            </c:ext>
          </c:extLst>
        </c:ser>
        <c:dLbls>
          <c:showLegendKey val="0"/>
          <c:showVal val="0"/>
          <c:showCatName val="0"/>
          <c:showSerName val="0"/>
          <c:showPercent val="0"/>
          <c:showBubbleSize val="0"/>
        </c:dLbls>
        <c:smooth val="0"/>
        <c:axId val="162159439"/>
        <c:axId val="162159919"/>
      </c:lineChart>
      <c:catAx>
        <c:axId val="162159439"/>
        <c:scaling>
          <c:orientation val="minMax"/>
        </c:scaling>
        <c:delete val="1"/>
        <c:axPos val="b"/>
        <c:numFmt formatCode="General" sourceLinked="1"/>
        <c:majorTickMark val="none"/>
        <c:minorTickMark val="none"/>
        <c:tickLblPos val="nextTo"/>
        <c:crossAx val="162159919"/>
        <c:crosses val="autoZero"/>
        <c:auto val="1"/>
        <c:lblAlgn val="ctr"/>
        <c:lblOffset val="100"/>
        <c:noMultiLvlLbl val="0"/>
      </c:catAx>
      <c:valAx>
        <c:axId val="162159919"/>
        <c:scaling>
          <c:orientation val="minMax"/>
        </c:scaling>
        <c:delete val="1"/>
        <c:axPos val="l"/>
        <c:numFmt formatCode="General" sourceLinked="1"/>
        <c:majorTickMark val="none"/>
        <c:minorTickMark val="none"/>
        <c:tickLblPos val="nextTo"/>
        <c:crossAx val="16215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sparkline'!$B$3</c:f>
              <c:strCache>
                <c:ptCount val="1"/>
                <c:pt idx="0">
                  <c:v>Total</c:v>
                </c:pt>
              </c:strCache>
            </c:strRef>
          </c:tx>
          <c:spPr>
            <a:ln w="28575" cap="rnd">
              <a:solidFill>
                <a:schemeClr val="bg1">
                  <a:lumMod val="85000"/>
                </a:schemeClr>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FCA-4A1A-A173-7FF3C9963CD2}"/>
            </c:ext>
          </c:extLst>
        </c:ser>
        <c:dLbls>
          <c:showLegendKey val="0"/>
          <c:showVal val="0"/>
          <c:showCatName val="0"/>
          <c:showSerName val="0"/>
          <c:showPercent val="0"/>
          <c:showBubbleSize val="0"/>
        </c:dLbls>
        <c:smooth val="0"/>
        <c:axId val="511961904"/>
        <c:axId val="511962384"/>
      </c:lineChart>
      <c:catAx>
        <c:axId val="511961904"/>
        <c:scaling>
          <c:orientation val="minMax"/>
        </c:scaling>
        <c:delete val="1"/>
        <c:axPos val="b"/>
        <c:numFmt formatCode="General" sourceLinked="1"/>
        <c:majorTickMark val="none"/>
        <c:minorTickMark val="none"/>
        <c:tickLblPos val="nextTo"/>
        <c:crossAx val="511962384"/>
        <c:crosses val="autoZero"/>
        <c:auto val="1"/>
        <c:lblAlgn val="ctr"/>
        <c:lblOffset val="100"/>
        <c:noMultiLvlLbl val="0"/>
      </c:catAx>
      <c:valAx>
        <c:axId val="511962384"/>
        <c:scaling>
          <c:orientation val="minMax"/>
        </c:scaling>
        <c:delete val="1"/>
        <c:axPos val="l"/>
        <c:numFmt formatCode="General" sourceLinked="1"/>
        <c:majorTickMark val="none"/>
        <c:minorTickMark val="none"/>
        <c:tickLblPos val="nextTo"/>
        <c:crossAx val="511961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100000">
          <a:schemeClr val="tx1">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28575" cap="rnd">
              <a:solidFill>
                <a:schemeClr val="bg1">
                  <a:lumMod val="85000"/>
                </a:schemeClr>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D69-4CC0-A5C0-0032DBC01DD3}"/>
            </c:ext>
          </c:extLst>
        </c:ser>
        <c:dLbls>
          <c:showLegendKey val="0"/>
          <c:showVal val="0"/>
          <c:showCatName val="0"/>
          <c:showSerName val="0"/>
          <c:showPercent val="0"/>
          <c:showBubbleSize val="0"/>
        </c:dLbls>
        <c:smooth val="0"/>
        <c:axId val="694769632"/>
        <c:axId val="694768672"/>
      </c:lineChart>
      <c:catAx>
        <c:axId val="694769632"/>
        <c:scaling>
          <c:orientation val="minMax"/>
        </c:scaling>
        <c:delete val="1"/>
        <c:axPos val="b"/>
        <c:numFmt formatCode="General" sourceLinked="1"/>
        <c:majorTickMark val="none"/>
        <c:minorTickMark val="none"/>
        <c:tickLblPos val="nextTo"/>
        <c:crossAx val="694768672"/>
        <c:crosses val="autoZero"/>
        <c:auto val="1"/>
        <c:lblAlgn val="ctr"/>
        <c:lblOffset val="100"/>
        <c:noMultiLvlLbl val="0"/>
      </c:catAx>
      <c:valAx>
        <c:axId val="694768672"/>
        <c:scaling>
          <c:orientation val="minMax"/>
        </c:scaling>
        <c:delete val="1"/>
        <c:axPos val="l"/>
        <c:numFmt formatCode="General" sourceLinked="1"/>
        <c:majorTickMark val="none"/>
        <c:minorTickMark val="none"/>
        <c:tickLblPos val="nextTo"/>
        <c:crossAx val="69476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28575" cap="rnd">
              <a:solidFill>
                <a:schemeClr val="bg1">
                  <a:lumMod val="85000"/>
                </a:schemeClr>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2DD-4B68-8F73-69A38435EF6C}"/>
            </c:ext>
          </c:extLst>
        </c:ser>
        <c:dLbls>
          <c:showLegendKey val="0"/>
          <c:showVal val="0"/>
          <c:showCatName val="0"/>
          <c:showSerName val="0"/>
          <c:showPercent val="0"/>
          <c:showBubbleSize val="0"/>
        </c:dLbls>
        <c:smooth val="0"/>
        <c:axId val="796972448"/>
        <c:axId val="796974848"/>
      </c:lineChart>
      <c:catAx>
        <c:axId val="796972448"/>
        <c:scaling>
          <c:orientation val="minMax"/>
        </c:scaling>
        <c:delete val="1"/>
        <c:axPos val="b"/>
        <c:numFmt formatCode="General" sourceLinked="1"/>
        <c:majorTickMark val="none"/>
        <c:minorTickMark val="none"/>
        <c:tickLblPos val="nextTo"/>
        <c:crossAx val="796974848"/>
        <c:crosses val="autoZero"/>
        <c:auto val="1"/>
        <c:lblAlgn val="ctr"/>
        <c:lblOffset val="100"/>
        <c:noMultiLvlLbl val="0"/>
      </c:catAx>
      <c:valAx>
        <c:axId val="796974848"/>
        <c:scaling>
          <c:orientation val="minMax"/>
        </c:scaling>
        <c:delete val="1"/>
        <c:axPos val="l"/>
        <c:numFmt formatCode="General" sourceLinked="1"/>
        <c:majorTickMark val="none"/>
        <c:minorTickMark val="none"/>
        <c:tickLblPos val="nextTo"/>
        <c:crossAx val="7969724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original.xlsx]KPI sparkline!PivotTable10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sparkline'!$K$3</c:f>
              <c:strCache>
                <c:ptCount val="1"/>
                <c:pt idx="0">
                  <c:v>Total</c:v>
                </c:pt>
              </c:strCache>
            </c:strRef>
          </c:tx>
          <c:spPr>
            <a:ln w="28575" cap="rnd">
              <a:solidFill>
                <a:schemeClr val="bg1">
                  <a:lumMod val="85000"/>
                </a:schemeClr>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398-45F4-8B58-228EE0F639A8}"/>
            </c:ext>
          </c:extLst>
        </c:ser>
        <c:dLbls>
          <c:showLegendKey val="0"/>
          <c:showVal val="0"/>
          <c:showCatName val="0"/>
          <c:showSerName val="0"/>
          <c:showPercent val="0"/>
          <c:showBubbleSize val="0"/>
        </c:dLbls>
        <c:smooth val="0"/>
        <c:axId val="787836000"/>
        <c:axId val="787834080"/>
      </c:lineChart>
      <c:catAx>
        <c:axId val="787836000"/>
        <c:scaling>
          <c:orientation val="minMax"/>
        </c:scaling>
        <c:delete val="1"/>
        <c:axPos val="b"/>
        <c:numFmt formatCode="General" sourceLinked="1"/>
        <c:majorTickMark val="none"/>
        <c:minorTickMark val="none"/>
        <c:tickLblPos val="nextTo"/>
        <c:crossAx val="787834080"/>
        <c:crosses val="autoZero"/>
        <c:auto val="1"/>
        <c:lblAlgn val="ctr"/>
        <c:lblOffset val="100"/>
        <c:noMultiLvlLbl val="0"/>
      </c:catAx>
      <c:valAx>
        <c:axId val="787834080"/>
        <c:scaling>
          <c:orientation val="minMax"/>
        </c:scaling>
        <c:delete val="1"/>
        <c:axPos val="l"/>
        <c:numFmt formatCode="General" sourceLinked="1"/>
        <c:majorTickMark val="none"/>
        <c:minorTickMark val="none"/>
        <c:tickLblPos val="nextTo"/>
        <c:crossAx val="78783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5A0-4CB0-8701-76AA32C243BC}"/>
            </c:ext>
          </c:extLst>
        </c:ser>
        <c:dLbls>
          <c:showLegendKey val="0"/>
          <c:showVal val="0"/>
          <c:showCatName val="0"/>
          <c:showSerName val="0"/>
          <c:showPercent val="0"/>
          <c:showBubbleSize val="0"/>
        </c:dLbls>
        <c:axId val="681204736"/>
        <c:axId val="681208096"/>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5A0-4CB0-8701-76AA32C243BC}"/>
            </c:ext>
          </c:extLst>
        </c:ser>
        <c:dLbls>
          <c:showLegendKey val="0"/>
          <c:showVal val="0"/>
          <c:showCatName val="0"/>
          <c:showSerName val="0"/>
          <c:showPercent val="0"/>
          <c:showBubbleSize val="0"/>
        </c:dLbls>
        <c:gapWidth val="125"/>
        <c:overlap val="-27"/>
        <c:axId val="681198016"/>
        <c:axId val="681198976"/>
      </c:barChart>
      <c:catAx>
        <c:axId val="68119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198976"/>
        <c:crosses val="autoZero"/>
        <c:auto val="1"/>
        <c:lblAlgn val="ctr"/>
        <c:lblOffset val="100"/>
        <c:noMultiLvlLbl val="0"/>
      </c:catAx>
      <c:valAx>
        <c:axId val="6811989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800">
                    <a:solidFill>
                      <a:schemeClr val="bg1"/>
                    </a:solidFill>
                    <a:latin typeface="Arial Black" panose="020B0A04020102020204" pitchFamily="34" charset="0"/>
                  </a:rPr>
                  <a:t>SALES</a:t>
                </a:r>
              </a:p>
            </c:rich>
          </c:tx>
          <c:layout>
            <c:manualLayout>
              <c:xMode val="edge"/>
              <c:yMode val="edge"/>
              <c:x val="2.8694404591104736E-3"/>
              <c:y val="0.402571788191903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198016"/>
        <c:crosses val="autoZero"/>
        <c:crossBetween val="between"/>
      </c:valAx>
      <c:valAx>
        <c:axId val="681208096"/>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bg1"/>
                    </a:solidFill>
                    <a:latin typeface="Arial Black" panose="020B0A04020102020204" pitchFamily="34" charset="0"/>
                    <a:ea typeface="+mn-ea"/>
                    <a:cs typeface="+mn-cs"/>
                  </a:defRPr>
                </a:pPr>
                <a:r>
                  <a:rPr lang="en-US" sz="800">
                    <a:solidFill>
                      <a:schemeClr val="bg1"/>
                    </a:solidFill>
                    <a:latin typeface="Arial Black" panose="020B0A04020102020204" pitchFamily="34" charset="0"/>
                  </a:rPr>
                  <a:t>PROFIT</a:t>
                </a:r>
              </a:p>
            </c:rich>
          </c:tx>
          <c:layout>
            <c:manualLayout>
              <c:xMode val="edge"/>
              <c:yMode val="edge"/>
              <c:x val="0.9590243902439024"/>
              <c:y val="0.3951181102362204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bg1"/>
                  </a:solidFill>
                  <a:latin typeface="Arial Black" panose="020B0A04020102020204" pitchFamily="34" charset="0"/>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204736"/>
        <c:crosses val="max"/>
        <c:crossBetween val="between"/>
      </c:valAx>
      <c:catAx>
        <c:axId val="681204736"/>
        <c:scaling>
          <c:orientation val="minMax"/>
        </c:scaling>
        <c:delete val="1"/>
        <c:axPos val="b"/>
        <c:numFmt formatCode="General" sourceLinked="1"/>
        <c:majorTickMark val="out"/>
        <c:minorTickMark val="none"/>
        <c:tickLblPos val="nextTo"/>
        <c:crossAx val="6812080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alpha val="80000"/>
          </a:schemeClr>
        </a:gs>
        <a:gs pos="100000">
          <a:schemeClr val="tx1">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original.xlsx]Pie chart!PivotTable2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layout>
            <c:manualLayout>
              <c:x val="1.8648018648018561E-2"/>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dLbl>
          <c:idx val="0"/>
          <c:layout>
            <c:manualLayout>
              <c:x val="0"/>
              <c:y val="6.61764705882352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2810968559"/>
          <c:y val="0.13930407596109309"/>
          <c:w val="0.48477580162619527"/>
          <c:h val="0.76459124594719763"/>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DDBD-4927-814D-7A7D1B7AD54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DBD-4927-814D-7A7D1B7AD54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DBD-4927-814D-7A7D1B7AD549}"/>
              </c:ext>
            </c:extLst>
          </c:dPt>
          <c:dLbls>
            <c:dLbl>
              <c:idx val="0"/>
              <c:layout>
                <c:manualLayout>
                  <c:x val="1.8648018648018561E-2"/>
                  <c:y val="2.94117647058823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BD-4927-814D-7A7D1B7AD549}"/>
                </c:ext>
              </c:extLst>
            </c:dLbl>
            <c:dLbl>
              <c:idx val="2"/>
              <c:layout>
                <c:manualLayout>
                  <c:x val="0"/>
                  <c:y val="6.6176470588235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DBD-4927-814D-7A7D1B7AD5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DBD-4927-814D-7A7D1B7AD549}"/>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original.xlsx]Top 5 Bar chart!PivotTable5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Bar chart'!$B$3</c:f>
              <c:strCache>
                <c:ptCount val="1"/>
                <c:pt idx="0">
                  <c:v>Total</c:v>
                </c:pt>
              </c:strCache>
            </c:strRef>
          </c:tx>
          <c:spPr>
            <a:solidFill>
              <a:schemeClr val="bg1">
                <a:lumMod val="95000"/>
              </a:scheme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Bar chart'!$A$4:$A$9</c:f>
              <c:strCache>
                <c:ptCount val="5"/>
                <c:pt idx="0">
                  <c:v>Binders</c:v>
                </c:pt>
                <c:pt idx="1">
                  <c:v>Tables</c:v>
                </c:pt>
                <c:pt idx="2">
                  <c:v>Storage</c:v>
                </c:pt>
                <c:pt idx="3">
                  <c:v>Chairs</c:v>
                </c:pt>
                <c:pt idx="4">
                  <c:v>Phones</c:v>
                </c:pt>
              </c:strCache>
            </c:strRef>
          </c:cat>
          <c:val>
            <c:numRef>
              <c:f>'Top 5 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672-433D-BA7A-2098698A71E1}"/>
            </c:ext>
          </c:extLst>
        </c:ser>
        <c:dLbls>
          <c:dLblPos val="outEnd"/>
          <c:showLegendKey val="0"/>
          <c:showVal val="1"/>
          <c:showCatName val="0"/>
          <c:showSerName val="0"/>
          <c:showPercent val="0"/>
          <c:showBubbleSize val="0"/>
        </c:dLbls>
        <c:gapWidth val="70"/>
        <c:axId val="688057712"/>
        <c:axId val="688074032"/>
      </c:barChart>
      <c:catAx>
        <c:axId val="688057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8074032"/>
        <c:crosses val="autoZero"/>
        <c:auto val="1"/>
        <c:lblAlgn val="ctr"/>
        <c:lblOffset val="100"/>
        <c:noMultiLvlLbl val="0"/>
      </c:catAx>
      <c:valAx>
        <c:axId val="688074032"/>
        <c:scaling>
          <c:orientation val="minMax"/>
        </c:scaling>
        <c:delete val="1"/>
        <c:axPos val="b"/>
        <c:numFmt formatCode="General" sourceLinked="1"/>
        <c:majorTickMark val="out"/>
        <c:minorTickMark val="none"/>
        <c:tickLblPos val="nextTo"/>
        <c:crossAx val="68805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8E1EE55-0DD6-4F6F-9311-AAA233411391}">
          <cx:tx>
            <cx:txData>
              <cx:f>_xlchart.v5.2</cx:f>
              <cx:v>Sales</cx:v>
            </cx:txData>
          </cx:tx>
          <cx:dataId val="0"/>
          <cx:layoutPr>
            <cx:geography cultureLanguage="en-US" cultureRegion="IN" attribution="Powered by Bing">
              <cx:geoCache provider="{E9337A44-BEBE-4D9F-B70C-5C5E7DAFC167}">
                <cx:binary>1H1pc9s4tvZfSeXzpZtYSUxN36qhZHmLncRO0t35wlJsN3eC+/br3weWnNiMYnuq/dYteaZaFUsQ
D/DgbM85gP99PfzrOr1dV2+GLM3rf10Pv78Nm6b412+/1dfhbbauD7LoutK1/rs5uNbZb/rvv6Pr
299uqnUf5cFv1Cb8t+twXTW3w9v//Te+LbjV7/T1uol0/rG9rcbL27pNm/qJ93a+9WZ9k0X5Mqqb
KrpuyO9v/1Ml67xe12/f3OZN1IyfxuL297ePPvX2zW/z7/rpuW9SiNa0NxjL+IGrlGszItTdj/v2
TarzYPu2pegBZ4oIIVz77kfcP/tinWH8SyS6k2d9c1Pd1jWmdPf6cOQj+fHG5ds317rNG7NuAZbw
97ef86i5vXlz1aybW0w+qvVi84GFNpP4fHU3698er/z//nv2C6zD7DcPwJkv2nNv/YxNuv62ztb3
y/MK0NADR0pOpa02S88eQ+PKA5fbjFGbbqBT98/eQvO8QL9A5n7gHJh3ewnM+zDS9yvzz1Hh9gGH
OjCunN2oADVbMeFSshOV56TZDclm1AyP98d7icd/qmjS+WsqCj+gilHqEr5ZcuexohBCDqBIQkkh
7zAj99vh3oY9K9BuVL7PZAbMf77uJTDvdBvV0fpVobEPlEtsW8of2vDIvRC4H+ICO3sDHX8MzYtE
2g3Og6EzeN79Zy/hWazT6G9d5dFrqo5zQAWXUpGtj4FqPMSHEHUgiUMdwrcAPsbnZTLtBujh2BlC
i/1EaHmbrvt1dXu/Rv/c2zB1YNuuIynbhmfw8Q/xccQBl67kjCCKMz+z8OwlEu1G58fIGTbLw/3U
Hp3nt9dNdN02rwcPJwfCEUQwJjbBwEx9HAQDzIVjojNcFi+TZjc0jwbP0Fl82kt0LnTVhG8W60qn
0av6H3EgmGKOYFv/MgsNHHVAXMFcKTeRgS3vN8cmNHi5XLuhmo+foXWx2Eu0FjrV1frmFaNq5h4g
CxXC5nSnIhEbQHLHZRJJ0Cb33QD0ElF2Q/Nj5AyUxfu9BOXitn/zl66S+/X5586H0wPFFOUmxbz7
mSWgcD4S7wh5H3fPlecFEu3G5sdcZthc/LWX2JzkN68cV6sDhGzKUVuzpmZxAbgBeB3XlmrrmGZx
9QsE2o3M94EzYE4u9hKYe27tjf77DQxCm3171egaVs2G1SIMy/8obHMObCKpkmwbts3g+W/F2o3V
7m+ZAbfcTxe0ggeKbl4xE6LugVBCEMrmqgQG1HUYpy77bgUfeqAXSLIbnu8DZ4is9pNmO7rVVfCq
2kMPJEfwzBUIBPMzC65ddsA5Zw63t9T0LDR4gUC7gfk+cAbM0X5mpSc36/AVQzXOD2C1bIfeMwKz
igEh/EAKxNyuPUt6nhVkNxzbYTMwTpZ76XC+3FaZzptXDNL4ge0Iiv/NozOoj6RSSZftpAZeIMlu
PL4PnCHy5dNeInKSIuXUUf2KkNgHBNrBkc5sVn6mIS6STu5K1Ah+kDoPPcpLJNoNzY+RM2xO9tOn
nOj+FV088hnb4VI4nG8cykxjFDsw0bIk9vb9WT7znDS/wORuDnM89tOVnL129dlFbMUdqpxtMW3m
4pULX2Mjj7mnP0HfPNSU5+XZjcn9uBkqZ1d7acGudPv/hzxjSF+Y4pRsA7CZvrg2ijeIvlBf29i5
mb68XK7dKM3Hz9C6WuwlWmfYwO11Mt7v5H/O0zDnQFCHUVQCHqeZrgALANXiXG4AmqWZLxFlNzQ/
Rs5AOdtPguZ8HeW3r4cIFwcMVTUuHtith/m/VAeUgDaDO9oJzLPi7EZlO2wGyfl+FmzO19WYrvOb
10PFkMxGUcQsw3ckWjYIWgjUFg3YuYde5iWS/AqQ+znMMVnupe363KzD+7V5BbulDhhlDqqbW5KS
PjZfd30bDpoDqJx5lufk2I3GZtQMic/7mbWcr+t6fR229W3T1K8HCUJkVPvBqThbsmsWkDnopLEF
ms7cWST2Ynl2QzMbPsPofD+i5esnmxY3FmWjNY8++d92bCpkKQxJDNvdgKbQMkBMoezems2c/qyX
8tdi7UZqNvzRTPajUfM8ug6jYJ2/otagiRYqo8D07074BdoAbFRrTM3G/MzM2Usk2o3Gj5FzlTnZ
SwdzHqFLo9bN+hXBkYjFFEEX85Ymnpk0xQ+IArePBsL7h25Kyy+S5VewfJ/GHJf9rJOdR3Vt/l8U
0f0ivYL/R3cMRXfTdxpsFpeBJ0PHJkVPwLb+/JPavEioX0H0YPAcpKu9VJ4vEQowr90eiIqYq5iE
7TI/swTTcQ8k1Iqze8M3Y/xfItFueH6MnGHzZT9igUdS4+SGUSDdVq+pPeDGpINjGXzLzsyiZ3Ny
w3EQB4htjXmH9jwn0W5sfszl0SwxyX3tnPlWrevkNX0O+gLRM2tymw3TPMdGHaArGrznvU+a6c3F
7fMS7cbmx8gZNhd7ygKgWPaqHekcrRdo1yQKdeO7HyT7D6kZYsPrcFg9aZo2HtEAz4uyG5Pz+4Ez
SM73M/W8uO3Wr9l5gR5nJiQHWba7XEaIRByAJk3H3URwCOAe4vK8PLthuR83Q+Xiy146f9Myd7zO
ijqMXrMBnbMD6aLDDyeadqoLCAFhGBw0on23dI/BeaFYv8Lo0fA5VMd7CdX7JEVHxqseFUR3rMtA
829BmrfKKFQIbNO/5GzjOETaD1F6iUS7AfoxcobN+7O9xMao0eltVd+O9yv0z/McHBkkDAoi2O5I
zUHDDJIgHCPeBNlq5nheJtNufB6OnSF0cbq3CJ3fDtH1K/Y04RQ0qpwMp5y28dpPQYE8IFAghWLn
/b7YHhDAfnleml9jcz92js35fmJzd4xjuU5el8Fx0OgnGdZ+28k04wmgVTgFZU6A3ivQDKMXSvUL
lB6NnuO03Euc/ritmzc/UuyNK/jnhg4FNpxXN9T01tBBWR7G1mgYkNAyqNH2fajZQzf0YrF2IzUb
PoPqj/2M695Xt4F+Ta4aTR0474T2s21PwFyZqH2Ayx4IYTNL97wgu1G5HzeD4/3lfmrOqHElR3C/
b/+5zphDNigIUPmLCzhAEwAPgvTI3qZH98/eOKA/nhdoNy7fB86A+eOvvQTmw22e12ParV+VAEXo
5iocj96WDn7qQXecA5e5rulf28RuIEgfWrSXSrUbosejZzh9+M9e4nQZ4sqWNyf167Z24CCupC5V
91znT0Q10lQC+sDcAnH3M/M8L5VqN06PR89wujzZS5yu7poKXz2UQ6DN0PgEzmCDw+w8rgnlKLNR
r5OzJOil8uxG6PHoGUJX+xnEfYLFw41Kt7f3JuefOyMmcKUQWGl0En43Z48COFNLNY2GD/Kkh+bu
RSLtRujB0Bk8n/azZPrpdnjVi7oIchzmckRmG6JtFluj7YPhoC480fY2qJknelacX8FyN4s5JH/u
pU37Yw12NA+aV42nkZwiWBaO+wuLdhdP4yDbfZ1uFla/TKbd4DwcO0Poj/2MDv6I6mud19FrJjxg
18AbCIZ71DY/s6RUoTkHkQOOrH1nuB/atBeJ9At8fsxmDs//UVDw6/vvvl8SuFw368O72wUfXIH3
9Lt3s8edh7Oh20h445auHzbH3Xusk5vf31IOT//9zkLzFdtxm/xm1m+2Qeb7uNt13fz+1pLyQDmM
4WgPGt/Q62Ou8ejBcfz+Ft2MiPxQnkATg8BNRy7MYm4Ynd/fonTBcKcEKuTbC1pqE/JgCNqEGUWF
UBHUcBUuP/p+qeMHnY7Ixr+vxvbfb/I2+6CjvKlxoSIiy2LzMSOleSKhtgLvQR1wVDjPivev15ew
Q/g0+Z+UxFVO+kTcusRvWnVIC15Y6cIuumj6IkRbJGtuVaJe5eVYj3zZ0EGEw8LSvv0tyCueWwtN
h8Q5VaEY22WirLw87lWW1uepyApr9HQyiOKbSJp40EusVRqzReA4nNw6gx7byzQcnHTtuqLwr1nG
SnkRyKgsmJeRqIYovBBV9j4kdtPnyyAVVVJ4uhdZ9o44YwmRgywj4xnNWB7/bdWdxpgHkO5YJER9
j9YI5DjlCkVAk2thubAjHq6RQ7KoDWXo3vq9zuPyuMl4yo9T3tWVczzVQRP1iykqcD9WavsR9VdP
P56gHP/4+WiUMAcoGCheHP9S5v0HGE0xc2tpy+gmJglLokWjmWChpxS1ynhVDX1QNcsqbAIeeha3
piL/0HM21nRB+CR7dtrIMK8TT+uSVeQCaUqJ954WElv4oYwOqtYMpwbRi4PrNsy2fCzjEEYWDStm
3Uir6my6DCYncMpV6vKG2V5eNVJ+TYTtNzA939XteWzMc7nCGS00aVP0yc2fW7SjdrTF3JtgxJ6T
XmcXaf1nyH2aB14fR230PvdxnWrjhaFGK7f39OPVT9N2EPPgHLjiuFMROvR42oHoIsseQnZjOalT
soXobSnWUCSrOdFT5KQXkUU0OWdJObZXSW3bU+ghDEixKE9Lgp6MxwAICjcObsw0peG47QyARkZ2
PCa5f+2rKRfVkS6LzB8PLT+r1Xg0utUAVJ5+5M+TR9EbwTa6fO5OYtmPJx86oZ/Go13dcNlDy1cj
kRNJVqLq25ofRq7P5deqxaqXXi1Rpv2q7bGr1GEXabvon9kIZGbJHFvgNgtoCRQVJ8BxMO+xNIGa
YqGKxvqGErSTWcdDExqFyAYd4sLWto/5xBdRVo+08AZFGaQSkR22V1kh43GRW6TKr1QWZlW+LIWu
6GXWRXn97ek1M/b0gb11EIzhwJONFg7czAVtmdmStvfdyi6n4dtQNRU2gd0mNhbLHnomLG+oWGdd
FTQpjdI0vTYvURG0/+1ioWsBZ00ZbmBxOeMwbY8Xyy1p3Yy11N/yVFiw4TGs19R73Wg3ozhjvoDd
r4MWF/5mschhUasiq4g4dq3Y6hKvDGFtjeUfQ4zKoyntzviQFDp7xqyQ+R7D4T30kVFUICkQluYM
2UPbN7A+L1Q+sW+1T6WVHcZNXaTth3JqoiJf9OVYQjjLyTq8p8cy0+PSTabRuuqLwj+pVZXGwSKb
Jns8y8Iyb3wvV7b0m0UrbCu9lJkKpmyBazcGmERqxSPJT+1JpfjWJPL7snxGTQkC6kcbAFQqODsl
bUTluIhAzCwGdmZednlXfHWEFrFYFDZqr6Xn+61S1YJMjgXT7o8b65m2HO+1d+akIL6Lt4a+YbJc
tT17XqH53IqjrQjBiFAEF40YQzLbFsmQ1Jkf6uJrUUGLykNWJy4/pyRk4xmr2xHLofwunb5k4TCO
jteGVV+GCxj8Xl4G5eRbx1XG4+lLZbW1vHAjaQKEgXdZqo6SVhh4dM0UttDYOaK7LKo4mb5MqUz6
xLPT1DitCKsPgHSuQvySjbiw9YubDQOwYyIe8VJPdtC4y0LUrF5JpzXYJUMQIcAo7x6v3MAae8/V
Q4yv0AgeIHlk5SY2aAqRJeuhlnlZrFRXke6KMz0176oq8SsvTbOKZgsr8LPhOOBwrn/lbu7zL53d
EWwyxw0QZ3RlrhGiPG0b5iYcq++gBwLHI7gjUY6fbQ3mj3lAVJF+nUhWV4E3UNspaq/XsU5PWFv2
MBRPP3Fujag5bE4J/DZqy+qnJ9aVXYd9xvq/2NSazdi33Jg/WjsJnLfsSiG/+jGbsAl72jZ1cO7A
sGCfPi2GuW/wkVIwXCVNHTgutBlQjij5sZZPrGtLS8nsS8bzrGFeo1th3eoyLGGNwqTOyWHlOzr6
0NVuAItThEIHh4Hb0E57OGPap53X0KA8S31XXg2sSt3Rq3siu8vGtexoUYpp0GfYRHboxTb3o8Lj
viRG2UMb+1B3IaKLEz9OGqP5HdrB3uPkl1OMHksqNnRHT894btdcnFGyzckxendrHHKCxzNOpB/m
fVk7n7s2txHEiqqiCGK7yexbjiCLH4ekH7Bth0QxvATNXWRrycJsadbGPfWv/EGaLU3LaMqq46ig
zJjIcqptsirTrqijo0mMCbTO7zMTU5PRzaCdDimhRk9Pic4sm4sIyIXbhFUDguCBZqa6ZHk26Tin
n90mZNCtpgiMAI3FWqO6d3qMVvoRsvnhYFQcttKYlKoo4WiskCCMJ4Mwv9JlgpbYVMUOP4761KxD
OfZaXvjlgE9FITNTHINM1qvEciq2KtyqY/VihL/AdJ+Z2iwDwNQUbsmiBKpiC9ydMZtaMyTESVs9
fmZBZyxVU5XYWlM6Rfq6sd2E5t7Y6HL64tDc+MfM0gSADDJLg/FwyiRpgpViVtt/RpRaYTl6J2bY
faybYE3yyFLYYrxPC2PdWpjN44gWPcxag4gED4wa38a/kGMRLEUWcCxF0zih1SxE2sZQiVDRGP/a
rI8xhaaj+KlIe6ajLsIFRFcOFS7STvunUJf0E5ejLK1PXeZoWIdNeEtDd+iSBTLLMMifMwszd2Qe
ydHZR224JRRH5omXHWuEkMXgfKpbgh3SjDhtGB3B92N9eFxwLQ793tJD7cmUjVjwtPNzhCwwelil
vhrS5oMja9ePV37DXRgDKGR3WYFUhgfILCh+M+RwVFvYgrLPsZRD6ubQFWiRgSNIBgOEFUcEL2qM
VXdp60xDEpEk8E2JbEye+vRqc8Ue20RM3jgBGAlcWYQoaJ7ZIBysrcAexk9hOMrU95o2YcXC720/
vpB04tV4WIaVLFxPUari0KuqMipP7bRlg/AKRDvWWRVkFj/3s9Bhi7LXQ3BtR6l93Pstl8vEyXV6
w+N0qi4zLTP8PYmJpP173hF7mJZunCtRLErEj3W76nvhdhdVGfqD9mRmZ+QdsyuilnleKbKIh6at
fE8PbjnFXph3FR8WwZB0UIZuqvox9QZLxDxeKUpafiXTZuTBwh5I27dHhepD4iN+84PmpAkdRGYL
Z0r7aUJai61YnAzJ6LdeWRexXHXKCdhSZNYwfeqlptGXlqeBv2S8oWQxIj/VoyeDplZLFdE+WQQi
DY5xrrRZltrupzNf5bZ9RHoS0lVg1W5oHxaJzvjnUXRBYn1W2h6GT0MzsObcqpvcuoTHcNobUUlZ
fZ6cLsi1V2hNwvqjGqY0OfIjsBurSXM3055KNKPhwqmmunS/kSx285uQFrobltgqY3mr2qbv7UWS
9jWJjxs/L4W7RB4gUnnkZ1YiLxRxrCQ56mRB6zS8Dd2cNVjlgTC34ucT0x229ESqugg/gllspH2Y
57wonJNW+VGYvsvFkJTBYdwFTd+964UfRNHK51nfiks/p6w8kTEPA3eFvSJZ4hXdZMOtp7Ub9coL
LC7LZhn61RSPJ31QW2F01EcZvM0iUT2Hge2KqBV/aquVoj7B5ugtf9EzhC3koi0QdSmvGZk7yPcp
dRy8NJtfWlGU4j38iQKOx0265uW3qS0V7U5jWRUBPSaDZTnOYoxF0jpHQx6TLPUE74xftIUVYToB
E3Aq68EfQaouYhEqEbwf+6IvnA+xb8V9unISZtHiJGlH5XbvZcxEpLxSKcNJOFUjwuSLE/i+NZ1x
ntZYKWssYbLPYbXLUJxZzK+c9B2JyoikH+K4j13/sI9hCIJDHaERrFrAZBmRxs5KbXpoB+EYlUu7
SOLKXeaNbYn8TxrQHM/L4lSpz23gluWiQh6MlaVuG8GDLIgMzZdAfoQsXlkqE9PzsMbsF0VIciZX
cdibFWNpk+BF12FjXeWZY0w+75rAdRaqbzQ2wJQj3jhqVJXhc8VmqmEjJixfGTv4gS+pfTwtDQmS
zJxEBh5S8JCKP0g6mHXOuYrBJVmtVQEKK0/ckN+WJRKaclVFESKtRe+S0SkXkRuK1gKCvC3bL02c
t1GO9bLCSR+F7cTJcO7GjhE5AtLFdCWxs/AEhrfKb741mA0mK/yFl+5UjBZ+l6rMLE3XEXwULtYt
e8jQgY7HHLfzqSrGym8g3EL8TgyFlleJ4L5iC94rEEBe4YQEa7HdPf5UK3ylE1tmcn4z3i1Gi11T
LbYxrhKTMP9itUjOmR1V1tV2qa3Nx+8XefM5MAU0OXdokUEAklth9y2JZBFVR1HORky6pBP+jI8X
UBZE9hUS8EArT2yA0lPXYKsh826r4CQnavSFR5KwG+V7lbUaq9TRLMVHaAGOrVqA5vA75SX2aILe
IBMUv0ydwC6/qc0K6gIaBLu2mVNII+Roi0LnsifHY+ua7NzeQLvZHtJPUqyP5BFGHAonNZMf5Bhi
nwakMo8JeSjxy1GXthN+nqyIt80pZsrM8m420tSOLaTEJM23kKiqMQ5FKIbdVTehEX2zoNbUT/iH
TpnmzqFlizyJTyb06A3FUWCD0bIP+6jV0GkVB4b5qHvgG3UOLb8RGeTYPrVAxIrJVx2C3fc1uGzz
hbQzL7wLXLykuW3UIZuEkT9vZRD2n9s0SINolQcuvjcsGQnYcVKPDmnO2GavRHGtGudou+Qq7iqI
M0QswZfAA2g8PC6iBH6+I+Uk7c+I3GK3Wxal1eTRwq4DHw8XcYi/irBs0gLcZgrCAJQNYArbE0cH
Rp1b+Ff8LhlbGburBMHiMJ4yVaeDPm64trNskSqeZp3n1wFoQ6JIi8+HTVnjBUGjSC+yssV/x6wH
iSbsnoAqKsHlpxdd0vggBfoqxtNJGOjui8z9AVmAP05m7/eopoMkHlhJYWHcKkxb9zDN4GKzw8HK
fVWfCAVXNfxlyyGGvQlSrZPkeEsnx00aVvGqDVPku9cjr3Ed83ERh1iOI3anM6V2UyxY7feJP31h
oav75nPJ+rCXx81m6oMKaiwRK4YpwYySoK/FoZxsAivXVNwsHxkKs2vAV5ktvuFP3TrpsQKkpWa+
TRRRvFTY4Ph8GYEKtbwoncAr446oJFceKItRZuesIBU+IUdicthOtDX21YZkmYhIK3/V5mXl05PA
Lyd8x7Sh3nyk5WANS8ET8KU+SZD6Zhlyp3zRpCAmxFmWSKNPDe8jkPBB4jYwlUz6I3xePcLSxCtk
tmbx2ogZqoC2bgIuPk7zAMNxFwtm+VeP8My3Tnu/rqroQrHYkJS6hbs7dxKfyeYjB401+oeDH1tj
uJJ9IdJ6CeoCTSmeAxJIfuUBI0jJ4QwVwJ8sPmFWMs+M28iEb7ZbRSuCzbdZybjRYKJZZEesO+0n
kfnOx2Rqe+uqQjANVmEqSiW/wt5if1l9MWEFYm6bOfhFbsH4I700LFUaIV5FZK0y3RdfpRrDknzj
QyrTCynLYvRXnOq6sf7uIxIP/iE8GkuFV6fgv62FmxKn+gJGsk+aT3ZQxkGw8MXIwuGydxDblDeq
i7qS/lX7LqiJoyppu0wtLDrVyZeJt5Rrr4V3GJDsE6IRUzqOUC1pscuzWNFFh19aTuc5PSpTw3I7
kw2WZRGDIF7gJNdopnVnbtK0M/ZPjYGxJoj+jfJGdWY+kd+x935Mze8EsS18YgxG80GfgZ3IDpG5
m9pGlPoFVDlAtOhfTM1IisMYimq0UmXmne2WRUwJS6TQe4S3Nny4MadWsKiGsWKOR2hlux/a0Al6
7fV2Dvacj5Ov6Elf5kbLA2sydGCNOhFeOMKy5qScbOxvbqP+cAHe0kieRKg0ft0+SFQKLq3EVrGu
NhlbHsWTk3hxXrT8Y7IxWMmGaCxxLBS7wUpLQ0LWlaw4X2ZBVmrfC0vZWldtJArMuelRxetOIxqY
MC7kA57hdKkRq71TOEsn8COeL1qj5AU1ZcZl3g9mTzr+RJPIE2GdZ9lhGKfQxtVmQcADG6OXoD8Y
38trYsVnIWWp4z5DfM0SenA5sA/YwRTGTZKfaOWwQQ0BfDW9CrWWkNoJggHa0GuY2dLiRoPSDsRL
6HVRaWR/Jrt7nNuZx+P+LZyHMnc64/kznrVqB231tQOqamMaY3DAkAJ5ADTp6UfNCHRok42bWPAs
UFb4rzRp/YPiYe8mpesjlLzfI3YyaL0oC5/z97gzxOxuJUMDahvFQFjzigOyrXF8WpbHFAJahLF/
XPw9EleiHI59Th/L4neMgr6Ngyscf4UZiwQx8Xhd44Lrw0kjdH5unX9+INqNQBygYYyCXDQ3mzyc
fBJWNkkz278shxyOIkjg8U+cMYGZ22r20xMkhrb7Ud4xMwR3awsH1xJQXNQ5JzKHNOZB3qTycmsx
+nAypP0o2SjEauC1263iwp+qj23PxniZtbmx56yCabDqicMfPSPR450OiZBKmT9ixRwl0KY9L4uN
yrZ6Z2TlZbpRqh5xHXR8aBMfdj1yuwgQhLwdoZmKwTkgtLBCI0hcsLKdFl2JzH4lMqaF7Q0wLeMC
pr7Ex6EfPrmIRoZ8ctFv6lnFxsw+PYk5jAAOf0rQxn11oGQJ/uDQDEYZlg0drO4irBNjmaa7QKio
Rd5+HC235bhf9uVUl0ABBJ24uBr/ruPG/PGVx89zBkQj+Jtg7cXW7Q1BWMaerWFZtVfVuL7nv3se
KH/T/gvFQJMP/8kcsN4HE91F8cXGLSFINmg4SQq9yOvSOIynH2jsy4Ntig2B8pO5fwH9KByM5ozP
7MdpiKpJJMdOblWJWDhZ5rCvsoLCPKeCPz8K0Lmo4KF1E0nm3NRlPs3GNpDB8SYU6QTYEewjWmZ4
eXpWs9oavh0dGgrFeNMqhT+nNy+g5HYT+vFQqGs7Bk29VSsqExMqViwz6WTvdnm2sDNeUcdzqhSV
Di9FKFovGpYPzue4t2EEn5Fr0yLyYMHBYWIJFBp3bNxe5uKAy+MdZduoFzlRWB9VE7XD+pCKwXRJ
tLhdptV/11OOQvtC1wE4X+Vl/oQs1mtE0JDsDFEEWoOChU4KMFLvKAcnYn/IfBEE+nhEzCL0hT9E
CRnGhU9RCvurLssM6VkVU56Xh1naTrRZ2NqWdbZ0KwEK8B0biGbyg9rUGROJJIm99/OMlMN5EoSd
QitP28mIgKuJ0UJyjATIibJlasUFtsg2cHIsDAu9ZBPuIHNw4cTknXndpEDJ3Wr2YUbhUpCymvCk
76iFQFtTF/lLTlssN0I/2ToXrE5NkGltYq4CRVvgZhcumSIvqZuMTF5eVyqPlrJw0rj17qmYEu48
9LYB1l1kh4pfj/WdStcEF07ZgfFCzpNIeli4Go/MEmQ73amNKkoULNIhw308R6gzpHH6mSEcV+xC
jo3ixUksbcuQFHVXgf8dN/mh6sealcswaTPQwWCGHFQ/vDhsXO0vrFYHvZ15Jc5mCPpBlapw+sOg
hNEpP4lRdZP+hDqIqbQhNrWpvNBNjeLGp6gACx4ssc/R5rAKq5KQeJERBMN/j0iJa/dUyKGnX4kY
xsa9AJ3nFx9zpeKEHsZ5bdnI0HGD9NAs0GKGGv9hrkdgu+wHOlWjZ1tgTLoFQkYi3MXIR79/l6i6
qScPZfI+Qpav3Ar12ii06yNup03/TdpZMoZLnyMRyL3MybPqzxyMkNV67qYUuLWRJer0gXznZvAn
8SoPU0lbRPd38R8IeRO/jnljnOFma6R3UWrupAlSyUqhU6fwusqWGYGFDbQDMWiSUK9PrE59gnPR
7lWRKytdZZEIhBcGQX8lxkjEyzHq/aOId+w4stl0klVDdwyGRV86laSLQYnwwoma1AaX3VWffGzq
Yx4IXXvQvvBbXBXpn4Ed6eWgiI8cOWXNEZJwUF00F2duYX/VCdQx7wv5TvZRsXR4GAJd26pWsTPw
w1hH7fspThv7ENlCc+iONkuxY2V2HRbtFSW8OKu4FZxlXd0cihrUOBpkguNOt2oZqt796BRhiX6D
IrqJ6tJfpmEReCPP86XwVXnqTjRbjX6O6nReCI6vdsd8wePcWfX4yhMXeeK3atDtEfox/JtSJelR
MpB08kYVi1UY2/qq4KgZeCmoo9qzmA4+98PkrlMrF6AY2uxT79Lo0KaNfcptFUaetiz2joM+XFVN
jUb/2PE/gtSM0EfVMHVDUIJCnkUKctnROIxWxZhbh6TOmsu64yBCYAqW9Ti0p6yuxsQTWe8ufEf5
oftn1FE1nqAzor2uKY/JoW6LBulXlIWj1+HCoFu3EU62tHyrOs0U2iSWnDTxx6FjCfK3TJ+JuiHl
wndDvbbjung34DaVs1oSs0N9YWq7QdefDgizz20n6U7AylunUcJCunRh/W5I37PcmyaXhEjnC+uv
vij729KyhgWNyLSu61hTdDoUaGucpho7N0yL1EMnV9Uui6lPhlPZBmXg2aSILkbiwBAj1Vt0PUvZ
KZqt0+L/sXdmO5LjSJd+IgKURC0EBgOMFncPj32tyLwhMnLRQlGiKJES9fRzPKv+/iurprvRmJu5
GKDRQFaEh1wSF7Nj3zGezTaZQ6hteB33asuhQL/Fq/9KrRB3LMD0cbNdSkietM3rTbm0jP0YVSxd
hjvdMPPJ6w2xIkXZvZ5zK8FmyCJt61jnxEbsCyrmYx6F/XAcIWDkIVXL4xYM8nFu/CILuSz169T4
6d1sWoX5tNmtEIHRXd7h+6ESnEELxMTbmr1gW7Y+8HBu+mLYXfelU3rPUXxSbziaYMq1dsEjR3Hj
SocmK6yh4szagX2Zs2S76VCHcCiHMIuLiiUXlkzIlG19k2RkbPM+kPyLIQi2ygxxY5fH3Tw9JGsi
D1jok6Tg7Z6elmBsHsAPgTlZG/MajoM+OrsFx0675IuJxOuK/P11n9SeHSfNfN5Nqv7u8UCOzZJa
WyE89c+L4bHIDZtQSZb1ktPGuauES32cEB8HeZ3O/JUPC/+INh29dEaMH253+3eLAV66dAxvGYCH
I8VOUU7btDwj7iV5vA7uhphZft7pOByjPhAgxiBz3zWeMuxlG1Yk2rUZdKpYJic0vRaFnofuKGNr
XsGcRfj+LjwHdIgOXRLNn6AXTg98aMwp8D1/Vsrs1/XcTdWWYslFeq7au4HR5WwsWx+GWZgXk2Xs
ayQdFodw8u6OeYXJA63tPogWe72ZdL1q1y0aoSdlw1EkipVI20F+Qo7hVzsx4kaIxjzuYda8ZpB0
Pk17trxgw69PmGzp7R6QBWxV0h56LuIbVN6DqFgU78ts90OE8W6Gw16T8UGiNPBQb6OeChAr9GDW
bvqkF8tqJP37fmM4s9cAqCRUCzW+1NHOFdZstVVRKrNTgFpk4fTO7jNXR6gYGPKNiBBs3I2P2d7y
wqsNMXiZWkjt2Y2MI5cuFcUJc/2S91yLm5Xo+gHqT39HmB/e+sV8wWdqCNBt8DYrRDCdTbu7jXfA
QmMdtGc+6vCzJcKuRd+s9BYIkn1tQ+emYxP2ESt4E6TXTIwmO3CqBn5WTaZL1JfZnjvU4cuM7yrN
u33hLleRGO5GAg7h2pMpxbNO6LqYm4k7FKCCzQTr1cAmdR9tjDymA291kWymGauGa/PU1a1TFUrR
vrlWrRzbkpghBqkpRECOqZvn/clng7HN8RJ60JJPGw4+lHhq41rLs4RWYPoiSBG5FLGywt1Cxenm
IrJB/bKm++iLkfbJDTBCEZRrgBDxeoFAsLzFLbJSg3XE6CVOEDjVA3Cnk1uS9ByHGx26lz3yInS5
3ybK7TnEYkevMoZKxXHq/WDKxs2xfeaklh3IoLrnJjdE1L0sCOPbcxuB5snDhvWPow/IflyRAHcF
TaeQ3qy824YiNKgv3KY9ltMS4N5ejlDczl24tAWO/JXnhfht7u57TxK+R3j8A91UCf1IyQs9psNY
3S8L67Kl9EmX9CGE/3nEfMhQdi1s4ENVscD2zY1sUDXO1QD5udiXbRrySHkUpFLbydPQsnis6jVe
b2UL+bbstnY7RTULsjLJaJNCqutMcCVro1EmtXHq83BFVT5ZwuWOxHxLC9UJNucpkxEkQmiJb4Em
5pvjCE0io314HEcRRFXtmtCGBUK4howFmAEgcmueNsmTJ2xMEZjZzLd9gZV0wS+MlLToM4JFaMqS
qtG9zuN6CjZeSZUGaVPpcBvj+DYgLrGvKDIrceqmjH2pnfu87039Wjf6c8113OVIE9TzCuakEpkw
R4rNg2KRSAzKcul+3fuwvzNRaw+uMbzQk951ngIf1blSsXo2Q5+UxiQ+t1nLsL66RX1darEf0rFH
ebHexC0qnxktgm1ep3LHZsMe+NxEzynAJlO2DhoUxgMGTA5Ob/0WjFo+6mmYs2pO0/pmHofx2U7z
Uld2q524gppdpzlRG79SYzeV4TD1BzmJ+HmQNKj40ozXUsTkNpQbuw41iqljPaOozpEWlWEoYMW2
qT3uWxj2Oc4o6lVJuZvmSgfJeAeucV2utFlFzueVbsUk665gyex0zgMlwLYC1LRXc4KbqzzE9+dd
4Mg3gXr8dOxQ9ysNJuWa716aO+zy2PzbRPZl2yG+wFcQT9h12oNNeVLYQTdvXVsHn6EIbgfARPw4
Uq4OqU67B9JRUziVNO90UK99B0KtRuJ2SEPRfRrXcBnzOBrHTxEV5mzDSGy5MFuXFS1E27PQIW66
plDe280VSMKj+w5pydmtQftVNlH6WYo6eJdBtN44VJTLWE/jVQQp+w1FgVBe1rRN51FHp9tEiAhx
KxbHyyBkX5m8JOl+UJddewvnj9FlpK36pEWBFiL3mFwN8dCOxWzabUENbB8hYqZrFxRRj3UkT0jb
xbe9nsOPpmkWmYc9vkPe9WmTFRJ/t4AshzHReB1fqcSGaYkU3vUGsZasz0qPy28aWVtTSB1F9DM2
3tXknGSrO5FFJuWiO3Jqpzh8vfAMh2B30uatJ/o+jrfuw7pMY3tA5nkYrQClNYo4ukFJ0VxrD9gl
NzVCmptttvpDhsvWFjPkT5e3rt++LovHXMGkRJ5mNdTVbw7VNJejUuiqoXPRGeJ5DZSr3XYE88BZ
v6PNrxMHlTbLNfPI33KCcGQpezGRuCKTAotMdxe/LXPff0q12wo5R3PZUzLRO7umwTOqfhkHrYQY
Lk+WtemPK4KqM1a/Ya22qWk6hHIcoSfoEjLeRc0akMKKCyHoFY11ZbSD8wGkDAZRwRrVdEy6Q+0S
lHiULDqJIM1UlzTWFcJPbYiYOhrE/j7MdpD34Risc4msQkgsaTwZd12YwNa9PxIadgO7T2wkslwG
Uxt96YGzkqFwJNs6cUAhT270VjZjMvIC2fbGdG73Rs22SLHhxr5sUFfL+tyCMme+HJwXSl77TEDS
KWaLBEw/9A6qVZRvwM+5PRirp/a9riUb63LFVEF5By6haDC526YxWQ41YrXhyjaWqB/zNG8urhpw
WWqo4gk1wGdBQ9SEjhoA1zKUxjNCu4fOaon3wAgwLtuBsEZtwgG/x+1/V4SnFM9x7gZfct1s8Xts
4rB5/l1EJvpSCFl6fpFsw0Bs+hrGvgtSAI7hUp/BPNzTbzUTdEuO4L13zLcpmHn7yeq1IU0+ZBDg
CDJb0a0Jtggsx8ubbSAoZDcLAsrtjnacelbYeraTPO6ouuFtYcvrxu4jyuzgVBn3i/XDdWRxe3ve
jqA/5gIwTqTEc7TEuk2qBABtG52ptZMfwUe1C2Ic5A71dNA667Aek2UsJeio2xCQGUJ3zbFiet4i
iMrYsV1S5b2GOuyg8LYFUC/br6yqh421faVXkEAc2sEwZjc7Qr+sEqRPBKpzTnBt84BNnFWp3yN2
RD1SvenM9q8E1M+ShyNMcTmzmDsVKBj1jQ4SURao/MbIakxm3pTOgJ/Z8j2cUBTdE+t/0v9n3tbu
ASKuO0Gfbm9GKqJChom97QLvVaUjBYjMcRSoNemfO76t6dWEEC7No0F7lm/DKoejWSjoyi3T6wDT
kJPf9E6FxNLKlMgT7KO2XKLdP80tWTcECKSvEIEiQxSdjuOjSdiiSqGy7YPsYvM6D+p1Cp4y2cq4
XNFI/KtBz3WTz51DajDsxCEbMV3QVAgnzHyyTSzdt5psF8UFEXU4FLts6gP8Y06Qg7JBBmgonPhQ
CMrGsWKezqdgHtNPvesZBMtUhPVYQFBsY2SoqZ/vVJZQW4Y0tss7kAzgHLnRoP8KsCaTQ4AUhOCd
IG7d1ci8Vc4mxOG3GwqBW75GMq1SmfRnUs8jEHsbw/QB5k8rICWht3OZDTFHqYwszRF+CryYdKtJ
HoH5O026n7rCQjD72AFSYGwI/mgJHXGfuz4kgd4ePF52ybjIeNWB+fhOAFVBPOx0fUOwDM+fkVyu
zWPaKXOJuqKwPSGCSc6GpXH7gSUy8sfIse5pXCNxC3yz/labAE8+W/cNGJ2wUEb2vd1y3dL1Ndti
+7CavsEtwF6HqnWqRqymqYKJQsb8KYB8mJa8G9erAKJFW65gdn5bIwZ/YyxndhpY1wGbNPHzJOrx
sIQDfU/MHOQ8BR/ZmH6Hc2DefQ5flr+D1zNsy9DODmazfgC4z1vH3VWdGFBz87ADU63FuuHr8v6C
bCAbLvSQ+vCAyhXqvzSC4bGsXeSw9BL4MNp80Smwx6ieJwQFg59vI6vtTR0GLitpXOv0AEBDv6xb
uoCGXgbcJSiF9DMzTVbnCgH4/UQuEe8M6/6QI6b2bZ5IwYHJyKltSmzoHYgwyCUPu4ICkO+J1kkl
HcC/MqKqrfZpw2fqGJgfcBalSxfpH+vcDFUo5q1Yl9h/SrFauOttGYwu+8llT3NsFovLxfGEhKCF
CqTC8TbqRXidNb1MgS8Jr3ITCH5NSBN++L6V543o+QEMYVeATQu/wK1jB9Q/Uu6LNp47U6Qra31p
V9/NeW+yRVS2abMe66+J+usuCH18WJI1fiOi0dsdlCsZQQwYlc97rYJPLQeJkSsAIncjyBdapWvs
kRTwEG6LSdBYVSromhcZb2YtsG8iqkN8XjaRmbLLc0vu12iFDB2Fo7jLehW9T6A/6tzZ/lM0q/Hd
LOOYw+UP7RGkJwCu2mHI9+ZTTVZaI7baSEEQedwaC9vRDN3l81BbcmU6TOrStDK9X+wynpd4ggfF
pPIGukB6IoJmb1CM2xTDoE4+dLhH1cbo/OSMD68kziwIi85l6yVaowpIzwCJJ53n7DRHzZCUOycI
nFTLt+MQh65/gou3LQ3ErdJgqLNiimJbIXwJrgc/NmAW1+C9EX5752IJcj1bCktnLCuV9eIHcGda
spgtrxnC/WPARPAxgox/p/hInJMNDw5WhHd4gbLbDfDBUbsFsy6zXwBOLw/aUi/ybBlpgHmwP/Ca
SEQ0AVNH7AdmQJoxR2WWAprBp2/WKTS/dRA7ymxDojLB67znWxOMbyTr2XPXREwVDKr+ldZDgBId
CFAZRV+9hfpvKqmhB5kPbFBSuRK1ebir3pHRjko/GTaPLL5fumbCKj+jlxKYKTPBlw14YfOdmlBr
QCF0vGceiI8/riE8JGEZjXRbmitqG9XtVwDM/fIq2m2Nv8YDG+WpGzO1sEIwQxdSZi5mq8HiJUHZ
oNYGbqPjQZvQEkBgsCNszKhvCyMTQ7cr6zeomHkSbvGBsWHNPifDsGBRmbTstx7rWNzQuEScB36i
JD6pa4A2DOwXMGmE8aC9PDzamDTA61kMRLXR43c6EZ/OJQqtAAirWa9eNqiktrUExaRrcYHbMQYn
lEHqrt7p9OiibEEK00ZbYszbmK3CdSUKxBnyPliZ2q2767pxtmM5r+joFlRUR3aePqzcXeBz/BXd
+mIdGUKyfNcNVoaTgH2z4wUU68udsKSmvD829ebS6TdL6j2M81ZkEj8Do58m2zVZZiTM152fRZ8U
G+VZ6g7/ujz3a3UZVUN0BEzgnUUTBhTpUJP5tTbXxh7WpLpNv8lRX7xN6nfwQ0ne44WTEWWpf1Oo
/LUmf7kibNwoVl68wyj5XloM/BlLgDiXLRR+ie/q9yu636maKB4MSvNz2jALCM7RjcDy0XYoCv5+
y3/0T3j4vfL4ex+Ar6OGs6Zulr/883/iHOlLD4P5f1w+9Y/f+tks4b//9TIq/O9f/goOeTHjPP5Y
/vpbv/xdXP2Pb3fpofDLP/7WzuGfNGx4+j7bfvknP/ylm8Mv7Sz+3M0BfZ3wdv+BAvytnQNMhcP3
r0v71S5//9gf3RzQmCG91M8TjBUEIdnFrv97NweSRjgyJIaSjeOlWYDsCDDOH+0c0EjvUmcP4ZcG
iQGjFL4HyraXjg7o4sZBUKNFcvwTHOHBf9LRAYeM/7W4j7I+/+mjg8eYwj3z6+iKQw/76di60wg7
YRnCbF41+8CLeFnefSI/Muo66PX7Ug3IuArZJXO+bV6es0Dqgi7ZS+YyeSYgzm8329+47KJukeQu
nEyUI1cd8rRzUGgvYSOSkf3AIkXLqYZnBlVHftCctAVPLC9SHj5q4WiJjQFpP8tkFUwI6esA10SB
wRVdMOCadKJlJ+d31/MXG7cjlroxRDbTfSRE07KHzQsZ5w6Nx6XmSjvzHmSNLvbYRVBjY1KBaHzD
DvsEU9WHM7h8Euv3fmx/jPWCXBK19wJtwh+DJpvzcMD9wFYEOdlM70nQwatg0iFfCW4PfTFQMkS6
XTqSXhmTXYHnWSox49E4Lqp6UXAGdfJHKMmWJwke5ZiZuaQT/igcd1HOZP2KW8BjoNmVwsEbpTD4
LUfxHZxmpGogIsE5G46njhl9GAEql8mU4KeSPa6ZXarLJzuGLLvlSE73MBlykIdzrlGarOIl2B/r
sX/k6DdY9TMu2WNrvo7ZhK+/RmFlJ3yhSCeypHv9CuYJilFqs5KPww8/TONpigx0SOFluUof1jnv
66+iJwGeA39BJ/WlioZeFzNF/HvZ4A5syTIw0S4sTMfnF4iIEjp3ghoH6fcDMqf9tGZ4etGMi65x
epUF5OXnIGknn5WeTXOpU4yDwEePymXY6yhHzTFwRSjxf1AuHl2LL1V3kl1FxPBD0CHjGFEwOKd8
CSunL6Nowe8iq7pr50DCzDOHVeqarkhEckkTMbBsr3Sh4vgO4/nHxhH+heAM8n5tP8DD4N3v+Fcn
4i2HmXco1yVDHuVGfEbhKc2BzkrYjfZblEl5YWbz/vN9qxrBs+sxrAA+7oe6wZDBToFXPyEwt0nW
n2lQ/8Akx6hO8LtZg9GZpRgq42Uu1NPiX3t45vMkQwIf4Itg5mW507K9g6R8heO7XvyON79OmCfw
s4rzCuz9tkkxO3g6v6cQsYsEtB4mHAZThtn482EMGpNiJfhVLdUHqNywElDZz30IxJoJDNpezuLs
Bx48IbDWBVyFUOyNd0W0aA2uNwwrI0daKsPwSKnDd6ib+TqbyXaskzC4iSYB/+yyh5VEeQwGywh1
oW5ANjlilA344bYO8jYLMVGRMaDK55q+kr7uK4p5QnvXPromvvs5vaJu308USDei1x6mpzHbLvDz
mFOF180aLs91Q4fjRiNZQSrENJTZWPx8t0Th9okYbhJYAbCEYAgMELUKFAw1Eiy8P3Ct+2HUhh/n
mskKhhB+ABnSl8jedfFzAFxGOKb4Y8t21PE8ljGOfK1iO99PP1/zAjAP8wDDaIMiWLkuEF90G5NT
3OBWd4JrIY8mJ5hOsHohMQX/hlcQyB81ujagmI7ZQwlms4JlqwiHQJypscNN2kLXibf4mK3dB6lb
nxNgyjdChrIC39oWdqfkVMeYp+MeBzc+bfghTTDIBvRauCHQj4p9wPKF/BjnYGNxCPYBWhM78qYH
ykA2/LFgdQWbo6RIFxpBsY/nHJ0ezNUKE2SZDsgat1bREx3jCJRvjUWxDrC4rXh1JJX8KGz42OCo
suMeDP6oFywmmjlXxBNuG1aUFg7xALMo1eNJZVjBVIo84+faFPItrH5OWgjhDv558oK/3TygeQ8t
TcweQ9/5YyJIlscL5EHZrRhM06aB/qIyJkekFM1Eh5stYdudTeUPtFzBo/GYAT+fdcJjWUqFP4ma
Hz+wIZEV25a5JFmMJZDFkCbQOOAhDHZVQvrqj5mYfkwp/rOyXYVJr3MwBtuZkb49wCPwNQPQUKHv
B9iqKX1TIxsrSZoHstq7dFy6PFqz+uzbre5y0s99UEKCAuIh1xFdOTaS2BIOYHS1uXg30MCCJRXP
ghmOgt10H2E3bmWgOx4XkO9e4hrFgTlbdXfroeqdW/g4sxyaPgRk6PPMVpfIPW/GdnlA35JE1HkS
9HV6MFA0u8JLwCWb52audtboAAjmRM5a2C+Q8MZvM3dfWUtHm9fRJn9kU0T2BKsE8rsCE2M9ITUf
D9B/N65RqEOjGt2hpKg65khZYysq4XwWt3wdd3Loo2Gd7yScvenVwNmsTnBCLeTdA/koGlu7/kY0
PFpyY/ogKSYPJeEudkno4QgaBHka4Hs4N2ny8qdQ7I+Y9c+9qi5x+J8YOgYKmCVAJJMkvQC9f6WH
ew4jAMwi9pS23gOka360EptLNGQv1owRhhVmHWsx0v/1dS906d+ui3ofQKyMXk4e/TWe4p6Fni/a
noL152KHORi18tuwEplvWv7411f7NRtBiHi5ywuTHjLYrNHa99er7SvMl+0+2FPvMUAukQCXglTw
qdLf7+s/SgL+b+L7X9KGf5ZN/D+YBASIz//0Tv6WBPyv/svHl/8+/+TSJ+33j/yRAGQ4TxNYfYAu
DOB2kTBjwPyRAGQZTjULcEJtkIWoUgPq/UcCgOalOOAkRuxP8YIToPX/SAAidJVFdy90AQRrjNNT
/8ME4C/DFX/lAqEHyAAuuOlf09ku0CG2AEZOnBDW5W3n95PFNP43s/Gv4/RymRSyJMfVKFpfXWbr
n3wFezAjiNgdOYFaD15gn4ZeaGl2r1a04vk3+fJfZyCuhZY0ETowRLBrwMjw67XwLmDVc5E4+WDk
9zQx7hb0L0irnW4POlHtv+Ojo+Dvt4eDAND1nKLZAw4FuBxZ8+fb2+QcT3AriVPrDdZiMY3LDdae
GmwNeJYYyt7K3yiQ+vBAsSSirNqjF9YxQQQ2HKe4tkXsHFsR5w1Qv7rWnPi4kRZEnqEfA+hrxM8z
P0JY5sd1N+1RJT4sYN0bzlAU1WMv0TGnJ2Z5DZZkOKNPjT6gl1d7J/zS3rEaXZnKqB6ao5+g97X1
jG4Ay6weQ5jBvoOm3N8aycxbqutban1brWk/FBakzmkPI3nLGBa7ouki+xjOVv3Yo32836O1ew1p
i5CDiv6ATX+AEqtcYcdhRdAg0F5nn8Jj5igwePTjqIIGpeN+iebrNFjGO9QL4I+D9vaF9jU59cmF
BTBkPU0eolPONi4SaD/h+HXO0L8v2dUGrmxvbE4n7LW5ydiBzqH51ErCV1lujUln7N9+hWXwE05P
j/180wy6O6RDisLIKjDOC9qgnRjUczV8WJPqTx2s1r91XIZPHPJSU6x05t+6DL0DcngMkeip0I8S
mHG7HYzLIMvC1dF8yKbPsFcPrL9HzJoh3IakdpOiP8G1R3nwLfM7OsOI1oAuuFB+3Q4uj6G+fQ+3
31OztbQQW+efGiRG1RxQ8wl9Mtxh3OhyyFxCYqShifpmlGqOzdB89abTZQ2f0nXNM8CvwR43qprx
cJpB9LdTr/bf0O+MPEbor3VDd3ji8nkLJNAIR0kp207QnIwwfyVtfCXQPQN0+zBXkW/lDe1q+62e
k+VDBr7rq73ek6EiS8vPeAQzrP3J12npEbeu5m7oKWqfaf+NRtsKmZtdC7JsuUQiy2eIt5PQ/ZHo
DHIhgAyo1usABy6jBXoNJHmql+uOGIY0e6nhDaFZ9wU2FIFfTj9HwkYl6sEeWFsyPYm1D2+SZn6I
t3UN8gznFmNoY/ZsEKXRJI+BYw7c902l5BAbstyis8r+saBPZIE3G39oQJD3UPHhPdmX5WlCH4AC
UPETfIZtZeP9nVgT3YV7E1ah3+c7ku57tfJkfR4Gbos64O7gFXscVvVbGokxPLUAQRzLF8A5/uuQ
tCCOhbPQNBMLQrzPfaZDpOCo4pWyVhK+1dB6Wfh+SvabbO39dtVziuaDRQNGiuaCQMV8k/MKbzJc
DnZeazyIcSqtd3P3wuAgrpc+hzsyc+tL6pem4sGc1mUMXgD0lIDHJI8nmuR8yYbhuDqA9+8bYejV
AONSCEwiWxEKtD3x2WHu5nZicIYvMO7Kda+fnIwvXR106+q7ZAI9lo/gzNeHGphFFuU6mebmmgvi
QGbCsxt/CjXgO5hbELg11WrQGe+tgzM0PgAziNNv6QbCIG8WtB04S49OdOZZKhgFoPrzWX4isZbP
3Kn2aOiAZXhUaXxydOnfUuHJxSoZCp+vNonOcDwgbl53t9o8Jg0/xksEhCIU002wbfEpVISmqMx5
lHjUzoOXsBkRec/T5T+nIhHP3tv1a4IQM8sHyEYHAFfR1dgDV88tQ61e2p5d6ZkOZyjxvFqU3YdC
TQJlXRAj4/XEGNCw1KXBAfrTWPamBSSg+VIMM0UiCowaRRch+Gdgego5Lxme9xn9VvJ4IBaVL7eq
xy1i+juDnHyDL9LWBwlXKmASrvYSxvO+qQz6FF0BseX3fdwmX3qFOhvaNzh0PZpT9UhWmQLPRXY/
FGjmhJ/FZFE/gD72b8gdt4ceghy6r+xqfK5VA5j5cnRrgMVDIuFAx8X/HwX+3oX3/9hv/vcf/WzQ
GyfhvwwDH9DA/q9Hdvzpg/+lBqN/M4cInF6ioYusi0Dhv4JBHFUDn0BwsR4iOYUl+x/BINRg/Cek
E4jR0OAwiiEU/6EG47zJNIhhdEVsiQiEZew/UYPRMeEv4SCWUAazJcBIxIQwR7NfAxnUKOddaepP
cTpIFE8vVW8EKyuWSbTy4RXaRoHxVao16rAuycRzCAbmimVjQA/7BK63aKD58gJwXh/DrhAnJJ9l
bUvDv6KsJ+7XJEFzRR+gJNiC2IY7LwNprcg8YzFHy+AdcCZg0whu3irdvQb80YgAshPaCBxJEI5v
Zvbm7LupuQtgZ61S5K2vIiRRmzOQYpXhVHcVziycnlGt2oYTnfiUoWcATb+gOW4yFBL0ONQ4nCqE
fheaS/gqN1HaZji16d5+J0FQf13RyuIWxbv0HaB9Z0tOOLtpVI/pDUGO2hwBISo9Nq7DCu7c+AFN
BPtrF/Huvh2b5datMzkGotvBYwiYMMbFbRWKYsDY07qDRoKHUmwbVjdioAP2PxVFgMoUymEcvWYG
jzmAyoJLhA09D0ltK5S42CkMLx0/4BJCNMEC+PO5ekB/mwSl7F090r0fgStl5r4RoPugI8vhHKeh
LrpsF4Vcm/QQohwAz0+mboc0qNH+JE1W9IOSeu+KIaa/BWm63NiRvc+wlD0H8zxkx8wIYN3oeFkD
8kTCfgTcE71tvQwPnY2yo9J1h/L3LsQtCppt6SMqCwVI9zaO3fyUJmPWVUki4nME4R0lYcQXTAVP
qXsALz6gJsimI6vpA7P2QgiOYXQXkNl+ArFRvxoVbffYEOEKU0mFHkzoY6YkAQ27qCOMeP0ZRXNx
87/ZO7PtuI1s2/7K+QF4IAL9K7LPJJNkiqJEvWDQooW+DfRffydS1rFEu6Tr81wP5apRVWQm0UTE
3nutubwqKR4svTVvORp8iIeFWlXqKYrfboJIHbIndFa94XCV7wcdX18p2lWaJskl6Gr9rtOUsw5G
c0CEUe5SOMqb3BwGmhh6uQ5mspR8ry+RzSJ233Z2Ts9pGD4jStC2JZYlJvltJi485KjKx7E+KMCM
/px5xka41rBODYnou7AeSp42lNjeCS0SxFm3ttdapD7OOJXAS3CWiagWfQv23h7lBObqjq6P6JCk
Z32kfcSoGR6qLKovVlZVtxM0uqPjqnqNznTaNAJdZ4ai42z0Nc8Njy2IMqqFXYXbx+8KBvkL0jBd
IUyzNvivx8uELMPvwxjR3M428ykU792AjXKrPDEYCIkFMDcE8kMURu5lsCE4VKsJ91f3TsrUwlgF
cNoyOYikkXjCvxQmG91K4hMDauehdaMg+jCac97CY0gyY1t4JbUNutCJz+/BWriT/OAZFRt+lmAP
WTX4vxr02KVmfRw9SN2HoZQRtUM5oz8ZE302kWSVWtO/6+PYHN4xee6Whl2oJcY5NRhZPaNcbOZi
jcSzcGY/shY3XoU4fN0rkCprHrMwfAYaHmarJBIx90crcx7PoaRrNyK6CCNfxCN/Pvo7TlxZUrju
Bh9qm4Z7/HTm81LntJ9phIrUfuYaeV3vZ4scA+WgwcygCNLW4N9wzhwwVUHO9SMduOFjkXbYovXa
kPZKto0MeLHEuLl2If7br/nFTi1o9P60XwMAtiywXP+1uX/9kT+3aEFmtm7irmbgbixRZWz7f27R
QtDLoZHz1bHv6fZfW7RBEvfyUy7Oeca99sIs/bZFg+ZnasSgyeBtwlv/r3Zo+SOhwaLHZ/G9lsOD
zvf5GzMgr9HpjKk9gM+qcKDStx3aPGOIZNmlfiqr3oVHm9ROO3e7FD5Urn/AR4neIi2qXD3K3Gzn
Bj+XAYcsa7AzsmU7PXRb911so0OzgR0nRSy6VTWMCMtNmMo5Yk5v2ifaMGjIA6FP5P0BdWeuejRg
6K7a6rbIpqTg0BtTeHpuVdxYmKuPtD96/ZDE9sRCFQSPiVFXLEr2R02V/W5gQLtg/UDvWUl1k+TI
SfJk5PxqWal8jGxam6s4osDwvXxA9AO109sMyJcHjuMz7RU7s8fLjDj3Ra8kJ3diDfpbON2IlmXU
srs2fRfPzFlCPdsVY5/txh7c69ryyvhg52HtnD2vpWWuJp3SVdMQZNnV1O7aJu3Zmxeyc5Sb6b4K
mmGbzA1rCRpmfjFyv2BE/RH0d9IKiud2mARrY1T0O6YB4PCUoqYLMXRQA4fTzCkob9aJVfcf28ac
nthQHHvVhHU1HkYGW4uY1OIPRQjcyY+g0mtAfCLbKWkvS2Hab+ywqgVTx+ZmgCa4GEvxCQPDZGGM
08E62FQMT14yjTeyHTy1ixNgX9tINRh9ex71NWjVSX+omYRIihV2zjYLVnZpjfiVktaBZZMkGp0o
7IU+yoSmXOsdiiDcEvkeqEu0xmvRuVs5DMNmaJNyhUe+D7eTbDkPoY2vrJVQ2fDFCWL9hakU5Y7F
27hd2iAbCDXTS05Qhdx6TW7tunKs3omiiU5gDrOPJcZxP9B7MTAlDlvYnFGor2Xj3IFVatYcgoIN
bihYckiDmMHoYhT9Jgyzejv1mC4ip/HuRqvGuhc03apD4XSMvGB0/NLIUwiSBvuDFXW0LRKtPMAV
kYc2xzdKDkfwibcBVyL0QO/3IO8FjTfV9ukubGv5GGRxdxianINThr7P94pAvUPB+FkfLG3dT+68
htKOPpE3ID6UDopiDI0js8LQdsVNbmfmMY0s93lp/+16FdmBb3E24FzdM01XVLLGWgX1I17d5ly7
+vx71uacR+tweuriKt8HMyX0StN0DyWGhpavrzR1N5Vjca4tcIN+WyZJ7Ms+DpZzJWfdKCjf28yR
USl4BWOZOPzQ0iJCgNEG2SU1K7lSMzZHnDm7tgQm0DiBSaFtpvqDFdXdagIe4G3LwpRwsa1ABKer
Bryz2uquyQOPMZye/VGIdDrQmSxX44K86Bk5seu1nxM9Ntfg3YaVhQNovxANsYjIl3GYPsDUslZF
Gnrj2uul0zBGNoATZGCaGRt29j0H5yDkY0FqdVPztTf8313xF7siY7CllvvPWqa/JQMtxeufP/Vt
kmH/RuigtKg3LaIc2OX+d2f05G9Ew9gwKxAfmpBo+Z++SZnYGSFMLX1xCg6HedX/7ozUtYBsHbBG
tikJteEbftNr/Tng+1k4zY9tfwR5NJgsdi22RFMKircfS1cAOxiZrMg+eWHZAJYX473F+rKfpymd
V22jrF9wWP7pAyGV6J5J4x/F4ptaOeWvrmSVWyfDwnoq+gF8tteN93aGxD2clPgFm+nHIcPXP9Bh
2qdjEGFQ81ap5dHoUZ50zJNTRvYLyhpxNpJEPCpiRXbf3fs/r+1/Hp5eP4pbzb22LBsg1FvJYRNx
1O9SYZ6AdVgvsZM0e6sltAaZaSjO7Tx7T06aiHODNuby84/+h7+SJ4nsS45McIzfUlmGOiVWggbx
ScnEPBRuJaQPHtXFZRSyCv78w94wYK5/KE8gTReLoAXijd7cQzyyKnfG2DzhTuODnAp7jY9xKENf
1TpJ6BdGUkXHfBwVDIwGI+tHypKMrTCLmSXIwvtXMKHlC5HaDu4L8pVD6MbbQRmOD4wJYWCe3AG4
PfVuHe/wRvGP/9tnCVR/HCdNwYPzZngcJoaeRdNkEtYwAOI1NfXqtPl46RJZPf/8Qi/X8a+p+Nc/
i9mYiWaRQ7JucXL+fkAWt1Wj2WVnnvog+qKk8jYd+94v7ubfHx1yMhAZLddQsEq9uZlUfabTysw8
zUjcTwnKIoo3u9LIyUgpOH/+F4kfW2Vf/yRysATiZYqE6/D2+z/JDQwBf18Yp0TGab42ej5TBBr2
8QzS8rNbp9YL+CteUnT0lwkQxgGrqnH4xddYRotvr6zJsqcvr6r5t8lqAIY+CJYpzOi28mikhQDJ
FXjuDWcEnlBsfDD+UtnYPpKxSayvL6+1oPZZQZr9z7/NP90BahKPkCXuNNLWH28zU0h7zNOKlxfR
1UXXsbwOKL9OJiqrzb//KBuBB9E4bC3y7RM1Vm5TNkjcTjGu6gsAY15ZLRtZ6l269aeff9iPSz3L
Nwx4T3c8Bp183N8e3ypqy6yuK+0YTMBjfQ0v/HNhZNXzPLjjfY/Xxv3Fs0xZ+P19XT6SrAcCq2w6
v6Dhlh31+8erSqE3Ihrwjhh54x1+HC3zFfKeiz1o4yVWAffVIKfiPnIT+chI19vkY1ueqE4q0AOx
Xe/nmu3vuoK0ZlopHgBJLRRE2izWsSh/dZFIIfzxO7PxLzN+HkRPx3X5tbv83ZS/wNdpjrlhHlWm
51vCq9DXxbYGK1il8Jf0fILjwOS7AXtUJtVkbwS/7KFptCyHwozz1w9yztuQgML2dcaa9wrWh0fX
i2beK0l6T7RebHE9PamlHhShZ77UhApcMsZXe+aY7WtDSQS1j59bq0Qah0HCmmiBdZzc0DSOTcIF
9CegafchY7Fmw6nce2rnSKN17QW1wDVn8avR1TfDOvciO10x+sHqHHaxYe+youYzXK60DTvlHrs9
czyzhw0EErESZxWVPCGVKapnwsZaetbB7NnHAVfICcM6NSAT+yI6plnUvqbgLHH2FrI60oqaLnT5
x3uN6qzHApGG8SeBvZKKczbsFC4H/eOnOit59nAzv6S4caGxJNJ6mRivvaJHXXbonmIYEq38XM0B
CDMkbZfG5pxvDRRPIGHwJLP+YrIYPIsdRkxCPGpGzUs6gs6gM6itjNHkigZx8ISaKd4FhqFeG0ye
a4yH4hFxJ9fHGwLnohTjS9lb6rXyTO5TbqNzAGahXlNqQ+nbqBo3swpoZrtT4z11uA9sVJmTcfDI
XsB0RoTS49xy3cxOZ9x23eWAHLpbOhGIBaccoPA+RLnHcNVxeLLhTYNzyYtpdlCNcTDRoCrdh3Xu
McaW44X4EnvcMIPQ7LVVZOJMzAFPDU1B68WxSWDwpySp2lVfLlikXg8cG2Uc66WGq0TtlNmjBZTY
1+sVjOoU6EbLvmiXEe9fyeg23OSQgM6RlmfcSitvIRWV0MfXzoTUzm/TACoUznme5T7RvCcmgvxa
t0WpOWoGAhSBKd4njWOJQMOZKf2WhgoSOyOcb2cnm8NFRWG99GVtvdhR50lfEZqQMfIVzTvIKHI/
I/ty1jK0zU9F3xeP7hxPt/hlsjWG5lL4iZYJdytivTnGGT4f7Nh8jMpGDHjFXHZrXQX2Y0YeCfMP
BMip75CUdHZ1Vz/lJoFO2AKp2HDRGavR0szVVMzTY0oU1KYro6o6ghiPORnZKTN+XRUPbaWQMSdB
l/9R4uX74ppzebCk050xMnTFasLvDcWKDhTRh4w6NoNeNVwEbao+2lnaqK2yJvvzODtiTYJCcVMq
vQm3yJUccPddFa9FAkgHAlZ5xk9Pj6CAs/QphHbto72kCW5H9q4upuAkptapdxjN7OcqztstgtD5
kw0j94jtCzvfOJjzpyKr041lyXmlBPiAtRtYPYOAofiUANltcZpHap3iHt8th1FEtGOtJALZXNvU
nAEx8IHYQtHaLgsTGWE08i9dqrQDNkkQcE2ktpPVTX/gAx02kRZrD5NX5h/jtDdXSFRbvyoWJALu
Kd9JmxenNXk/4llbgz+MVl3fiC0wA36Rq53NMdJZ/pEflH7aGBG6UlS0JYOLmo6j5TdoSWFYcOer
4YaTrrtniDhZ6yLuYf4HAR9kgudZm10YHVwI8KusVdEa4Iu2kXnZva9SG2tpX6htZ6VwiiL9c+ao
8qOXxRJLgRi3FOQGYHK+B/a+/IFdaU658XN0Y5s1dXuoc0edUCY3JTqbe73t8OWrlodaszmRvUyY
As+aTHgllKJi2JRVK5OTDbMaNpExtvWK1bbFnwvTYlUu0/xJn3lkdYzZxA91Y7hxu9HSgRVHI8ZU
oKQQdZwgm1fS0srnQJhMwjH/rZwpa/at8tiP3c4KmDIsA/cS6Sm/DaC22qVxyxLEaszBrCpZbUfq
KBBeHOHsfhaPmC4WIkxk1XtzNJNxb+Fzea4qHtsV2BU4cGlWZM+yrEPOc/QmfWGUsuSdj1SVfwLw
7lZfpgqViMIBHqDWbhX8B3P4AylGHeIV1qwPmCG8QxN5ag/Rh0FDAeakg32VRL+rvn1J4EdsLJMJ
BdAFlo+P2UzIwrt4rkpjT3aOe+6bBNcKNthNNAw1nVl73sL/qd7PXghzCC/Z8L5HTH2hafhFZvPH
EQHpXQqFZs+66hAC5TU4OLtKvoYkH77OcTy8C0GgVPe88cmm7unQAEZzBnqDEcpZvwZ+ebStGCXE
SPIQdlSbdXyVdipEMEwUxcmsy+mWua9xsQGGwtDMUzq5NncBVgr9hCet6MdiM4o2ux2bxrybSQK8
q1EzX/LYJe2iFOozEuNsU7ZE+JWe3YMgqmbpW4FEOqRcI17BHMUN3c3g9vMakbViGLdOctc8TkP/
e1Bpw7uhDdMH0XX6LU4361MKOwxqdhZ5CwSP3l49GeHZM6f4thkt44h2DPpQ1IfqRcZDdYJt6m2K
2OpOwta1wDcRyjU7wZK31TjM9mtIUzIgqCJwxi2ke+PRTquK6AljfodAI7jRp25+aCNUb14fDs+4
1OpuoytlxkdoQSNqQGA99O0DaMtne9SHClF+p/ZUudpNAorpPcESEpI5uMjCB0ehw4jn4TkP7PBf
RF+r2w7I2g7p+3QqEpVn68qLAuWXgvIiYnHbpXhs41XFyQJaQO/0DzRqMSoUV1m7Ysl7TscWs/OU
WTdjLFlGDR3V8qrGJjqsZd50ATkJ4M1aeAx4Qr1auBs3c0wWRDH8UcJPCLaeVuNuqULzYJrQI43M
nveqc+KLAgz6HqaSenKzydz0gPxXM6QkH5Ky6Zt6FCFQmRMH19GAzUkAMH0FSMc+1BL5uUJuFGeo
A0ZO1jN1SpHNDriMMojvpO6M7/Vm0G5hCxqhHxu1sXU1AwRAURWokJRjQaORMe3vjmf3S0Be8IfK
NdrPpNo4r4ON6nurM/pE6Z7B918Rlgd2gazE8svczjUu52ieEI231RdcseG9SnLMvXOsWkaDY4Sg
sywgeY44lXzTaZrFq9/cadmQbOSSFLkmNMY7hvM0juDkSvrFVme27intdDwcptN/jOyphHASzsmd
7gQOIrCqyO4KLwNVVsAtfog0g7tGuKEw93lFnFn3RHt1DMz/9kL//7Q8TLuoov9zL/S8ZGr/z+ql
KbP4x0khHs7lR7+peazfzEV7A30cCYW8dj2/qXlMhn6L2htF8KLKMb6Tdtu/MSakG0ofxCAV0KaK
+jYqNH7j/wqqA+UyWmJUQP+mIUpn5U095glTGoigES/BUjccRpnf15AcMescaHGyHxnCoxn10shZ
E0HNaVUSrTtu2r5imcLHENmHQGLZOBS0mdwVnUaObXKwyakyiKiBsUKEYr3XMoA/jc8qkRNGG1EW
IFpwb6YgQkpXsstDxDcPrQk6xJ+WuiurKMb6eCGlDgnDNDZPRKMI9twblqzyGaQXmyty1QbvlKJ8
GQrh3hC1Zb4UTS/OuQdYCx9uaNs+2cButZNofJoNZO/lRwyqYLxB8XQP9YXywhB8MP6k5YStqArD
0fKe8liMF/DGBDamObgWg4y45g7zSVoeOa6W7tHGNPeq6Ec+ZkW+lJUR66YolpYC7EhYJNlowKsk
LQtk7rXQkTKk3BSGeITQTWGBz/++JN9qb/SR8f7aFSgM2tDK0Dkx2DlnjHApX4kcCoMnAHT86rqO
ORE5EAfVrvJm9ZoQmlQxWCyp5xXNBSNYzjmjAVwINbQgkRKC28sU8nN+F/IFvhbBQ0YPQjdC+ZiQ
xprD7CF5xLe9kb/aTPlMlyi4Z1Bh/O1eZs293w26cSbVJz8VxDKfjVRLbtw+gKULneo2CeL+YJRe
eihih59xtOV6fj2t5YBU7DXPNf/N1xua6ais1mEceE+yW+5wP9ED55Yq9ZGVjmnkUAX0nfDHJUDV
VJbGD1ou+RPKKeG3VGhaYt8FcTUv4YRclyHR+I5kPhJjNwBgAjiuOSHT2TaH4oNzMdI/oJkyjS2i
Z630e9Z5uqbcN70vvKcpGy7trCyO/pSKq2sZO0uVPDg9bSv/ekysRC4fCzQ7z4tglaeWqfMWABW7
GnojfhOlM/8ksprvBtKJBgFq5/uI1gFH9rbnaZCN4s5ibIK67k2WccB30Jm3GeIpZpQhjZpQkxSe
Qb8oV5yhal/x+A/hRl+q3WhYZtgOx6beLyvMRD7wD1oc8G2K6VigR+eow5ZAbgiPqE3aB53mskIB
uHcSdnkNPKixuCv53vG8jLjzlI6bAZyRemTIeWIC0anXETlTSDoJwi2EZTwnkzdWzwQyjfdsisYh
tzpaldAcAHfClt2hmvc2jokLYeoZtV/bGFBgg6frIxxrDtd3aa6Wy8ueLA9pYPcEshgdlwS043Q/
hrwK+SzpJ0RJkW6lbXpPtFi4cC0huBS6mcsD0zl6ecoKkG9fX4kuq+IdiiAu3hR13OylixMTqfbM
5t/sa4uIQlTWtng0hzJ4AoPXa4BGiFOijgoJRWKCmfl2OdFvkC5w7sga6OTHOX8O08hDjGgCagsk
Ed4HctV7JIa85CrtuT5gnDj4A5Pcfa07mFbRQopKj0l75t3MNZEXRApN/IayErR3Ms1d0LYOzML7
pO6pxsG9Tqyn4eyt4fk6e9tq9K2eJd6NVY/aGtep1iyqXP5eY2zCYTurqUPNzUsR+LLJ+UIzISMX
yDdDdJmo5m7DhKTXGOjazuA0cYFVaB4o1jUafQJ3MTyM3DykKTZNEnvko64H9GasquMK5vRvKuoh
hsJRWj+n9CD2CMfDXdBG8tExeObBDw7B1o2SZn6nmK2Z+xFc4MFAsHaDbp4nirQ1blSGNukx0Oe5
OsLZpngDXZ4xEQkSOsj6HO8InaYN1Q/cpSwOwPzCpGo2IG95ptAg8oBP9sxtbeC1v+jQjLAAF/Sc
arrRj4k1DUixEfhhtACWm26FomVUFjylg9fzRuR2TWpESU2Y54LvA204DDa9tzw5jqB8wlvR8Otl
GKjXEDLqLo4snm6kto9MCqkfY0skdKC7Zt8JRydhb3nmTWnyQ5SqfEtJdW9wN22GIECYnix6zvyd
+rLs9YOo24e+tmjX6DEoG//aCMsIOON59JbGb1UvtY0xcyO/LmmJooODg31gM7LQBnQH/CQ1bXks
PsCuhCbuTZu3K8tSDwzWwOU1MrpByxuH3d18Gop2JL+xtppoe11ZS0Kp7d0AL+FJxEZRPA1hOKUf
LDBcMWq/ZZW6zh/NqLVePBIAYWbVOQADCKIkUL8WEWTMpsJ/77u1vmzORDzCrsxmcYbRwkKWcX7o
qEyYtwHLiQoR3ckpmqCOW0Y+rEXYcYTwQ8CbuEkp0U95QXYb3t4AiC4hF172ANP8Dyb/2JNpMWjh
E1tpsy9aK+cWLZlrfore91zyTkKEZYkpfW0AUrcy6sZ+LYv8qQxFc0Sz0TE2mNxh5BxiNI+Mlg+l
t2xEhHBnj/EUVif2GPdeFI4e8O72xrapUf/Cv2/PGOboszJCW/VuGL2Pndqic1gEn8gE2eAlqm8I
hYNV1jrwZRPeAb/LRY7pqG2ng4q66uQk6FOCez0yyxXaoA9F3W2rStVbje73PQZnP8mdSyDJBPlA
1CpqFXpQuR0cCJnKWVVRYiyWvvVsIORZV3qVr5F8I2RyFBkNvl2bCZl7Mt8LUVP6x2blQr1KjW1a
SOL7HAQzejcORzoJMLyxfU80bGGCTtvJxhi193gs4Z+rDomhxPZ9gtM337lj6xxV4rHNxWO9j6Fj
tX4+iPem6MtbTbeLu3hO3SOcUHediYVpQfjaJnQZbyKCHqWfpE4HQanXbx3UUoavNGt8ycwyeT85
+XszcersBuCP+YDKczEHKRjt5gx7we2N/guabO/3yKVNqwZaljMP2aa2nJgIianZTlri7fW+7tfT
2ILNcqsxWplmkvqdoZJbt4mS6ZbrZb8m+Fi2hI3ReiY+bAP99T2JBdU2jZ1m5wTDJwZLKytOnN9D
UGOXyJqIg8tquQVIB6OwtZoHRbwmx5/C3lhjPn5OOvlIjxgJ7aDUrQvN+CGfJ4tmTpdv6YKZu8Dr
nZvKi2EV1uqx9jotoa3GyWijCLO6beeAJSrNOZ/ADoBnaAbHLm/EUaoGo79XqkPqkSpTGrO+4qIV
mz6trXfEn5b+guPdaB79soQVy+cJSe/NOlk7nDq1ORV3bAITR76+2IZgGg5ZY0zgOoyVURjFXmqq
2bnLDmHQUUJ+5XV7K+WGKaCl5J6NiH6ZrN0SVfbQxTkBbkWhX1JcQzfknbXvaWNrN7DmM9CiLqkB
/kCT/vcWbgrnEinnI3nG8GnjtvyYcHynHd/lfczzLdNH2QTu3hkM7azbtb5i53XWKY67zrGmbVKm
+WEA5/mipTl+oxqdOpnX+apvaOaSLkb22uQM8MVQB+4gJUYogVLg31kcrmcQkrsABtGhL6zXKgpN
9Gj0dEWlZ8tqJQ5T0hgvQaNX9Too1fiRE/GG0zXCIbgIxXpK9XTT1qb9uORXn1n5m3wTl7R2tFg6
e12Nxi6Psmmt5DRx08DA3gD8dCCTkYTudSwkLqiwdWvpl35IM7Eh87eZOIvX85hc4kCM4CiT3Mz2
zoyK75XFPyQYQeJPdBHe0aAAMxBGBDP5ZWgEu9aONBamJrb3btoNT1qqpMu2F0jbjzsRrZuqpQKJ
6g2IhvI2VrwXsdEOTxUwkMNMoKbvkXuwnWlBAKmD6UuUeby1Zaa/H8LR5RE3AA6QSkBvrpcspLDZ
PqMSCW8YfJyjvlUf8Eh1p7xxb+20AOvNaeBd3kn9ozcouwFZSuv2mNb1FH9QdtXpB8h/XnvUAIrJ
bs+q5W0Noh3qAReGxskppHAL7oLWGzjN9iVlCJQa9zmoadfvA0RnZN1rw6R7iNlEMxs7B7rXbK0Y
v2u6H5IuMoREKeud8exGObuu7JIJOyfU7HALscTKT7Xe8N+j0GccqV8HKT1tr2ZjdZxBafNx2gIt
wEHE7k32phhq5HTUxcwwXQ7MrBwvw681cCz34Gz8Yrz/ZvxqUjpbFPaSApoZ/990GB3Wqbhq42Qf
lHgL1nlZGuOH2Zw7BCDTPNdbM/c4jZSFRSQJcFbEP9+1HP5BgrP4fb4b7FvLN3BRZfJvDIL5Fm/U
DENki5IonnBvAX/BU1yoMF53hI7IxRkRhRw2g2oXG3EUnlpCwopNZavgDIBIPJJGxUStBK327y8L
2qMlZd2mr+E4y5f+fsJrdAHeGdJICo2jH00pWvNjXHImBXeUrdpYcvLp8pnDkdaHv1KRXMU/f4kd
rteEj7eXf3EEF28VK8XkpOBs4SdbU0YplIh6ImlD1W6ecEOiiQQgbMmu8Zg6gXYQy/Ebh66ZnHqz
ruQdcow+nX09bcNo3y4VdFWHRfJlGUpchgIY7i8u1z/cRGQQAsU2nhrdAer54/XqvTCmm+dm+yLo
c1jUZJyoFSNlQhkay4N3iSi72Nijql9QGU+XuqVXUUfU8nE5Npe8qH+lK1h6Pj9ewgUaYAIjM9GR
sw3/+I00q9bmjnPDvkk0jo22hoC6pSX1pGjxKCggS/k7SKleTeEYh6qnvigGJig7QbsY5LWqlhqM
K/vz5934py+GW99DqUhj3Xor/IL3VDVLnva+skNOqIzOyqxjzDw0kJqc2FDFO6S/rnmYSo6ta4Ir
VHpk7t5fOrP3FB18Zs8EJVEtm9dzsSB3d6fFFFGhOXN8v2oksqBczvBLr6fwdN7sBZ3K0dRpxu52
ojH4+rUojfMBIdR10l2QrXIB54O9tE8QXCznuJe4SHm2ZuUyl7cc1Bq/uE/yR+rf8qjbDposZGkL
O8J7G7oWCa2OiZzQdkZksQbKckY04HZLqVOMfPvrxHuSLlzpQkKWAUMW8bWmuJvfjaClCmbFgurE
mpGwJ5nJf+Ri8U+s2wyxr+0hBIzLzW4WzTjO9TDelyEdsFXsVD2BzT2SihmM6OxbMqV5Y6cTen/4
Ofnr9d7/V5X7C1WuZXnYO/5zI3r1ksGca4oYZepfdpWvP/XNroInZVHWWihzkWu6izf0m11Fmr9h
SdFJAUNRyD5C5/qbKBe+IEImLKVgYzx5Fa9960HL3yxjEfEy7r+aWf4VX1DwGd8vN0s4oqARvmR4
supQFP243DDII/Sl68YzrDk2iQHULop8st5XqTP0D3jxpmMy9kW60VmWn9vS7N+nphoJrvWK+sN3
V++f9tQ3L9U1qlFHIwvEU2dzt5dv+932he27Spm19cAJCzqy6Uy3rHNKEgPGHswU1b7ZPTvI62Om
ly6vGmmuvCEkwzsmEA+nePXaVr/jd0SQs7NMvAcn6IrdxJTzD0Ew/bj9+Te+7vLfLdfXbwzgh5EA
8mbIKW8UdWbsRNzbqT0bIyr5tT3O2Xv6mK6xZTRXYtubRpGsYweX++zYyDI4HHP6BfQryJwo29do
VEqsYq2ykFbEHORa+qeEcTWInDZhmUT39LWPOQR1tUbQxz4Q1SfqYjo9tDvs2xjBQ/6Ls83fb4OD
ZBGcIxRFlNpvjzbOpIXk8WTqXLS0jcsQaiYgxKVPWgGZvB/GxntXBSL7+POL+WYcsuy/+KSXvZhn
kX8sX+u7u2/pY2hWKizOhUvfQ6RRdyYhcBUDFn/6+Se9OT1eP8lDk7mMhhAxLzbv7z+pwuuCGToq
z+TBIVC7bp9Bi83Rp3rb6DUp7xzRJ1h1JH0N+a8emh+lqRYfz4OCJNJcGg2sDm8+HhE+h8IlEspZ
RKh50lkvabZs4dacqw0lCNWZzq3fDVk9kPaVls4fRBSoA1H3Jkg1o9Hh5FHkrRKHlBEGEBIuhztN
f1RaX611jVyjFYWvyQjCsOfuV6emv98ol2abFOSN4kOnLf7j5dNxphaWFWi3ogvyl7hpFTMZLW0L
k0J4KsLjgCTh99D1CHOba1LPoQbHKyl650sLw6OkhRw6MJ6T/o+4MZzX3qoi5/jzW0wYLt/i+1cT
KwPncsdGjs8xnTPej9/SblwUVlFr3CYcLlGQrVvUQLvx6pxpoYKQ1F3rD32OFMgnz8QhGaPAztVU
u2wx4KRZnV+qzMKV42RD+GFI8vKA7wh1EDam9wRxueuAKG94Oou7h3k3Tp8gUcV5WOw/HOMICQoF
niAiBdi0ZR/lewKbsotMwvuQAK4RO6pTn1u8Re3VZWQvhiN0hpK1wexmTsKDm9zQKqeww+p1jDia
3cxX79JA/wvBy2JpoteNu2lYjE5isTwxyv9MP6x91+ka8+0hbx1gFXV3MOkpPNYRysxd4GiU43OU
Br/DOMRbFRe19qlbDFf00mCQk9h2ELWXvcZ9ZfPeLyat+OrX6hfrVrOYuCauw47azLsjkGjc0Dyt
t+Lq+8osnOv0nENkI8xXgk2uDGYKlYftHVDsmlZcu2erkSjFFmOZ2zrZxzHXo5NsvOqdZbQY0LxE
k1tl5/OLa5eMFPURdikAyXCrYfx/kYuVjYxVXG2UYTjciqvbbVyMb8aABW66uuHQskZroEb5vuD/
Sjr24pvDMYeHLrn66WhaQSS5uuzMxXBnXL13DS680Fz8eAN1zjq+uvQSnqR2S2MA+cJoOOONTUJB
Fjx0A7Ov3CfuiTStV+zU9G6eFTrgJZ3AA9yYlp/llCetQaXfdl2ln9u0hd9H+kU978hnbQOCLpfp
YiKz8p3uaMYhmQyq6o57EJD4pC9AzIjwtHWBnDxawWUasMqnQ6ijnWlFcBcxkiG6MKWvE9HGy7z2
xkbswxM1BCh3BpCUlra1tSgJ7vqlAAlXtVtRuQojVfm2yOLG81EpkumwGaE+wk7xGIHTitYLc1Uu
gmYEuHT+tgMCJdhGAaeCrVWENN5cekbzqpApsYEoQpcpo5pCda9iDTVhGcbuF63raQ6t9VK2pHu6
nXu28JEFx8JwWuSNHJpVPU97xVypIQ0rjJwcTm9PJQ8msYjRYtr5RO9I/T/2zmQ5biTbtr9yfwBl
ABzt8CIQPSPYiqQ0gVGUiL5xdA7g69+CMsuuUi+rZDUvTVKWJBXBAOB+/Jy914blaZvrScedOGXu
21Ti9OCymi9aU3LwQPm8asXyUtduGapq0Flpu71kEBzKo2j9HpwpifEPAFoF6X2rZPaMn6YDJeUm
mFL3dKyb6pHNWJxAp5v5bmh4B4ieAPNiiJ8WiOfZ3KhL6WHZ32o8Ki3Rr8ZwamFCF2EcCXga8Dm5
nKkLRyKo4Fos3yFp+U7o8QZwIyCclUeDydcBVnmOzzyHNxqmdRqFyxDlYPdV2/h3WaQyayNIrWeC
SBi3doblZe2MJiKikOay22yNOUHNmaQGg7LctxIEf3wfYgLIStw+sZAgXVNSZXpEX19aAgFmjUik
3KNPsQCjYrg7Wpp4Yi5rDlen8ec6rADnX1CGsiXFnZvzAz4pPWIXpWTPfyZqibOOBMiK9lDZS3o2
+rh/+qF0ticU4oEHGVjsBiKYxbZz0JHRuaRhFxZC5t0GmfT2x+iwABtFYxvexmNnO+pr0ybiMLqK
AZKX0+MgWyfi37GLmjHqD70B4VbCuueAZzwZPRFGgXLATWx6Y2YiNJpllh7ayTTJ6nPjzrz9MRCt
dLnenBl6zr1bdPCqphnJD96LVaKeqIo3VhPqaJzZwZiFQvtZkyMU7SPP8CfMqIjYzLusJbbzwfSA
aB4RHqrh0k+wBtDro0BANYiquVYlL13XC32dySwRl+s584KgbJFKKNYn3hfJFVfLrvgtBmnzUSU5
baCNn488Ok0RM32vWpdHvh2oCmK+xppq9lWyCvFmwhREg3LtmKj1PFzSV+uCVB8kOWT4xMR2HqW5
Lho8TBt+IxYQUpjWOrlnfhMhazkREZ96II1t2r0T8XZvf/RVJg6ZD6Kf9O4cU+ZmONUJLn/02C32
XaUj0/Zj+dmi7ySDxEpS81R7tLvPKBoIxZhbF6HpQjL9vjH5WJndyPk9L3L7joYKuTEMdsf8ReHo
7g7ksZUf8+Kva8gP7TfnAE9sU+ZZ3a5xSv9F0yP0u6qJZYBQUm7nlplrSqzyGehpZoe22ZqrZNC2
XNSP2APolXAgLsyKx2RBDesfLQZh8nvJgjyfsHLxbBClyT2S2SQ47ch0GrdsMkqejXYA8wA9pR/Z
acWoU3rL7Evrk1OszZTpp8XvW+Mbubl0oEv8WiOxnCb/1FQaa9qqIg792HBZFIpA39kt9Tj2l2l2
SSsaOxl4bnewymm0D4tyuDi5bnTLvinyur5UzmTdaL0OqzaRVTme41k1ycazuzKhw99033QCsolS
dtNuDPKkU0ga1OhJdoFZPhaxNNJX2pDCYzxNBTZ/anpBsy+RJIziuSaI46RFjfqKWVuDO+J2Tn5M
weHfT4iGl307oHHe/iFQSM0+E3dTXiz2tXSaNQmwGXXnYhkJEccz1U23Zb7CVVNeldIfW9xyFYZ0
xdaYmJmHYwH2ar94krs/tyaG7jN2nG4TYRWQLwp9/FOWMLrjcUj9Z+71srurfDzKu8Fs/Gznleg3
gmn4HM+trWFOKIziwTYrhBgKv4lFlmvhjQ8y6mhCzzF39LZJBVeTgwMNkhTyB4S/tmHmb05kZR5X
IhJhWtOkxZe81TAnlB35YbRqy6G/FAUAxqD183jXJV6ehGrS9eMsLZ77GeQnA/wocS8/qtL/dlJ+
00nhJOnQIP/XrZSHpP72/X+OXfFW0Zz6v2bKnz/4T0Wf8Q+Dk9PqHvbRzP1scSbIwcP/pft4rqB3
cWT5qZdiGjTr176l9Rf0h8U/R2dmFfIZpv2faPmYz/z1tGF5/CH8A28d1kO0fL/0bWULTK/0/fqg
uR1eizmpH32Q4ykjXJ/pl2m/qnIcL4XWMMAbiDOIbe2oK/dq1gNBqyW1eNh0VnkPf6+6Kwb92Y70
GPUNUVzwi5RHXUBV2DLG21izRlbUjFLP69xrUxChak7GXTap9s0X5cVRxQWOE2qSJgp7GtmIGEqb
QIMBSn2bfgz6kF5LPseNRIIMdIigR13ziOGxMfan+nImz+3OMToI6K16qyc1BXbOQ2cR/t326UdX
ZFC5RDxvGZReXTHtFT1JZFXVh59XF2WMDxGZRCCwhh3yk8swL3dWNp/1mO9isUbCkL7BDqvDWi7v
dp+DTjLea9d5lXNHhgKjirZMxEskrUPaegxwoH5uqUGXoNK8q9GL13ws3lxGUzs9Vg96m1/WTwBI
oBdaefGBTAvxUNxnO1FQzyCRYJQdcxoa1Uh8sXrwqolpl8nS3Rb+O9wvf886d0C2gRTYrI/LqgDU
FOs3LsmNZacncxVrTPn05CTzg2qs10SAt5+KN7aLN0ZrVzcR9LYdq9ta/EKEW33U/XxnFVyrWfQ7
6TeMea38tCBjg65J6Hxl0rM2az4oM2khh+PNCRhUJNs0R+w9gHVkcgSFKdbWzzIp3wZjxhI0M67u
4SBt1tdqLL4BpTdcBv2uN9WeiLaz4SG50kb93Li1RhJF8iEKvs020gvR42dYcfbBQ8AfZCTUBzW4
kyXqo6DoHTJPfQGPtOOFYMVkIOIs8p/t7FTPy3NrSSoWe3oqiSya5orjW0LgUFSnbxXtfXbg6d2r
lzPn2BRsU5tec+m+ppP+1ZPi1ie4euMoss2wOSxEaR/kND4t0j5w8iFwtBUHzBFJoOkebNaeiL1h
WM5oxkBZKq6nL6AEIwX1t9PCMVyaJQjMTn8mGOXdFwo9xUSB1MfFiU36CVzmkzUVH6WeAXNy6p65
1/QkIlLi8Zg0u4LQwu3CeWhjGCkJJ+vnblQOvBnrtZZVtmMYcm0oMXZ4rp8AXvUoDV1uReG8InaY
DyguEWEZ07UxteZLFkHVc7NkDolOHu8F2sqwmOIIKr5lbxDvjwfpzuNJ1vZ47ErHO06jpt3myVxs
5dKUt5XWzDs9KUZyqmW3MbVCvPdG92UeW+fG8BhJcdcQ4G6R8UUGcohxVIREJKi3yK1bjYmwWTh7
TqjVc15Fz+UfSHuLpAEQuWi6EpLqq/wLAga8VFOxnRC6bxaRhk0/t1uJj4muA0hrINMI4E7eysx3
aE8UQPSrlaavNOuZ6NyYaE/b3o6Up1M1t+9VZXL21rKEJNm12pmBoOCo3JVpSQ+WqMo7o7d7ks64
/ZfMfK9JC2YkWDZMhHQytE1jJ9ya6waamXxRbkMZQR/EEOPdWjqhv5PJTTfn7uuaWjNQXh6jsf3g
fHS2nPw3XSO03T/3jFjFaXr6HpJwdOM0Kdav/9SCTDOHQEWV1wd8LnnAvL1HIzddU1telshwftNI
+6WP9uPVfDY0YdPuhm/wS/MY9NtQObNbHWIe9ZBK6ASLGG0M0WK/eaVfemHrKwkBFYQX000CT395
JeW6k8gich7MPn/z1yD3dTnODDVvBK6v+sjf9N+0Odcu4E/9tz9e02MDp8Hpr//962cZi8onoCeq
oLHZydbuxqd64sHWhHWASFts1t8XVfEZ8sdvid+/Dit//L6YF5G4GKgBf53OMTZTZB561QFvkAiz
uvTuZtom63JxJnY1P9BPeVeEMexyNY4nCnWeW7/CcgM4eCUAxdVyhgTOrivsg4/KfZMNMKs8dVZ4
a8AWgGzExRPIOqOKbxEtjg9TGT/rYJ+ZAljXwSu0zVTXkHFtHMExRuqN5bE8/FQl/c3I5G9uIWGB
A2Uea+B7/3X+YBapX9YETB8Ss9tZtX6n+wvyXsKKf/M6f/eJWnR8Ka3wQOCQ+OvV9JXhTXyRe9XH
QgBA8W42UGRxVsa35PhZyKj10scr7Hyc70gsKe+TVaBvLfGHHFmX11IlyykgDHM6E4CA2F0NTyTL
X0U77hOP5Z6c23ITx6tXdDKn15g+zx6fcoOEYU7Pg952D2QSP08t2/5gptapTz2OIw5mb/SKH1Fq
O0GVY0tuJ6/eT1r2EdXLsxcPu6Vfg6AacUCDcEA+SYpPiTMUq8E5dxnAmsNy584kvtC5M3a+R6Nk
NVu6BjXWv/8g/2aFYbLPLMrQyafDY/LXz3FxwUfTbqk4DSIhpZyYWNnsxsR2rcTh378WFfb/9wQy
eKQ17rku0vD16z+tZq05p0i95gpR2vhgdemprH+3YP54kn55ytdZgAVcwIBM+iuhJU1k3he6Xh1q
fyT9JZ3MjRUt7+tKny5kvPZtdMpNi/wC80qMbLJ1K0Jpp+iF5utXzxlx0DENC7wio/WTsYknsOKD
Zi4vYF4/FkeJLbyy/FAwyAgyWyAIxbtwU5CIDNb9kwdWNXA6Lz5iGJw3BXrlgPABrHK+bHb0CaA1
+9LcDxN6S91MP+yKW1Cm+WWc8hN47XnjORkFqsHR0zaIA4LAie28fyCDOdlaYvkNquLHRPXXD8y3
EQxAHITc8ysYA5bASkAvq4NRcFBgKJBu0n6ggkeqdzESPoGUcissZu9a2oA8I1rPHO7L2z7jXo5y
tJ1ONexUtAAWQ4MUIkh7VVlDxKYO/S4fnWuEVpoYcfuaoF8P7ZaVqEGuEbrZ/Kyb6n3pdDqT6SMa
DaoqYqU3LflQeaI/zxRiQUNnfi8Ktfcb9RCD+QqylvsTifaq8cW27GtWFgKC8PemvTz7DQkO//7G
/ZuHhD1j/QM1mfOe+dcbV8XSLXo1VuSQVcDhOX64irdj0eWPmvg3V8T4dQi+7lQM5Oh52/iPVt/X
X19OWmJmCDpUh9ak0WusNHFCQE/kEaDK5/osNbfkwoAlGE2WqSyjAowLlHwUgEMdOUFd+c2GbAW5
9aH8Binu6qCava9dbsAt8G4Lv0RW5FPtT1Ut8FV27wSxPUzFjJ113Yy5zWKRv0VqrVKJUsoW/SKH
KswmQrooV7djn3m7nkv643i5WBPNYptv9Nv85GhrXmyjxh0RQqQVL2SZTnhJfhyComqqSUbDS1Wh
ZE97DpIevOfNIjnq2Yt6avsYHajl45UZn8hvu8OWcBKCas1whxAdzRyuf9FK/k80rjdkM4w7wyK8
aH2Musm+1q56cuL1AEEflOcJpE8hqZaArRMYy5zMbfjuFlqszGweMSZeN749vbd9Hyq0kuhf0ksq
OLP4E6U4irDXLBlxrVjORtQg6KvypI3ZaSmlBGTIA9z3xYlD8b6M2FlSuD0kcy/PjqKtY9hf6JNV
p9ywr2M3hsJs5816MCKLNt0r2QIaobIveuvVbKHT/+bO/ZsNmVoHDYhuI+ES+i/7ZEGjTCKzKA+d
SwRBNz50Ovve2giMbB7rtf76cdSue9/Y9T6V3o9nvkpgIahOBTLjx8DYhjSjs62f+6E3MiNlhBVj
oqD9vPWnYT4UazTVCNhIBrGVbmVF6B/+Nf+C3hh6QMy+CDMFCRRL02ZxxdXUWGOyfn4eBeWW3goi
MfSU/nDc50HhUVnHHAzZDxNRc0Fiymw3G556xndBayKPZXCx8YfiwuT0wbKxANWwPbdpm4tQquVc
Jgp/WwkHzGDWYNfzu9ORFd6irHU5HRzy1LmObCIcMocn4SDToprv3X/ur//tsP2mw0YTCxnBv26w
/W+bEyT31v3cXPvjZ/7srXn+P6gUHJ15ufVLb80Hi2/QcXOY9v/QMFFI/NldE7hl+RGUcKzT3O9r
4+2fSiWBiAl0NnGoBAsBxPuPyLq2ty76P22cBmJITC4r3Newbd7pL9UMnBiTufxgHe3Cw9xla+O1
rfpxv0TJdKIVToNdqznr10rN39BKujd2bkmgtIahHup60IOha7Q3hpf6JUfgd0VdBByA4T2uj8ap
wriz3CsH8O5hzsb0qezsYp8PY3osY8f4UjeRty0yNztxdtz2M9nIIM/x7jJ/Z/yfoYoJuqFZ3vWG
RTCNYsckQiY3H3Hf5CcivKtz5Ipij6MCi1lfXWqbYznTXVKfszI5GWPHeCgtGbPi4RQwp2P3VEpS
fgJg37e4EAumBp5/M3cxoZEuJ+f7SRv8q5vm+sWYU/0yixky0VgL5Nx4r/ZGbcav6yAQRXJ+Z0zO
cIkABC06vQnDiTi2S8vXiOtpxAfCjVUrsGrAjbEiGrRs+zt/NiyU9kzxYKxNXdDCWt3bhd58U1B+
d6IVay3FlBCIWP4J5wwdgAk9774pp+zgI5YIlaWwlbqzwZDOHF5qL40IRU/UfV+ny7uPvex1ZdXf
x7k3HwTOgquDafIey3S60U0z3ckI1IM+OfJrKYYpHCti9JqxGPeukfNrYGdEm1QVbBI/pDLW8E3z
xVpDcbT1m7NZURpG2rQd0kIPcjxsYWdHFyhoJcoJ7Uh+fR4SH048z9jKvZSj/RH7ZFh2WZ/Ct2CT
ATEZHSG/lHfG4i7wcbWMRDwyrLWtWLLh3Fhz9hzPqf/ZlU65habcnKLGUY/NqOSTH1npZdEd/UKH
bsLc24r0Jeqt7iYb9OLRqq1mX9KP8AMlax01eYFRhkOMuF9mN73EiGN3oJWYxxDa4z4wDgKvVfVE
JqSdGG8clep3fsu9QjguGa7ZYhXvwzQ118hxigOCZnF2eiJ/ysZJPw+em77KJjGuVdzY9+S/L4eJ
AeaV8ZA4m8quD+1Qx7e9VXdP2SJ8ZKtdcSy14dhUkeLMVtke6rzG/EwIqXORJHNiAy2aQ4aGtcTl
2hU7ZSX2bdGos5koi9sRmapGjuaQxP1bMniAFuYpN7ZmE7lvUqjvtpzKY4yDJijn0j7WMrJ2LtKE
kNaI+Sys/B0jbRNvtNgyP7te9VSPYnlG6DzvF73S78FtkqlLg0s72QTrIblghovrgs7ARmmOfGMY
lt25JHoSUo4f/51Q8mRfjWsQ75IWn9AJ4YwRsMb0MS/PWcxFVEIAoB4KBvZWUT66ouu/Cs/npNLn
xlNfV0emuc6pVnJfwcPaLI4LDCSlL36PyZ25VVQcHMD9Jwfl/5GsenLVG3bggcUSFaWfHl2mv7sZ
QkaIYJlM3wprC+0J6/sySRQseZZsloRSB9hM/uqSCPqJ+FjtvgEKtOGCujq9itwMpWM0d1o7ocpw
5Fm2o5dhi9vZfVbuo07pF4rfYi+L+zGKxlct4hiQO8K4z/RYHDDzM6ArlD5eK31s30U/804sPVT6
5O5hCTBUL4yBlGNXeK8oGiVSIDIsMJejbsS3PMe3S1fne20CPxrMs42KapycNRNe1UEczVsSpTsg
5PVAZ973x0+gN8ixw1nZgAiPJctcl5IPjyfhXGuTvOAF1LeGob1muFs9IgOQUaWF7wasAGRUtZWz
wVz7kntKPxZ6p28hU8vAzPL6a4Gv/oz/wb+3S885dh3+smCJtf4+7bU8dN1qY0NQf3Myd8Iba3t3
OvKiftOUQr+OUF82XlQuRWB6hbMtcdg/++waVyI6kxfCzNIbXMBf/KV3DuyIy2bOuvFKNC0ElFFl
N11GdElP7MJNOVjtXZ9F8pLpSj5rUVpcoYs3W2Q48c7wazxWiClpiUnxkqMZODjocLcYuupdMmXm
98WNh4uy/ebNwnzJ5jIsjBvKIv3UI6LDRs18YIclKN4PjI22IIqYPRtRckcnm0Uc+GMwYr971Ac+
+iqxl3Ce+2bbTaZH7QvLHTxqndwKN1PcaFi7ONDZkis7LPs5FsO+Sqf+mPtL86kYon1K8CkRwNFy
lyMc2mI5IKFt7nXySAYNzZ8dTztH1uPVGGPz5Btx/kVJk+ho02HeZLDd0j+dzl1kNgekkROgLNn6
n3PHScOyUvprERHNx8qUHKPeDGdIHnfLkGnvjeXqp6b3tF0Zu92tkVbF0ba0iNZ83N0Xs/I+xcqL
doYu9cdkTHVeDmPJZp41ZycSt722s/xadcv8ri8Dyz/y/AUv7WTF6LeUQXOPFC2z0852pa8nu6rF
nMmRTtklCppq0Omd56l+v/LH2fuzLH4abAoRJniSuroSfn8vY1kcaszoaTA1LnaDpWsVWqLIkx9+
2+THsUiQz05Ku0lNMIpeVd5BhcsPvT18tlssp6y1BE97gxq+5j1RFWnypkfDB6y5z149PVTGwjBn
URychCyPbeUSIyLTJ4JmmhPCSfeJ5GnzmQje6h2F0fTSRvzgiHefWx3HPidEmAmoRE6N7OTY76nb
5eLg50S85ZC0nQOOS826t7YEzSc3k2m74aCmwbuTvZyd186JPgaCkT2o74oLR7KWSX4hGgrQevoe
WkGzYOhrcM41EtxXwwJK7eWPoTERqCNJjy5PnsZcvVOZGVLk5WcDAeRpaFP3s42M8AuknTi7i6ak
OLsJhrUnplhJtC8W5AjVZurUgvcl7u3sm4dgWvtkS0ZYBBaOBGwTVpLXR4kFJaw0nSxZktF3o9O9
EMSmaAUSyK6THsBgyHqZNFMdSCh28eD3w5XvnHb+6ogGn3ZKW+sGnh+SOF1Dup0D83vWXEIxqUU+
VQs52IljupyNfe0RKEZ8g1XD2GCInK/Q8OW15Wqelp62TJKqNyv351O7uko7Sxv2RjVhJB3WcgtG
IMYZW7TnND3m0Q7s0hySXNMfvEJYgOPgI3T0tjdzZOGFRfidSS0+LlbcH4coik4tA51Tr8c3hAoX
aG2M5oYIwD6cY1d+GYSDTRNt3D6VY7rLUC9t0VyC5wc2uFWR1RDSneRsZAgzNjaX+TDoDZjDwgRC
qUf6B/NJyugmb1KYUEjZjW9ACB3vpdOHyu3eB2uVLX9iNkvFsUHBk5bFH03S/x7ifnOIM6Gycqz5
16e4P9BH4Vte928/n+T+/ME/j3I+hzJoR6tJCwYmTNyfTCe6RXwKfgVGBh5t6BUS/0+hBMEqmFF8
vrziinWX1sWfRznL/gfDVVQN/BhmR6x9/4lYwnL/OhpCIIG/gLmQ6ZoG0wTwwH9tuOGPaDpncs2b
RbeteNmnJHD0UVibOiVgd9F6C7YJaeR9MHo22zsTieUzuBbH2JipcejGRruJeO/bWWrlLp4pmNx6
6S51zCCkFcPJk8oN4So653qotEdZdc1KKdLOTAywGVul80j3ePqU0dVAAFFnhIE1sg7KLpMbp+tm
FMEMAkwYQBWYuEjsM+lHG973xPw7ppuRXBxRtifTtxhkyuheLfJ2onG4mvoCq2yMg+wawaDIyzdu
4ZwMKwqB4PghK8W3wTZUOGQ8f/S+s00rqvkStTEitZ7J56i/J2TOr0g/bYuXl4E5fI+9DdJwFTnv
tcquXvx5zLZdQ5bXUljbYmpv2xyYG/bA/o1+DfAdt4R9YTftQZQOr18S9c4nZWFC9/zD3A3pgxsn
Nf0aY4HaA9AOSQFEn6YZDwgnbtvZ14mJy5dtKVMjwPRLC1hvxDbRbQFQCCidKoeJ+r7oTtj/L4mB
2Rgj9IOvl2rbR+7eL4dDY9HfjJDmQamr240FuyA0Ix3jX2Zs7GR+tvtxBua+/hJNjgpgEBHN7wF9
n60528IbvmJ+CcU0lacGPOAZMiknOxO15eLutLRodjYg5XDIWWlT3J6BtJ2DH/mnfl4rupy0unSJ
tOdZQLSAYWBvO87SzHanaWdaUBQ1LABHE9vsk5s1y7EzvJFaUcldNxn2juoAo/qkW2FFTkJge5QO
A5g8Cbxk6xvZl2ZqrLPUvCOVKyp/m4J+oAIgJDLeJ2IA9ijxyReFts0z+VR3zrM3LTeZieo8Hh1r
p1VwFAxonXu3KYllyb5ksrf2WR21oJZUtSVWRDtJ0/9ugQkK+9EHqEisQNFNgQOxktCdmNzdrN4N
MSMr3PaIJ1iYR89AnQjpOWD+fpQEA36ZrcXYgHM9T1r+lTocDSM0TA6sGYGCCLk3y1J5hOpwL6RV
xsEkbqxDgl5la3FG3IDLkWFutK9a15dh7hLK59DhJA1uJkDU4wrWyKN2Tla2u0hknxgaxJdKT8qd
8L7GfqefEAXKjd042hNkXVrig5NYoVuk6UOJIJngTkeHc5HM+yb12ye9mshtcP38YXE9K+y65dL1
bbHzslxtzShBa4nTPrTx+WyryYiD3tT0u9Rpl62+QAbGXgmtlaSiEBcIgYJu5hwNuAmbNPbGA4iw
Y2+P5hkvPO1tCvJPgy34FNEchyY8jY0T+yrE/iMD3aYn2tmZ/oktWQeMazg8ueAV+4RSwh8W0FxL
Xj3mmpjv6I/rJwP+xuo2cBiuKC1Ptk7jqXDqSwYzBW46MXf5jrc63AAER2blaLRq02JPLugVkdDX
dETkT6RZcRwlYcuDN2qhu/B5NqCzDm5SINMQ+scUJXCLVW2fmhEQZ+b0j7qXHjFhOydvWTWMrf3g
RJncghRDZOpT3i6cFEMLZDPAbv99wJCSomAGR4XqDPatnqUY5lLte2kt844Yp3Pbuzep4vvRyO+V
M69AjKrauTGRsCUsfXSe+E7XI2JgWOmbrCm7Yg9sUW1OBxdSKcc9VwOPPfQbpqLz1kxrcL2V5JaK
nfYym+5uKM03X65pbmkmNiO9t8fITOINKrXtgP4c3V+2nyz5fcT2AXB7jq52m4m9XhjGKfIKchsL
c+SUgiB67vMmVH7pHRKh39aF+cVx6LbEVnbkSPjsqQ7DR0qQFs1650iRXz1xMn3hFKJwv7jfHZit
mzFK+42KiyfTGM6u1bfXxjNPad2WNLfrApAYs2a9vSuSqArJwwMzLeVH2w6k+foIA+xlqPeWNaRh
ZM8AW1Vf3CCxb/fWxLHWFpF/ILIu6ETyxZ89/wlt3aEuKuO8ONmwG81Z7nqvACri8YrVsjzhzEjv
uty5yQw2oUmLyHRWPs+zERe7FklOoJf244pfC51epudZdse45cA+0tqgdh7MAKS5HialdD4X+fSq
ogGQ5ux+qwcTnhtptwzVe+Yk1QQSvoqgeZSjf9sX4x26vSSQKB954+rCMSLa9DYKiDJ6gKZOVQm1
c5LgqlnQiqORaC8DYY+B1KZvIqW2FMUwHL1xaVlryJqasbAcWH/TUwJyaR/DbUVUDEhuIPWSUbAp
9syO7R14W7EziwbMtdUY+9jNXtRIPPaieU8zavCOc2TQaPGH0Br3BPY3WtkmC5NKx9jZtettDavU
T5j8TERu7OQLq+quxWAXKgLARUXLoKv6T1baR13OPatJvzpwUgP6s5losdXquQcM4PIoSqcjQFpy
95XeLUo9X0GNS0Br8ZDVWQmL+yDNOh2Njds4ZvRJDAjrnZyeSMt0mrN+zepNt3RpVEoOmhnZD8Iq
Xaf9XEPdXapTK8bO9QGeMsy3QcESYJIUYFPbpW3/q0L+QzH8m/IaVIeBruVfl9fHb29J/XNd/edP
/FlXMzmmeGbKgeVfkL+zOrb/aeY23H/A8jRs7G5/lR//qKp9ZFeOx9iCDJv/q6qNfwBu86m28QX5
2If/I5woFvC/DkiYjDAe4W2tRzKK6l/H2LkRyYG0NOdqJ5Z2jOkoyjPNghmwFoYcm20EU0ouqtOk
+07xSF6Q7X8leOZ7gnz10XJzQUBczUjEMaYXVuz0bAuXZR9dP4aUhiNgGcDB9OsQmtrcP1Ao4NBI
YqXkJ72SkRbgeSpEec79tNuPIw2Tq2smvqSzXXi7tEuqY0m2ADJJIHhkDMchrDoLN6Bn7zAwmeTF
+8N9ToZ3G9A6i24K0TQ3HasSDu5RUmy36hvuoy8WWP9vFhXF50LV7l4nWOFLW+arULd0jo7o3gQp
FPy+CK4YlZik2C1zMh30prYgHoJtrzIWUMq8cZcQ9UNN0PpmPLY8vINRjju7Y0wZwJvObrUkMV+w
cd9Yg2hCIkebTZcmOgzAqn7oB0rPsddfSAf3P032NN+yfK4uGP9lmjw0KvpMbPpY3luZBrF8aM1r
W5btcYAYv2Grpak41upoUydcfK1483tpD3zWdAcbJz9LSP/7otZGpARudJwje+WQGQXOFtbRJfOM
70jbcVl6XVsffDP9Pgxmu0VpO73ahkcfKk5BS0p8fhtZFt4X0xxA66NT5bOpX9BovkiNlyZfErdp
osbPUa/ZWyGqemtR1FOsrX1tV1Xs8EU52kZAXA798GWy1jzApDmud+QnOXbOzjPwhwXkI+UH1xwk
ZE5gm7z70aUxwy6010dksSGxmOQzOuxbD1Zu5Hfz3C23kUr0DaWmvEmAl66mpsnmVahZfAzIeysD
ABWQxJc+KqcrbuyymW+S2REXNElIdZNI3alWtruq66b3np59FXCeRUSda82HDz9+CGJlGfuSnudN
u0TpYbKr7qaPvAUKmKPib4mJTIbEXvRhkEnigK6WezYgd9d4e10d/9asB07r0yBuK1OvNhJGIHtG
NzyLiSx7TgSzuctFLucNZqyUAIhk3GFPsje5VoIsq0vTP48lk7Ggb1CbbEZZtztfYV2RvClmR82J
VmX3KW5xdQcjhvuPemB39bzCPzDlc9Bha9+cxdYDkSQZxmKGjIFowfTB66Z8F9iQdm6m+y/pyORg
bN1zE1XpHbbRZIfhQP860jHacYR23nMZLSfQwWOycUYUdwp5RtAavXrFNy7utDxyGdvRXCUx1483
Va7mc40EuN94XlSfPKynDRogLdnOg4l4zkYhvLB9bhxnqkJM1uaxo4P/UBCMtPcKNTzbiV3fp2kF
UC0jxQSybpyetUbMgf3/2Duz5baRbGu/SkdfHzgSQwKJE9E3nEmRokbb0g1CtmXM84yn/z/Idv2y
qtoVPtcV0RVdgyWQIJG5c++1vpW6KoXfwFvCKq7EwsDsTunXU6xW3bjWp47ir2GaEPZquu+GkmNn
X+qbQAqFQn3kI2ks7xSorLqy7XKlQ3W8C/Hk3cDM2lWg38891MJlPjgH8FUUKlSLwz700n6neptI
7tTQ1nqvc6Zi8DTeMsYqTsSnGneGgRssFHq50tD7LNq+6vdqhCO/zxB43Q6oPZYg5pbmUIhT6mhr
keX9tW+V1XEkrWLJ4iku65aPO5cZ4axpSD6kKN0VLgSxn0r9C6Zt+7JAt72nuW/s07qFSqbXKRjO
wojnD3lLBjFEuLAAqlVwRgfd2dxObjA+p6IolpPmjLsRHto1A5rZ00RfFBusgbI9lPHWQfu2Cj0W
cmFMzUUYtMN9lghrUxaZv7RVZ5/EkGmQ01mIXD/oV7gh1IOZi2CHzRXFLmbidWUx21hF+DQf2ASn
neW62rNOY3Ix9AGoW4TTX9HA55gbw/ymZiy1pM3ykgXx5E+pvy7pVa4MzHFb1dWcHAqvDB6MyW+O
VZrc1AzoCQRlhGJWFVPbxG+upkzmm35Q05XQQ/dcB1VcLprWm9YWxwaGphzKDJMzIlb8DmJtYD3T
Ve7WvTN8pp87R4bM0FmPVPVlZUvtGGhWCSFW9h+KwUVnpBfTja16d9WYuf3QqoBnw7QLCHicu/Qw
Hk5Z0GosWBxoehlaj3GCXlE5ZXipe1nG9DHXn/rUtzjYkXFP52Jp9KOxk8ikUprInrwNQ30AMjmp
PTnqN2AX91QPAluNqdvrWBCDRC0o3ZUTdtc9suUP2iDJB25TjjF2FlxFST1mC630+/eclcqDa5bO
wYcWrlhBOUOwbmJ0acSxxjN+M03tFZggvBGJSC5abthS8t27i0YjPeDSWPBIMK5y9exoT+SNIHS9
iUeXr1oPZ3thmp6/tDJfwae0W4iHeKVrsyWJXXnHKC7ibW7X7d4TkeJIIsJVX4C45YHi5JBCduWQ
gZ9lSMr1wCTt6APvZivy+qcgFMUWP4p9MVHkfsbDlHzi4KhdyhoepMm5ZVLWvRit+jIm4+mIusDZ
E+wzbRWZF+tSOt09lsj2IO30KZqiZh9Ejs9kIcy3XTuSvzDN5zGMfvUBvC39itC3bkCJ5FfYS+KV
YueCCxpd67gkHjhu9EeXXRltqO51H7B/aLtk6uQxLcLoYIRyk6PiQn4ASsa23g8aY2yh0mQdZia8
bb9L7kC+Fdu2UeW5UA1CXnp9G1F6z2jrWAL9ICDjxgWXHtTJrgaIdQwsq79glOt/BIYFGrdG8V9M
SbmybDl9lWVyF6QZTPc4cm4J5JWbRo+bJa9vXNiReepYVdfM7R89pgkLYIPBGSTkMem18TTYA4h3
3bpPyjg7lBEzOovs9S1oGHcTDrH3WLXjwMEzrB4HLbMXvgt0K0fLuHd6Dpscgh57nXWFxp2+8aEL
xpafrpM2eNJaiTB+NHHFqmg6uC6N0dhPLoaGlEs898yu0u7SSnJ/GSiRLwPhJPeknWS3FFXxRVYq
tnqpe4QX97GKzjOXeuvSV7pMfGuT2maxVYOoTkj9slVGtMkWeh3RZIHhH50oY9kxonbnAzNmpNlH
9lUpyWMOrETfDMC2VmRFySUSk8eaGeUyh5pTbPten84kV0RL4o31Qz5V2Uaqfniis6NmGt1EkRIz
YEFl4ZfZwp6bojKfhs8ZxppHGHRLRPT1U+oTy8ML+Qp1s9xEaeYCLsm0CgiIUMs0irWdP1V49xmH
pBGtD5xvgFpjRqqWve67tAwAx/pfPCLkV1Y29WxpNi4ipIPQouPoTN27bEKBYMIgHkZgz1hPvYfh
mHWAPF6qzUApsfNMTXylly8XzZigH8H6tcrtxl9DMYZZPeJLgNp+LUn9gQorxuHC82pat5kR7QUf
9eM8dt4Zg+ehvW7pj5B9Gh+qGtKdH2g16r2kpZ9J1sXHMhAAY3UYovRMxbWD1ASL/ehHl3rf6J+Z
bybniU7sUnRGsjS92Nh42UTX4lYNXhvR4e5UkH8OwZTSIk0zdK93zgAn1zp4UoXxRTMoN78Dmctd
A340aNqIpIRKGYmxrU9EhiS60y2zfnZ5u2GMhxhSzkojD5pZgD8Oz9BIgi89mQoLagT5kZ/JH8EV
IaUwumJPHA8yLL1TAyh7FR5avNKnsuBP03jNH0yePDMGeMsVtRMhWvRq/dHYho4skCsUQ/al8oR+
ysNB7WEjTTzBjBkunda+mwL4R2Ul7S8WQXjeAilQceFJt1/Lya1uKuxY9N8YCaCUTa9FH9CHMRnN
M2zr252VNGpeDRj0lTS/cosSxujrFIED4na7onnqJNK4EFltHSqBkTAEE0imSzCspD1isnA0rifi
Ir8fws76UOsxgGEiGYgTqnXs0qXARiq4c+hmlVyGSTM+EKpy9iOQnguRuMPt0Lv+qotAVi+bFoUx
LH2Ew01dryoA1yC9pELs7fmFOit24TkxGmxMVOvUyHWBCHdIo+jOVwkgMEpPzkwoIAgf829TOdUb
Nd9sLw2ireY2nL4kmqlLzHAkUjBnJSAd8Ans2Lq89bxUNNAu+KPt5Mp9XFfZTeO71cIv9fJ9FVT6
R71Q5ccs9997qSOOlkHfZDFlQttBxSuQrrmIEFosjo6bFrcdU2HacES1OKd2CKzrLCifnKlKsBJM
g4+nMBBgSnrBth9OvoWLMvHsc5yMyYdIFNG9inpviwgLe9tIOsaWo1BzH1dt/6UjQ3RZMCm4qFO/
WPGKsk1URTyEuA2nBdl9clxw9KDWmSWKKy+Q/aeJqo+KX5No5vKBGEJndpgTIhPeVL5LJVbOFp0O
9vG6VhpaKGdy931shftgmqKjRMywT0kOuUwgyi6cwebLJLRPCebKe4C8nlwg2OTNwR3O1wKrCoKY
OaVA73pBlo8znbUxn1ZJW0C/NbrkBtqQWpkT36tqspqFXgr/QIYCARpUvsswxLhM+pC+jDiW5Zw/
50JWl9VRmhTXYYbdkxXMJ0mBwdrMN47S8mOOmDw963FUm+tktDmMlTq7ABMhDPVEdNm1QGJu2dMX
bcxEf6UjnNvZRGDwCztt/NBAkR/upl6L2F+1hgNvc9WKGm/1um2BLwJAN6uhv+CWVEptCDgJ0IPX
eo6O6n9Sq6sDq9GGS4BIW09zShLz0uH9q/bPX9ir3sZ8EqknBUog6VCV0d35U8xnORCjYer9JY4l
uQK5H+BfAs+GYk1TAKD8R1yo2y4yiHaVG82qNjLQ18rxTkU7MWlq1rzVrTtFq5iggF+/uDdS82+v
zTbmCJuZcvXW3pPqXZkJz+gvi6K6dApqRW8Xdr+Vas35iRugW9h7YBG6wnl7A2TUDBx6u/4yZDg7
/2VrySZz8s3Le/ln4v83LUmm4Ezg/3tHEoRXXj19+akp+e1nfvQkBaxI8ovoJBJ+ZBozTO5HT1LQ
e0QnbUvoB0RozwP9H7N+Gpk6bUfoj8DRfoIioOjGdmNggkXrbWJTc39r1j97Z16ptjG50a/GyOMo
LkeAyxs/hEAXJDwNcJHC9QHFGtuPGtuPVedaWXWIROogp+K8SdLFFiGkHcqjCRqmX/spOjaHcikf
rcI/gKUiJ+eUaQadWdjWDUiTiHER2a9kicV8Tb1trEJJR01SwiKomvi3Xrvzyolr3QtJx2DyF37L
0Do46l0qZx99r5hMBagVscujckkPJtIFIC1mj2EeJ7LXiQcjq7xmSclVFeNtVE74y9bK8nvnGjFS
G7jnEINO3zD1SRakTmrpEnQSgRlJW03UN+AUvRjWdl6q7xTsf56av3lq+Ixdut///bG5fO7/tXsi
RicIq+fXDf3vP/n94XEExgZCe39wQb4/OA6M1Tkx7Adi9bVIRr7j+6UDhkXIgXsPJcwfIhnjnU0X
f3ZaYzqeDWW/9eD8/NxYs2MTVJmi3QXoVdhvnhsLnpRfKmfaxZkMluaEJ5lx+t9sb292kG8X4Ul3
5yed/3ujw2nyTit4HqddGxso9516WgVO56D9spr1q/v/Fzvpz5If+XIpi9tCI1CQhPZW8pOnpCFE
KOp2sOWwOBKNeWEYnKahAaSLhJ7FLtUrDZOWtNCcIS7+9eVnc8irZQiLH4SXWXjEDIcP7e02RsSm
kuCXiOLM+jsjdT6osF79+hKs23++hJz5AYLPzXjr5icle2zJ+Cl3Uu/vBmm+r109X7aG7izEVPIt
/ePr/Be3kyjdP1+OnCNF/cTezNbMF/G1udf0S8se6GzvoGmXBz9OMa/mrpZiavVSeCrWveX1ZUpI
aNkI5rYMKWkLuVOFpBVzx6omsJHRCITKRRCpeN/2VNLELncuYLAkoQqsa5cJtVHqBZFwgbuoItfY
GwQufjIiprZd3XzNrDktuWqE8X6k37HURhdFRoyk4TIoW2Q7AfawljPp+zHyqmNI0q+/QBdWBSur
5HBokzXxIRydHMBcZV4TyCvPkqTJG9p1HD8squrWb/zLtsv0BTsCGjHVlgspZLnpIGTuwUGekAp3
GzNNv1pOcpOH1md7UtdNRdRabylUQ2J49Jkzc4nIXmuS35ma0bSKi4kkzlLifs30layj/pmGSYnt
LTgXo60xxwc7aRlpu+7z3r4cBjNGKW17B8M33wPQ9A5RgEigrKlUw657Nm3NvRuyOlyNOqOvyS39
OwwkybJFAyYIGyVWZIZ49F63w3fgrSMxBKesZu4deJgl1dhfSF9AnqQZ34xLn5O3u29U1AJHJ7r3
rnQAEgQKWwMRWkSiiCgSF1mhe/omG6rKvreo2z8EcVedwZ/xe9QwGHe5HncXbJPtDhAFk5WqalI+
VRlceGlZnXI69GsoWzHENZevSFpGV2UOXQbtkb4mycfYMNUT74krwJHRIdpgYGS0D20oSk5LYsTi
imD9Dif4RC4r+daenVqrgIE522uou4zrK+/oeUF1XUw06JGMHD13NB/KSTV3TNXiHTMo/QRFzN6l
lJYMydETQG0ctllqPqBV5YQVh62/wYk07DCyu9fC9jlmmkV1QuCfX7WkiRh1O578AZ710i0Ssan6
qHzIbbDMCxw5cC6JyNhWrtVehDMAg1RT+yp06o3nmRxJvMbRFxz/HqM2Dvb82Ieho+pIvXJFcvN1
Mcb3EX0U1GJoBa00I/sWmNoiDBiMda3fX2Ot0LeGGYqdLgqMN2lDaxQO6wUyNAoDQQFwhjWrDL7R
jCDnvr64JkJwfKo1hGoJD82x8yMkijjHtuaAjdNOyJwlUQvOZuyVzqoUzNkWfmwCCHY1zVwisPE2
HtlDB1xo3oPCMwqvxHe3vuf1FwOCddosbb+0SeDY1oSp8+yjbDcsgerca4dlikx7gWC4P+BI0I8D
zpmNF9lAn/M8WqJ9z1a2EzyZnvnB1SdIRE0jbsJhFDujMx8dPlfCE/xbQkLwiTncaTMktcYiQLXz
kBhPlgYdqO/iVal0Bk1TdNLqsriOSi9ZZeX0BSVWrRaBIMBYeX63hw7brnVNXNPW2uCT93eRRk85
x4m+nWJ+re/Z5X2la07K8tTTm8fPi2wlN5+IzY3ptRT2uh4YbfjmnZSFO1NGqmyfOV191TJsemLd
VnvSA5hG6kGyHBjQraGF8wlJq5guvSRu0Kt4xXifI2k7siBNe31woWoa8qHKAfBROs9iJi9nWugZ
KwxHR19l24ANYJF2AhuB70O5S1I9u6xTtU864x5VDlMtT8+WvqoOFsHhqwlQIZMWTZ18L372BqLG
prJeOy3Zmq2wik9Ra3bnwqpTdyETnj2WBPscjtFwpKpP9nZqIO2kqbbK+6n/CKTLXFANcWUEg+Tq
JDYP0ELDVvQVAWHyQe9Lcec5k3WNac1emQnaIT1JI3KJZUI+DOKgtT2PefEJDl/SdAROhK2Y25yh
GXSieX4Hy8UN82RZVkm71MnfXkYQ7hFplvgaJ8diYB8ytDOLqTunNDZ2+IuAjJXOZ4QZPh08QkhW
GPqivYqUM0sY9W0mw5Q2rwVtoxvDHQxZY40ZNdi1YU6Q4dDKnWykPNuhHu8CzfcflVynfjhuE3wI
q5rWz73OyoVmz1UbblJyZyofbanQsU5qTWzcWqW9tvs0/dCMsfU4IK27tCt7+lBn5iqPQxpLUVFV
l61eNBtauXzzRifawRGrFonNl4zN82sW15ADyyre2CTZ7dkf+30XmawZ5QC47KLR09FgwJXU7be6
4p8i/2+KfHh61DR/FEWrp+bpOxjw8il9/s+/V8/JU//0c3n/7Wd+VPeSk7FrmQKpDGkdrv3/ZfCO
fEdHx6af+cfx94eh2X2nUOFLqm+Ol/R8qIlp8TbBf/5tqneWRfmIoEF+k8H/ToGvu2+ROjMigNOH
JXT4Eyjx32An4qgLIp0qYUdwXPCxiZqsWNmFycRkmDD5DU6VNpuiHK+S3Jj65TzRJMSGJc0TxQaH
chaRpjPpHz367WTUZ4wiYHv2z0ND8aL45fjZMOjOo9RMaQS+tyhntIo+YBsWmwxF7pbJjr+uyCNh
/bWccOelUt5GTZ8dB0aal0kksbMoiCs7B9GftfTQ9h5sXcQruBesLqwauF1oZWI8qi6GsmKCn5o8
doOMtj0vjrW0sou9M4XePteq5iYjJpPhQ/hIYJ32MUxS7Y4hDNLycsi2uG982M/o5gtVF4waangC
Q31NVuAXiYp2gcSaBlxgXFsGeVwugcmrUSJvjIhV2pJ0+7XAXUtz1wUtmImpWYMUmpDxw3uj49rc
BJ1xbZvDjD9pTk1Oy741jOtQV3de1550z82AvGW3dArYDHs64EmcEe+nmIkZKiW1LT1aqvjopRA3
Jr0ZDnibHl3CBWf/22I27UI4eizlbNDOc9QB2vQQJ5lYFSg2yGcr2g3VcEfDFS8iFd1gkpCILnkR
e6SldZS2tuRXs6awIk+OOJuxpm2aLs5v/dpN3udja72nUMq2ZpYUyxLW9MbGUochuEGKJdKv9VRc
gQSadh55ZI01lk+5hZ8KTRUazxAEMCqRBLWlUVwRIrFD/wINWDbleeyC6qMVqzu7ZqpKulG41YF4
H20vdtaT4+o7t7TVukrUfTIVWomVtr+nFT0XSZjtSUyv02vD9drPmigr4hRLYV43AM0u0xDoPG7A
gDFPPleJSZDdmpDz1maVcRJg975Bb+VuaoWW1jTp8no8OcAJu3AVJIBru3Qo3W2FPjje+4XOUSAc
CZbluLlo0C/klwaRcBc+Vk/AOAhZ7h2rDy9weYhHize+qscmXKZhZIQryb3MN7qCYI8NfxQX/VjK
Zp/jB10A6GjGr9grJm2rSGHwvo6u058So4LKRq5gvE5wmTFfIr6ySCP99mX5+meh/5uFHsgPS98v
FvoQWX/4uflX/vVf9EPb9NPPgTvffv7Hok/7EvmiS+MEg9F86v+jH+o473R9Rm8JGisv6/4f/VCW
drAXtDqwOSlWuteh7+odqCbT4D/aLzHy9m+t+nNL5XUjAiWopF+rSyAwhHzN7/z1sX3Us1jHTCF2
8ZAvU/9r4mvnYfSIoJ1zvLJdGopDjVuPB+mjjkoqMv+uT+G+bVTML8FExIlR0UWu+jLzeIUFy6WN
GUH5YpdXowBUd8shjdkadAyOhaJfRZrAKJ8wwig4ZDnQ5da98WB1LHnMsNBbn8SE1yYHSOQyX3OA
g8/IPAuJBVP4OVhujiz9bOG+ZsQHXpbxW/wY1Yx1+NvRsuDCjvf1lG9DZC54nEbp7qy8oWfrI3Ir
iQkfSSht8nahVbVprkRM2ISZvR8V+Fm+DTtIdJzhOcMY5oVP4wL8xnRtNbwBlahFyGyXRxk9S2PW
RNEf8V9es+a06wFdn8Fw8tp2H3RTW9e+84Q9XVvzMOPBMJdMWsgsdJFCBus2T1Yds+6qjW+Q299F
JenARCWsu6Z4ZKcS2zBpr/zagaOYfZpgKjVRjCqwT7b2xMvogRQtCAP+nA6W2MaRgnsg+s+Z5a98
u62PWd0zxBZgc+2ai02bMDbPfhr5y3+WlawJm/FvlhW8hYKn77+vKwR51vP/iiL8qUX87ee+rydK
vdOBc1rztAQ+GNyRP9YTV4eYM7eA5zXmR/nI3/4oF8U7zEkOAw1OHjNO9Lf4N0RyvV05JF1n6sV5
1QB1JueV5dVjC7ANKVNRx/uUJM8TOItpoxk1RPkphZUhm0DsEA8zdzeIY0CPUnLYYRZrZEforeP9
5LXQs3JiEZAkxCgO6HYQqLeMPWO4qkILQMKoFQ+ITyqcRHUEdODCC52xXWOeNNam3kwnlDsQStyX
SJLAGmJ8z1n37KAwaJdlSKVFgANRfxHpIjelNgKDiLxhq/p+uJpA1W6ogsat0xHQm8uBxqGdDdmR
lymzhddnxZPpZtOG1TheZTPsemxHnks8YlpW7BLUCm11q3twsA9qCHp9MUIKJj3IN317gyREM96L
juDsdQrLiko0DjT5EAgCLbAx924TXOSNGeP4x9JV9Fel4bQBai7V+/TqtIAJc4wm/YZIFXuDmCIt
LdBiqVB4AJF4r5AQmHKvW/Of9PXAdT4OVVxkW7gUSKq0GIkSdTySO0/Heb7SkaqaaqnHtu5DuCCB
WiBRKzP/E/HG/rmbARpkq8LSgBSGTUen3f9xaodGW2czeKPPSmfb2tOq4Z8WuQDPgRW2u0SIBbMj
nvEdyQzymLDur/oZ7lEl12xwkF6qFCBQDS9IuRvgfBBBuhkOUqX9piQL6aoM8MTJF4ZIwyl77tp6
1509DvcxCrWPYsaOOGR8LE3Z5kiUYvk89xFuVA2opMRDhpJBczcBdkzakwBNIjn3+gLcpJCRsz3J
I82BadjOmFEoeNXi6w7iETpymEaIe8qtpgNPqaGoDO545xDtURFn79afZK57N2kcOKthBrDEM4pF
9E164YiEpRxFKSJxkC35DG8pNT3Y0vBzP9v+zHahpIuuuhn44ncz+2Uo2N4wV6H3akjNPWQvnJhx
RsYgPhy3fVlO700juYs0VIG27cOYMaDNhIatv7dnAA2tdWvjJZ61p7/eLewZVFNBrEFgpZ6mGWLj
Fjk8G+z/uG6neh1NYbUD6GYt4qK/6F5AODMSx+wmM13QOYCvMyNz8hme4+WO/jAYROHoTgZbx+ib
vUvm+Z54MpDtM4KnnmE8Zg+WJzZT86KfUT3JDO1BiiKvixnk03ZF9LHMguiBTzTZDjPwh90k2bVZ
VlzGMw6o8GcyEAZjB8aBOSGiI+wibUAIpS80Ia8ALDRGDT5+uoosK+YQntRIQ94FXBQteh6JHRZj
HB6FCsNDZvvmuVXsYaDpwg9DPXONzBHYTBF34akJ4vKuJWgZ9SuadhNJ5FobwCPlMyip6uzmopGM
KtZDC01LvDCV9BmvJGfQEnqdfttMwl+JiIZONQOZZAeaiapt/AAeBVyTq+2zGeDUQHJKZqSTBwQT
8AmheDq8JwPu0yhn5wUkKGZZ7Zd2hkOZMyZKzMCoDLkXtpO621Zh5myMQAyraUZMFS+wqbIPN3BT
w6WdWf11lMvyMpjxVHnVMqOYkVXtDK+Snt5dc0O8M03n9gPxJ/qSOUO64jlpVvmMwOpfYFgvXKx0
RmQVMyyLj52nRcNh7Dpx8cXU7GY7Kc65i8FD80X7DTnejN9yXkhc2JPtZWSgVlW1NL7SqJ0hEjO+
a5xBXi5Er2KIu1PgpVdF17gkCoD9MnANbCfpEnbyQgUTMyAMcIw4uU3sXmq4Ea7HoaO5yinPPeY5
vDAXzljyQhzTZ/hY26JsniwXIhlgSuTyaIMORR5BSlM2U5PWzE4QsheMSllqZsCZZgOKN0pLv0Wy
Jo2laDRviRYcpvILH61/YaW1MzatngFqse2sBwFNi73EXXso42i/I31KZvRaaYXhnV5F9Y3vNOQk
zGwirS3xX6D4Le9rYBqXA6rHUzdj3YoZ8Mb22d8k4WyU5+lxjlkPCm58ocLFMyAuy2R/0Py0A42k
d5cdyHmQ20a2UWFZvu+lrK8AZ3ir0eqmrRkOAeSXtniw3Tb/pJrM+TqG0G4X9hx457r+lz4eIrTG
k8v4oNj0zKYuxgGdEKqKZqnlvE4GRrW2V4ik6ErUSfdUpEpPlp3Rmwn9cC06JIFVvvdw3q5zp8j3
SqbI86QdxQzXdEzobld+UH5m22t4G+kn0/fVFuusd2pxOVx0CuV+AtpyH7hq5zLHTbAHsL8tEqtJ
LhsCM86RSutTrI8guFSdQ6DXmhM2H3sVWbG8JM2rY6qRtR/AYtoLoli6eonImMN6TS/quvBrdZw0
d3wWZjsn/rYh27XLPb5I+ka7CwJpP5R0hbdDrOUWQkstwrTeNwVsmQnRaSNUfnZiRoKhgAaON3mk
E5KMHPARhW6dJgdx1NZ9aC4NV8MYpgc0v3BvPsUCgqQIzSerrfOT5mfyVvk+HWoxmMdZcMEyOBpX
YzkJBgPkTvABHkrkWlti7ZfdmIUrF3/GqVVNBK8rn/HeSMJz3zDvHdV06wH286YEyb/V7ChDb2aj
7LDZHJOY8bCWm8V+nER97Ujf+kyfCyCF3hQTdJzOvdVlRBetrA3kypV+J70osED3FdYVwxqPTIdu
cK8TP3O2xCHmy16YR4XFmI89taC7IjNtmOAe3MbApxpq5XPQhkaz0MYeWX9TOjtHi/CaYQCg4zfW
V6jFiysMzsywA8PYDabMlpMk/KzvJ3faenrlfKAWMGgqMQBYYGZ3virIbQ9pjr/Oi4uPqMydtRa5
16ZR1RzUctFQd/Sq3kHVh4IYNVFw6ItK29uZUZOwZtkw+R3SJT6HRYUPvmZydjCg8IE07y9Ghq98
Na16gxha4nvH0q6HbNatHVvRpldMDVYmU74I0LXVXhKLVq7qsnqPbzo9d32Hy9abhLVlv4PYY7Ux
lFNtBOqgOzsjT9TZ0R2ytTBTPVCg2fVSi2h1laO3a4vIQ70cu8bC0Ss9hglJy59vdnLV5wWepsoa
IhLSBIwQZhrjOtbi/sauKvBYk9nvbTFm5yYue54T0674crjOFwpfiM8EnW5jSMon8N2zhZBKlXAC
Q/S3nUj8exHnyb1lUAPCoJqspcT2fQZc4V5MsU214ktvL3ARouwVEbr5OGcHI2LN24dtV02rwTej
Q9QgPWZmrIctJSbay7Q0/PrZTCPSLeJF3Iw6WiGzVEevw74wNAyNZBKU5PHW5smyqvHSLSt95cah
v2xAfR2CrJ/WPoX/x8lWF5Fl3/l2CGPECC+zUOq8S+uQxo7+GDqo9kkKZ4jj2bQ7ndRGRI3vaNRI
wOvw8qzKVqvXhTk9AcP/FDratSqsaeEGnb0i2Rv1ZxmKZd5k/VaYGrwiWP74H4yLMNFxDUT+PR8L
6W+jspZu7baMmihutCQ842A3T7W0HvQahzyRvpjy4jhZxbHCD5Qm3Bhm0EzORg7ypkkSsWNlBz8o
zU3Wqg1K8PGgwu4cjBZcwCpD8AxNDDW6nVUbwt1pUGjDtPTi1lxN+dhg+k63joIxO0EVeBg1A+5b
OOFbd9XW9aRzRlgbc/7O4lPG1+9Jqx2kuNK7Sxnu7grNGw/SqMVpZq+tOgyEy0lVbHPIjvZApNRm
rJtpiRqchA8LC2CRo1XItISdPY7GsxS8uUjhG5malHNCUTVLu3DqxatT619oQWYp0E8tJQ6lZEJb
UHAc/MWzoPD1wTDwrBEuJ9iHKK051hE7CSIKvUu2kFBRbi28uZ8LaqmMLZvO/a8vzvn2TxfHwYza
Sc0CxJdm06tT6RRmlT1ORciQNK8+T1GVHYswCc4qhtvx60u91fDAV6E7x1/z6Rch0Zv3SdBjZA9B
yqUImcvWPCNok7PRz59/fZ0XvPibGwqjn9ERcRmIw95qr+J8HK0qdvw98ulxE6jKAgU5GOskC5sr
RoBEy3duIEI+9PSpcPw5YxM71Vkj+ZPDtUeW2/rXL+nPH7FjMJB6CUjmTOu8Ofu3olFBwyljz5Rk
Oom0GrcEsnGChnFEkrTwg+rz0HZ8zniZv2Wi/NOW/pv+0Uwb5j7/9/7RBmlu+OXpde/o+8/86B2J
d/wKMFzku1uz/pZ55neJoXLe0Z62546OgcTWdHiufrSQ0OYKvuMvxC1hOCbPwfeWEonx0qB3PQsC
HdtAt/c7veg/famgg80sA8R/FDbogX9eN/x+wJdI3bzDFA4wCCYnlT5bmztb3WnjOJKHObZbRCAs
/ur3Fg56c0BtFYplvs8sYNChf1q1ytKf3G4amm0PfmTtjKlNFcQEHehtunv1sfzFAvlmjfp2KVeh
5HdglPxJS1mZUafrqWy2TMLCbWKQ9WDWADgJrin/D++KW+matsNSRZ/r53c16UNc0OHG9g7eBMjk
VK6g3MfLZnDa/a/f1RtF5cu7MnlPFm0nmpNvE1nm7TNOJDfQDT130Y0GyaGt/XVgm4beMit/GIyi
YGaDI2DyW1P58/C//jMVcMKqmf0ra9OrPMya+j//frMWf784q+T8LYYj/uZ9NtB2PbNomi0lvw0i
egjoWlnl8ddv8c8fHPAmCBSMZGwDCeSbq9S+Muuu9NpZtmUDDzMyghXkgA5uHRUpodq/vtwbSSVv
ShqMf+BxwExgSDq/6Vd7mSw7w8T832790SaIJK6eHdP4qnzkYShlLuAofRdw/8ZtlIYBogBpKi3m
P0kAvIBzoTLzdsbRSsp8N+HDcv9O/Drfplf72cv7Mpj0uJhYEM2b821+9b7gOTJ1KuOWI203LkxN
O+JmOY8ANyAVpHLx+3fx9dXefGhorf3Sl0mLz5se7ew69ruUVBEMxAi5MD+xgX769SWNWez69h3i
NLClOauYSaL5+R2OQYyPu+ex0wPbOlu5lbz3RctYPp/AW+Y+eoXyBn2RWpaJVX+xOZMeCmnuWr/6
f+yd147kzLWln4gCTdABg7lIMn3ZLNt1Q3R1ddHbIIPm6eejdDRQm9ONM9dzI0jC/1cmmWTEjr3X
+tbqIPbVlv0dWOjoNt/QeWpH/Ow+gq2+fVgATxQuKCojb5e/LEzGr6+RTWikqxtIUVzzlyfOk2j9
6p7XKB0HQQ6INuaQjidbbWnEoVKQRhs0YIhCi7u3NSHXvtEvm+4Gzgc3LtTggKalf8vQ4L+mRv/t
k2n/9quxPq9vOIXXz+6izC9IN7eLHvBCstLW7BA/8RS0ntNvZRtLbIhWFuij4xchBmeoMlXWXRET
jtqvnFAbKL3CSCzBQOH+wmlNFmVUeTp+93hmamd2N9heteOSY6UDSwsqHhcmScWd/zwQWP3cKw/i
opW2HObIUARokG6U1XnMyqZTD8aOHhoyNEJRfKDz9jkR+dPAYfYmF7O1ma0l33UoXcJR629rHyV9
m5KPMwvyoSZ6ule0ufUXjdPZPqsg9oPp+sxn69J7BGIw6ADQ6yT9LX+52v35af11mYEERGHAWy98
55dibpKxPdhMB8Fe4o/MhyRIPR3ewPQ4LFGD9600/sevJJ9IVCHQ2HWE/bPO3+8m5flL3u+7KDpy
+NoWRvzNr8QV5EkOcL7z+ucr/HXdxjHHaoO5yPcpfX4acsvYV5yChn6fzQVDZZqiR/Ry9FbM7m+B
K78+pgT2mLjgcMCtc/2f1ux4QGszqppd0FM2CPHWONYj1MU/X9BvPwV4E2UKOefcwx/XlxILU9mP
3EDNwZyLWdrXDmSre3d//pifk4hYqbkajyEf1SIH1p9nfDk57YbTIMyaJpKdMG7DtpnKOARTVqPY
lS4lBQ++7lrxqfNeiMHe13B6/rYsWb8sp8R2cJqzvdUsgUHsx8ulIyaWVLkSZgAdo7H1ix1B9P1O
jPBTA0ss4gjPGHe+Xn8v6tG95P3qCLB1dV0ui3Wy8zr6yy9g/vY7uUAEwVv5vzoxY6FpnK8sua/i
oTrqnb31dY7cC1EIN5FshiBxadX+M4GoYPZ4O5CcGjipboacfOGyVsX3wpjUTY43fFnGN1wDJkPL
vnmYq4Gc3T5FaAr95FTNxQ15BX8rLn5/AXSgsQchLURZ+ONNpT/nlzPwwT0wzUvcuc1uGEX8lLCK
BU1Lq4yetA71xunZsbryNCfLV2T+j7Jz/PUkGgWwABX41dq/h31aP3pi+b7YUXWyPEAPYxPP4Zhn
GntFDxEwbZu/lEfG+rP/uMvyWPzHFfz0FoAw5AvXM7JBLcM+vPjVqac7tgpGwj7tWOQHhISYEo4Y
3+GCrgCYP78g1m+fAh9PlM3LaLg/v+7ezFoy24PcZ1pC83IoPPudsurOFYSpFb7+URdqeqFzl3yT
HS53FUPUM5HeWQndrVjuTB1Ib4enZvUmjCUOmKFZ2RX6HsliFogsNr7PlWGwVLrEPgDL0rM6xNnx
0ngZsz1l61eabRSHpa6/ukpn0sEHxcIYgmaESPCXe/5r6UYs6GrApUJwdE5LPz406FDdPMpYENqs
eKkihudZEWoLIRcw26ztn+/ub5ZtWjk2J0/h8od/zq6CIkEjjUVn/88g59QjINFAySimxf/LJ3m/
Pkl8EqZUXyCpYfD942W1UQxdK7J5krr4MUcb/pIVy2qfnDlN2HNO2onuaN4pcug3/vkif7P7OrpA
j0HHjLP5z4bUPsakHzFC3w/uDO3Mu5vc9qKL6LNw+3eOvE7458/7uZu0rumguHEFGCYHbqTDP16r
rzRJqhmPLMfw6jJY1D0ziNm5Qs/LXPi7HpWPoF+nMJ4bihvhkT8o4y5c0/z+/FV++zDZDm0kExsr
+Jofv0k69AqyAO/vSLpvqDfoEUTCpEJL4bfYSfb554/7zabp6FSOHhIzmvQ/nxEdZtkxZlt+5Lmb
9ug2o2ABsvSXM+Jv769BJ4MnidtLF/THqwJPEdeGaOSeM3IXeGpKCAnK/MCJiPcZpcXbyWwh1OYW
3WsEJo1uAPHHSjsvC3F2f77mXw/lnmNwKuRQLkCy/Py+jvNgA+zP+TJIRrZJDKVIdsv1rOaYyFGD
IEZZ4hVxMZnU+aD/5bUyfvcGr9ZDl+EO3tGfn7WeJDzTYryynw2RvDduB9Rt7OL+VqaGXW5AnTlO
UA/8AeZMPv1D5bSFzaQdAPimbF264RCFxmuVWDjVzL4fMFLEtvz48136zdf0fLKkWWMI6EWc/+NP
lmheOtuV0+7J0O52g1jUVsjWBxpup3+5Jb/5KLyRAlMmQ1fP+7mXC2Vc4hFyWyQFEQ5Ba3bvlyoB
nKM5+v/DZVGDYnB11pbaL6sa1MalbzzR7m0z7e4JbHN29exG56xbaf7/t9H4m/bLbxYxPom2CCUi
/MOfOxXmQlxGPfBJQKDjMMI58FDGrblld4PjOJVILGs4e3/+0N/eSs7XAraIIWAH/PirxbFe9X5i
t/vZNFRQ2sxV4IBActbNv400fPs3Gz2Vho7PGnSAxYr144d5OSayeDF4RESntzuo030XpIkYl5Dg
pIopaifN0KEmZ5JlqVHbcXIcpu0yuVZJsJXNy0WkJFiVSM7Fs0lkWAJzOveGsCkK6PrgCJKvJL3A
AWK0IXdxUqCak2iasBlwSWBKHVi8oa9sIutHS7fms60l/j6dO3fZ1qJLMsZXifHoAEA0wkJMtrnL
jHJytgSPJeYrmclp+d3JaJbE2Md0JzlPSQfevkvzLnmSRW3MR+BJvr2HfloC79cb41QCWNL2csiV
vLFL5l7Xoh/m6N6RRlGtczBtxKnZyXzaDMLPwWblSsRMK6s1tmX1+e4GBr0Pimhl5kCVVh9AcVVQ
A+PO7Bjjpc+lJLpyM6Ewyo5kpMRN4A11ne/mPJ3jLWjNqrvK1rBGFDA474o9Vjs0eZOy5yms1Rzp
55IAZ52+Q9mYYVPaa3GVEgH41SVrC+RB1E+MykTdPTRMqImS6mU2342Rqx6qVHT9dga17F50grlj
+N4qHo4Usfj2PMB8OxB0TrOB+rAsAehOf191bFHbIlrbf7pmMiJtpe09ZUnL6LEoawvBQqIQFDTg
O0tvuKfPuxuU3bxEjVm8FpqnX/rKGTdRmU0Hbc6KrdX6t7hG1wH+bkrc6hK5NFFFEm/zpUr36MDG
kBEW6RKDOllqHgOT6KgMHhxTNTMivWGydqVlfQhLG7collfRROfuHTnqW1+kzl74YJOomIktxvRy
lgSvvLt9O4YCWeMGR+LXpXUIN7UmcmUnKJhp8QxMdeugYLuz8UNvDR14JyiKJQBSbpwh0CXX1sjv
wWkB2WAaPU+LZe9tzYCrCZ0KdVh0jHyRB1OWDxQV2DIKdolQSne5z4vpSLIA5vtlXvle+W1Od2ka
RXfK8QmHi54D7gOwv8mSCHiiSxbaaCUhLgzvLvLEpdQS9FUjLFGAPORf4bYIIxN81kLpeonionmr
PKlfVYmLU7hvnXDS++7T0doq0HrVhB4N6z2+GPvYYUTfuFU0HS09hRQ6w+qmSXHCx7FL7cbY5fb8
WuoDBKg0Ori2eEiH+dWeIqToOmbMboheS0eLAUblWCzV4CIg0NoIdKP2CE0kOsnISkMnrr2tnkHM
K7D0bETmAzjg3HBJO03dtXHnXeSATH20QMHOUOpQ0hBjplXfJdKAg2f16SGVZXmoSk99CsnAek7H
hQ4XOrd+mYOhbisIZBsqzS6OtnXq94957SXLxuTheSkZm0IZbjlHsJmySGSo1b9gScpv2pGnLJvJ
L/Jy46iDIdtqdV/j5lk8dKp1vQVePG0j27RneYU1PB7lF+SlrmwR+ESkaoSLNLsv0Kl2ehYTWqQh
4mj2qGDrbxMsuOZg5YU5hCUyDLWZa5wRVxpSM3SxrtcBWpuVra1QSF3SpG3TQ9dxp4i3q4oQNZp6
TOjq35lFZj5GOJDTI/i9bguUrQUGZyKWTdW4bMiqQ3yQSv3d0SPqSfq7zdZdoE82bLLfetjnhHgw
bcBObqcWtjLJRFrl0adPc38gkM0pOXyDWQkJWJ6emDOVn13TIe+cS2m8VbjgQo5o9q1PcvYXlKVj
KMGo7XsqlkePLLkvSvJ3Zq0gEaQ329OCCCRIp0ocTWHJF7pwqz9MJoQ1qIEnAYVy+5rEXvutbQTG
6klrX93WTA8ZlJfiSDQnwQyzLl/sup05HxInGjqRXZLMvKzj9cIEVJ/r6KVjx7GDjILrOKyQSXcd
EXMq9TsowPBlDmVT88/3xBM/t9EYL1vPTg1v40OrSwMc060flIwGSVZMivUZ1MYTyZPJA8ycAulD
h/Necju15wqT4xC4Te4n59hc+KpOrp6VOQ0j5uEovk09tJy13izXde95VyIR/FWrSfdCT50H1Zv2
sqESaU/A8wBHjrJ5o3Vnbmmc2bdxx6u6repy2S3DlCNjm1bZhOvGt0XRrDQQnL+3vEQtLxW/Lk34
9pRD57l1QeK9dyru7sWCAkqm3O80y4llnKt57yXcVK0T81nj0bxv7K55t9cTZlA5S6MAYmXpnjub
HuyJcDxHG6Y7oxPtqTEy/wpQaPPez033isHXxIDmtt9qI8ZquMA1hcRfldEpphuxH/xefvijtG/F
0mpkEMArvp0gAQHvc/AxfywQMdENNeZoCRwZI0zNK4NteQ2JwG2BnrslRRkFbcUKNURyQw6n8diA
TL9N7Tp6apwkvnGQQr85sZOH/ZpNho1kiQziiSgi7cEyccZ77Wnu9CiMtUGhtebihe9OTx4qrrcq
hjhtQfQOG12LbwesdAvYIZsKvMK+eiustjh2eYR7u/dp4oRpPkanpOz5ByLlrzmIY9GH2dJgill4
z2ljVfKFwMUZNKSSH24s7CCKZri1oJB5yocESF6TmSBoy0RBb+gHl4QfvmSBLOXi9R1y+yxxHjR/
QTvdVGNyOzslmA0JmOm1aJfpznOAW+uISy/p+nMTneJd2RkK7VYoPihHqwWdG+wcRUZyKyR3zcuS
mbgIbf7UF4iw2rRq+2naRxezzMSx1RPQs9bIX6yX/ELJPj0RSCU/llHhVyShWyZbrUzmTxe1PzAD
yBj1hn6L7DYE2o2wVbUanZLIlhJsHTCOi0g4cm2aQbbzsVR4u7l2nqRFazuWXkfwpLFmJbdFntUG
4sKlvtOsjCaumgt+a52QGHWE1Ig8xodoUuOUhTWqlxnA9LH9RDxqPIu4GUM1SuO7A7MPaaE5tfes
FstnbWIdDxyzQurZZfbw3fSGxeY3w0yrNQ23xWEnl3t9JDhngyuN+F1A4xe/11nNXEd9n+Ac3vcR
xPehNZsb0pCaLxPhkfdG78W34A7Sfe8TnplKz4LFmPjkZ6AEOlZa3L9guljV7JonWePrfE1PnWtu
nme515yJo10zRPBO0BK49E17a2AgbHlvi/T6m6hs4r0qCnUQKBKPLdvmldWJHGCrG6d3jpDNrqmE
fOoa8tXRxn32cc3/JZumAfTZWO+2H9s70RRIoARKZFjMuFqV5ezB7CJ3ZSJBinnHe9hb5Xwxym66
owgZiY/JomcQz4Ioz/oBHec1sY0ps0iQwtBSu3Ac/OyGTKWTPiQKUVjT8bG5c6uPpXGTuCXrhrUw
XtdTDfqt1txWsx09OJFZH0mQH0gCSsuFAEeGjS1un6Od9ic1z0WY8m5e6/HYXVWxu0rLcJpR6lMC
+oz/aKF+9e2kPeZuBaK1VtaHKsQJuRuK0tnjPyzZbisH0s7Ui/M0ZeKFeltHiD3V7/64zpnqfpfQ
WT62qPuZliUUpCqr5xdUaPFFr5Jx507Nwakh//oIeGCTtDUM8uUr/b/yS17i+mXP4SaZsGNZ6Dnh
BGQ4CCJI8lwec023NirSIBOXotnJYbDPJSQPws7M8p7/4tKUj7THodVAw8P7vAySDxnsyIWtiN6P
xjQ+NDcSX/3Ud54d2ReHNHWfJ1Bse9qlhMfrlHKbcnXY1umYXJOYFgW1YR4j/NzviR6NO+VpOlxJ
Ywm9FK3dqHgZZZP0mzGnVRjPs3OmuBAvmbDhO0z1jteJBbjOOJ3GDlZev/D9T5UP5gvpWcaNX/oL
qoVSPDYEoAYTNezOZu3i0mTxbNiuez8rfiVbyandudSFm67v4i1a/ub7wqjJDPA4pDdtxmNASmic
ooKrwD80DanWAsgFZpCsCxggkGCBwXpwHQp6EWdfM7KITzHGS9SghCrZQsPlTQD1opsvfUq6HK/i
LgWZQaFm4y+I3OGmFHb0VOQ1ZYZQxDe6sD7BQKcXT0fhmZeWd5YzDm/yEbYJ7I5NbnX2bdkQHBQk
o28wtCiW4zzX6nrlHFXUaFrOC+dUpyaestsis0gdaLOF2I2uqziWFlrGa8QMTV37UZ+9lqZw9rZB
A57WGtGYxMrQ0hhSbboDbN1ezTSzOdW5KiVyuENgTyKEfrFdrPeZOx0iteaDyfwayF19lhUOSilq
lOMMeDbVKPsr+r6Ap2V2MCbNf/WZmXLO+drV1RCUBMoGbeOoIHOrhMhV1RuvE4q5Y22678bifI+6
un2jYi3eClnWLFokdkK31bDBDPG2d4fyfnaoWIoZ6e4Gh/YSxCRZocvUp4MyS5WeNKseRahcXaKD
zg04ApVw6lttjImTqgBG3dK+qWGqeBmkqqEoWIRqFNlvZZlV92brlfdkn+awS2cW0CwZ+49Cmvp7
JbPko40Qlgemxh9sUQGcSJKqH9CUeuNrR8XD75ZyyCkTBwAIfiLrWDQeO4o/NV/YLemdLYWB7y6m
IXmEomU+Uh9zMgXyIgBxTfKjJL/xA8AyTQQ5D+VnLiq6CnLpozddZsZ7nqycllqQuyWR8r8RlMAh
XESp5gfNEskPzW40IE2L8vHe53b1ULQTC4NMyPoieKtX9U74Ix0NWIY8HgkmIjxiVVE/JM6QEzwW
19Ebbkb+Hb+Zii50Mz9fGa46j1FlkZAVKsm33GbQLjAeo9JyOcRMfGiWikqe0wXoSij1SsHtGWHv
xjuKV/7yoiG5PYqR9mOYCH/W9vj8KAF6JqTEI0ylf5UlOjRvpyOvPYCyy6+kLWx1QTEN0ZvqVILP
d0h9kqZju/w0h4FPHVoLHeMoLP/tXzfTVqCANngyjTRYpI4yzTUWooM5T9R7y7fjwFoJU0RQrU0B
WH3Vg41+rNoXaUa7B2UBdLMqn/JDY9AFugV4NRm73l7s89z19YM9oqjgJ2TeGoxRy/Xlrk0/pGv0
PAP1q3K1L2eEH9e+6tWnAoPEq2TaTXLt4Dt7zGdl7is8Vi+l4bv3ueu3UdA0nv44Jo2csSgLI7oV
Axd9MJXOd6Qq51unVcSPh9eu0pj/gd4J+E14d+n9J3NIX4a7qLSef35Bg/+RcnpJN3xZ/2qWSn5P
M2Ko9v7QtQwwfJAGez1PzSkodN6fDdhsUB0V/b/TmJJrh/q8p6IjD6iBBe50NFE6Ziuk27epDYq8
Ehy42YTZv4ISeB1hBN6ArMpcpqW4TZQFRnwtIQuC2MkBQhv4ZGS6uW2LWj8xk+4OY4klqoy96Qot
U/q8LMn4NJpC/aut/v81qH/RoJqr8fg/urS/QHCu04pmxM9psP/6t/6tQvX/IVAtuJRbSEqRX9G3
/S8Vqr+GVq3oGSZU/zY3/5sQ6//DooxkS0BciEDtP9NgrX+ASgAeC7dh1QmgXf3f/+sHYZH86X//
p5KQtfqnXi/ZfdCFUfmtGmdDRw/7Y68XSKAPLa2CZUfwMtxA0FIQbCajgmfcG1OzzYXV10h6FIXg
pFnwV52mt75PqBPkpkSDTv1PbiwcBeHzbEP3e+EBFqBS2LkIIpfGe+yZ8VOJ45D0R8d+UWg08eCA
xllGn0TxtM5I4q4Tzb2GHitEQOCCT2ZFluSHrs+qs5tNuC4n+77oeuudRIhoPuss3t4G6WJ/pTJ4
tk9WHg3ulVxWQ9IAOgoXiGAV/MiWmfOLKafgn8uhj3GIoJ8xXHKA8FanW4gXrOELr++Y0NalnKIp
nXKsASuOToCVyX4g15PwSMus6nzbFFH6BEaCY2syVkvQpZlyjsJhUOOy9z44YqCp5vbJ3pyyj6L1
Sc5xUyIsdTT0bNimuYeF8jiTVnTnZG6UHfhHrGuoV1EZ9pOVHvrKIoSrQ0y47Q3tK/4dknF07BnH
jqSRYKl8a9sy3p2oI0ibWRK3tbeL0OTF0Av7Wv3TismR0zgOWF3qc7/40fNSeu5Ds/orun42vSMN
F2vNlGns4lxIJkCB20XZqxo7DoGW6Qb4A8lz5fyxaYepOjl+XZyxLXMvhxJql+nQhN7kM9zEfuhj
L9DiJtm6qbNc8FmLVN8z7usOOSjETd/N1NT9SFDOuFShi5IgYcdts51HHCH4idJ8bRaLjs8iteWR
UPCCZlg8co4T2MyL57RjaXyKEee7OiCLdbPcoojwpdybQ0bD6JjENrlNZUYWmPEVc1C37ikFy69N
fk4pRWDScbpBsTFieqSTif3GOKZquXikd299Ui1IrKnHLGBtXg2MLWZnZ9VLDrTRNsVC+tUGB+i4
ZVSugm7y2Mo19zGf7BCz5RF3/LU9e0Ch6Mu5KUk87dIG5J+i4qFXggNvVzm5fNK05H5i4rLp+Jhd
jAQbbN38xdDHZee6KUBBNT+Q9SqPbQcGY3Ha7KotNf3Y2PTLGJuYJ18jKDSXBpZsjSlISbTIia2O
tB6vTs9aMS9HveXVNJ3CfPJn863qMQOBi3TpLfdaIPpM7erK7fsTxhZiOdPxvaNZdoJDEJ9bxx2Q
6JT6FuDyvqYmonc+7AQ1W55rbZiWGhy9VsMGS6sowQeWfCcD+NWdjGzjR3WDUVvHsISHwwt0Qe6q
PwAy4iBC3mY6N2gplgdqe4yEdUoPx7SjQJAXd8e3z86ZPWvdhrik5oiUZ/jeFM0cegm2aOKSx0O7
dq7cxiKJeekPddseq9F+aK3iAn36ajGivY/LBr/u8pji66116Z+YsVyknx6rhWmZp4NRzLj7MQmv
HphW2bZ7b56uM1ObiIUH9tk1Rb9V0QLrMRLP61F3M1alDI0SDZOgdWFWI+7NIhkeUq269lrDCPze
4RjQ2yyCKSOj9TiQldO00ZnOUyWb4p6zdLUtCS0IXHjuPFuNNCp+D2dvSrJ4GW0NB68rvuFjJnva
1P2Tw3J5GphYIZi0spvE77MDwXVJyFth3OPLuleZJFyQi1rq6mbyRPa1WFezfIhgonqZ1M5NY4pL
arbOqW76JOAH4yw/Nf4Xt01edU1CzTKnz6QvjUPsyiGQBMpvQFrNga0R4jzM5GVBHvPvewuzXryg
hSIi5xI53T0RDfqOZYJ+eaaNbkCHoH9hXRlCk36C2jRWn91k5qCCtke6RzaGvdPrdrhhop1crGny
r7tJvyzAVkORlV9kjCA684fbeSqZC4GjmbKGYr+SF+lUrC4UrtGgZ7vMyi2+Xi2+JiK9QVrE7kD1
N+UG08GsfyTg19mZ5RI9jDlxqXSigsnosycMnU92DGsHptVXufivTgxQd8B12xhDsyuLgnRxc9zJ
kbOUk+2Jtou4i62AbxW3qDa6b5U921sb1MBB783HJuJsRFJcjZM/KdTZbkf9JjGsy+A3V4VMnvGy
MoooCETmsEEXfG2z+jCxyKJBoxbk61raaN6dJ609oQ7TZeKnKzeNituAZdR7y6PYeC3g6IWdRQxq
rGHcM1117c5qq9r85Hpmz7G8Nc+dk3mbVjXodSO/ToJ8LjxcEMNyTOr+0DfZSaVRvu8LfFOxr63I
XG3HZlYES+S7G2/EaM6RaBDf6DQjwe1rzbvBfSvuk5KG5uJ27XXBCTeY6Vpvm8xG30CRHYzmcDWl
LXvCWDwZQh2qqKZmX9hYM9/fml3/gOTlBvFv+Y2k1QNw6dfMzYut4nqcKa/zABBgelazRe+UACQk
MZ4Jr91esJcLEneweDY0/xPjbKd2vJsJed7IIba+RPXQXHCD5CR0dczgtx4QV2BlVnUXawokRt3B
MuvZ15qUDsNc2xnUAQPX8NAMVyYujSA1zQbbtk6b19KeEm1ct+cxJuCHYHIPd7bums8a3vpbPW4U
bZ65EHQ35iUbLmRYekefhPbTpKwnMenNO7FPWgzFrxryne0y1iJ61yB/RQgEeQf2WRN6kf+tZPpl
JG4a9Bz4L9Ku7sZK04I21+7LORlu8yl9kZ2FNGNyMIwvzosnRfE4pfnJ1Ix+a3B5oVkV7RvLqzis
4VHEchnddrSjjhGKRpJnrZK9sw7aPa/hmJYLLlaqLz4G7i09b+06VmP+DJcOMLOS3qcz2DHz68bk
uGIVX2vPnR/ckS5WPhBGlyMNL73SfXZBCYZa5OiB6RLZXsVoy6cROZfvMkSxrIlcFrG+RPxg2caC
2cxQGb9q5vP14g58U5l9NF3+Puuae/H9Sr3gMSFkfUhuCp0z8qzYskmCN0gkTDv6bkvTiU2jd8VZ
Lkt9oP8rqBGq+NowC7pG+Gs0211l23598UoT9oDpJcO91lreYXGd9kVb/EMNveARWZfYwdoihAY1
dnoFtO+jzb1vrM7Y0IGahUMXDU9oVs5OZfn7xkcubdMl3EaNwwZBwy7sTUsFCbYZZqp1Zt5UcFLg
ANstudB014pezlelwEI+1iTPuUn7rUB3FAxTkRp3TaOMBxZICXpvsGBUOf2YFHvm7XInSpGzeUmt
+oK8Ga6WM9u7glrwWR87aw5q0FoAGNDWP5SJZbxXhe28E6pMMPRCdM8G1+NGMwoKBojOO9NnsVzQ
OlMAq5M7rMAworFpNBCevLrSghG3EiMO3AMllQcSzJTmI8d5oxyTM8E7LihWFT/4GoUoVvmCYVml
nsnfPDrm+FFHjrPHHfGOj67dlH0zbQciiY5RVZubZcISwEa555c72Rkjbz9l/FzANN5MYnhTTME5
464pQg1KPLtArdxFLXtgXh8SAQhgjhocK5AaDlZvik3SZepEhM026qybLMmspxQ/0r5o8FqnSVmf
sz4pmZj7D/NC0qZqu0tHtDWI4XeCCCmasohWSxk9McCCdr+mBGnCCp2ETrq0O+zhGVINZ662bouy
tOLZo1kuNwgojaCGfhSkQoXemtGEJdHewL5T2LDxlS958gba6MqhyN/pHre59JunqSa/FS9Qg6iA
IT6dsDBDqxFyXKGX2GuMwWKXRhfn+GNdi4s/lmIP1OVbUQ1PdcPgS3OW+75cG2zEG+2mEZtA1/Qh
fX5C8xjlXWuM63fkW5jPhJrLTV+U5dPUk1ppmjRap1kT8BkhIlvggrMEeOfGzOr6Ki+XJ+gU0w5M
hB+kdM+w3RuhwcQakhFP+lQ4tNMRDjtkCD65RnHVJoO46egSBoTtflIAS8hOcmsQPB4kGro1mrC3
UyKRJcAOfOpEliLGgRbeCgLkhKDgoR9oM9bPius8ZoGZR3Qdvg7WxfGid112MU76ydkn8Dzu29nV
dr4kv5LuD5UPEbC3JETdVCCpb0wy7sq6HWlJdfkmEfp8Y2b+STM8YpccdCiuUqQDQY28YgTzUXPm
KAzti+ktX+PG2buGHADvsBWbGYNWmsCEmqjtomn7IvnUvHbYGA4KCnT/zaHNu7s2tc7VlLBEJi2R
SirVd03DEVeZnbW3erU3a8z9VpadVycPtYJ+0nPvyXYTa0Vxf53c4Vs0xO+oe3h+aut+6K9dRpq1
WnqadVX8xmxWwRoqjn2K2ia23KvF916xhYad79d7Gmj1xoxxG0WRSeJspRtXQkDwHqnQNJnpAUli
pKqBgtBv8qgeKdG0u8FplUc/dFrYFjIiDMn9ZHnQtSbZzZ4njx1P8NvcJd+tfOQZicaZubzJkG8k
KA1QqV1+KQgsqLfkZ5Y3bFuoaKbaKijy6s4NzaSr7sfe7A9KmwhqZB6OsR85SNCYnZ4Edd43X0zk
V8hbFLG2dtM+jQOhnkox7KOyzo++m1RIdCqxa+YlPo/64Oy6anicO0Ji2tq/9b0hu6tSzfi0Uzmc
lyR1To3ldQezmPMT+Nt5Z6OdeRQVoy+vM4mc1rPrvBIc8mP9dlliuKWyjq8sFGnBAETuGgOg2DJY
nfZWTRxXpjgxKVcAeEUDhyospgggVlRVlgjjiQCEsqW5Cx0zDulvEK9t6bexGDwgApm1NZMiunWM
3jm4xfzulYO/KU33qxsX3DEK2+tqKKpDl81Hu1MElY3qxihrSguZADnM/Tc4kWlIxogFYj6BAdMA
FBHUlquLgKLbH4OBdydGo8njCjtMmIwq+skMaiZfu6TWiyO145GAaGJuCYferSFEW1Z0aP2lXW2B
qNB5b245UHkX7BZiz3GYros1IdogfI9qWuj5Ndv1SkvkxHBDhsS5kpUHtCkToRmR2zfkJdE8HEGY
QLVnd5YkUMVFepC5MIJ/htTlvdTPTG96gGLWZ7sM17NP4349X6CVuDFY3bdrPPJd1vEzgr7b0AuH
MV4UhP6MGoC5Ou1RI3jaeRTZXWqWJn3T8jp23OfaQ3pPjY1OquHxl9O0qwx9H4/0PIqeYBa0EfNu
gCEeaN5g/h/2zmQ3jiXN0u/Se79w89mB7lrEPDHICEqUqI1DIiUfzefJ/On7M+ZVZ95sdFYVUJsG
anMHSJyC4Wb/cM53ViQB/Vyq+uZVPel6yLxaaEJLbG+ZNNBroc2FEEOg9tSDvY0KRjZ2tzbZea3Y
ykeHpCpI9c5rl8JFnSae1DVkeojuQ88Z6Yp2QxH4Y/QzsBzuEaXp09xXgJk6BQi9gfBW9y9oacqd
gxKSdot3soDC148dy02RmtdFDNaeVSSjlIWL1+ltBt4C9heMomzYLqMHwbJhcUqzs5RfGmJoQFVN
Ewy8Qnzi7LxbCpsJ7+1+m3sT3VcwrWPwuJueafOy4MhgKkD+cjqdEgTx7NPKHyUJ0rcsJheJinbf
TA3JBjijP2OJffKXsN/MtbA2dmfu+s5lDdG2mbemWDYIQPAV4iA/+ySj5Gcgmmu3WOc88L7j4N3V
xfdesLTsg18tW3Na3VThQl6yNcz8TZOVa0EC82Zpxl91D5evgEKaEDWxbRy2N0Cj1rlFkgLRMMxL
loxsxLJkHpAI5B2cWt+yKntqEw7odTe03qxt1P6jHEbrZFDX16s5LkjHHGnMx0a1/CVu8nrMJTmq
NWvibi7bTdJjNGm8cy3FuTXdtZdBFEVlUww7JjnxiSuLHNJF+A03tGqGi0Fe6d7prCJka89OLS2a
6AnfnAnNpBMtIm4W1GzdZqry/pPB6h78TtAhxWhB3LQkxiaM2zz6BPLSG2tId5kTiob9Ga+RG9XM
HQbm/ZeBUBlC5Wc/7y+RgNPSDn+TC/9Xz+z3PyvNc+/+p/7EbxQXnHNJ/29//V8Gyn9+XT0B/8v/
bD9YoLfhZ6vuP7uh4EP/NovWf/M/+od/guX/nWm8sEwTd8H/EWr/X9N4fpY2/iuc+M+P+T2LN/8I
4L2HWH4Z7TNfxxjzmwjh/uHhzmbR5nsf9AD+6DcRAiV29yeD3vxDz+R1YhP2SpyP/5nRO+RMJuv/
4OhCgERXwScj0spBS+5pyfc/OMNDqyoJsggoc4P4dcoZPvcdW0EsO19Lw3ummzyUbNu/BlJ8VRM6
6MFXuw6hZq8Vm2hsrKM9SXXstJ4TbKV7BEFW7Ftl1hu4USVHT9j+UhFMgirhjqu0PtTQSlEMXubd
+FCPah0pjCBUJMAFdxGoye0Q+3cI98HTRLeXBzClyokzFgWfFnA1DXNHy9oorV1FYrpuRvmoOstd
1VrfmiF0ZUq93FzAPJvKZzQk1DR8stKQHDatkU20WtZBNgsMyt1zv37xHMk8WWtrfa2y7bXeNtPK
W1NrcCnKkD5qXS5V3dZBqDsg2B20cldpDa9EzFsNTB9HlOibVit9U635zbX619Y64LpoWNhrbXCr
VcKT1gtT68zbAglxr7XEjOwjZF/oi5EYfLdGFMeIZk/cVXIHQR0ss9YlL31JCidS5UlrliXi5R4R
M5rHx0irmgejmQ+1jUJ29itxD7X6udc6aFyyOxlON6D18p7Tl13SIuCRJ4Yjh1g6FA9tbcfT1gpG
dn6kAX0d0G/dmG05R7sz+rVtlzOAo3hsGXYa0bPlCPfs5IoNsyHd9gBismEHWKfXtiqmr1HI8hJs
RPgyS7iLhMsPyCiBul2SMZTbjqzTY4N77+ZPZPGUbGlQpFqje+jtoH7104x9ceaPxUtJ/tkZ9lW4
N7mCrqSQ6v07l3q+i826vSDdDDZ1SlD2Jg2tgeNbY247qy5JGYgipuGVSSi2saAZaYLSB7tV6JpT
VDK9muhszwr7wc6a/Oybb7Ht38wRvEocHNFLZrFQD+xIbmeZVs8ir8TV9ubq7Oh9LOKT7FtdR+xn
WXCxQE45x0GhGfO2N+35Sbljeh166Jck/jjztks7fn8TCwm7n3TeDDCGTdsEzndI+cWLQnT6ox18
+2gwds7WcdfzqrYVfycZ5ydeQGONTDxlsI1h8BPKTSz3PZ8SB6MaNmYZqycL0uyLO0QqP7jdyA/f
cFvf/cLke6SZQ9PkDeg9IICTUk3u+7YOCj4hQQZJsyUiCqgStEl4Y7J+TXj+9qmHzQUgAfqzaE47
b+UnffFSizK9qgbZXkq44l4Mdv3TnVF3RUNVP358ZxmsjICILsGnLyzLv8ULQfUsNlx2WFES3JyZ
9yDxQPJXoWUTpUvt3WXORM6iwqOU6h/8QzaGo6r/TN4qf7GIMuvojhwiG6AZiqENBE/CY7NvH++0
zKWHWS2Yz2mjFOqhlMBjkhrD6nGq9TwCqQSKY+SOL0xArS/MvFiI99Lxby2Av2OVR/NdoLDYtC0a
ISsefOdQj/xSGfmU5Dprh6IVTfWumGT/3vsJcDWz8h5hSKlzEwnrHplZcJ8aQ24ZkbBOJ9w4+hZa
qFYnVyaIPSPWWMYY8BV9RaxTQQL3c0WFsl88NChNjDaqIgph+/HbkpOsnlPiugNm21HZrwVMhHUF
Kv6i2NteRKM5ah4h0SNSdz79QGLY2i8oJ5eFf+DIeAVepeh/K5Z/2XLtyuRKsUIUUvdpbFDOjG71
rUzRl0pPrcPgweoHVHbxUzKaJIf0yUFm7S93Cs8hjfyqp2cvLf8+dzZanmTfe8sLMzVv45pzcIGg
y0EXuUDSyZiqVbUO2Fbee+6xYWXZUE5EKrw7WoTPncjE1WMPuclFEG88v7bXQHCddSrVNZ3DzTRn
my6qTnbpR0+iN+ZHMVvs6qqYonoKPGaLVZ4xIBmdraqpuXxcXodxJBSjD3IqTKMV72XMerKxfjbl
WJ2bJK3P2TIwfbSkONqW+9aK/lAG7o1rktXbONioROLo1Yitr50RvKkB8AvTf8lEB/KjVCVYDmkz
S+kWRF1WS+dce171PNh6YZxky7scXQZLuGG0C3BX9/NzmQ31Cc4rvC7WHwyV+QWnHvH1zRCtsknl
EJbEZ08hoUFCcsxnJY8mWaoH+M/5xgyGejuXuQ51GhCHwcM0quq1MZlBzmVlAs82/VPLGx8vgWdu
3DF6NYVs1ga0xkGoXwRE3+s08H+mlt5kTo35zUdCuxF5/qlnzPBdMc7e8qwTDAdvcG0OJXYAZOcn
AlcdIqoXBumzPRaHOFtsdpmBCQQPrWcYPTeye09UH23NMlBXrE0TSKUYY8S67C2oyOXS6pbCAkAu
vGvBmX/jbdVuYdeKJ3tRzpbZfclAZSAXOgfou3E6g7mWsOqfjHnyLeuyo5IVMdd1/Z31okW32oUU
yuNXM1pIw6n0aA9lD1iG4Q1Q0muTkOulmujzJGpIN3bO9N5GQVk5rvHANvtzBIsErC/ZNVlaxl+D
jHu47OxNj3nwMgXI0ygSgnfHd8e7zx73c048CDUEE1G2kB5NWR9N6IOtKJjxlWafM580aqdzqHDp
U36iXi1OIVt79oMdaYUj0YTc6dOOTf9piqW9VUtvXlm5VzfbwRzCFo3KytY+zboNrvVYT99KUxXf
JkvYV48stbVLhbVqvZQ8b54iTvI+RcaQlC6bFtwvIaOyLL5A2M7FqSNkjCVSt3hXK2yGXRA3khlN
EL/03mwwLmiDdW4jX+aXSOocTGhjO+bZcMH57PCOKSNUEI2ewjvLxDU4D9W1CoR/cnDdQeh15Tbq
muglhJxwR+2ZZtula0B792FpXNnBu0cqhXwvWLRt07mI1qTMVM42aedfpbSsRyHj/vPUptOhRjPw
xWsQdtDlwRReQpRm/gR31anTNe7nYy6pwtB0Gyez4gCjS2wOFa7xdY0kA+eFinChiIBvq8CU6BQ/
/I5JQtdG02PuGeZDG8GFLOyq3TcWZuthyqM1NcPDjEcOnMQ+tgixL4LlNWvbqt5k5YidbGJbtwjW
amkCuBtUK9G/be7sF6D7cwq/vsVgsrIGknfcohuflpwaLx+rjptrDB7VhPeuyboJ91BuvNrwmEVZ
dz9ZmVKAeKrfhbUX74aCVsywWRa0bZoy9194xEHcaEfBnRu0eiz9GQE/m+tVZ07ui13P+3ma401n
L8/Ks/3rnFpihd0j28Mr2HsIvtYFO45qrOKfzQwgsOfKG5uKTVdKbz+b83wCOdqth6yLjlMTXdK4
uZMlD684CjJIt958jjJYEhgNjAS4OZvne5hzuoqzPxheqqlbSSHqfS6nLL7ZXtYQ6zN0ZHryAzsj
UGTDiLkS4sZElxGasUK2NxVqPs7Uv8vFpVTJ11ksc3erumzcoGFgrAKmcs7IIxiHodpIINXkD8Rj
AjU6DxDjrDw7qqwDt+GXWTo3gyjNnSxDLcCEMU6k3bIVaumuceZW5GK5zgMyv6/NYqfbpfbuxHga
62zpSX/CQ7QpQjd7bPza/dHNFSmXVrn8EJ3oHybJ4DcV488WqDCbLGt8CMbRRiqCbNaZ6X5ovbsn
ZJfWBfljc48pVbZWhAAaduo3wHPRqpFD9n3qY4U3oXUQCUTRSRop+QCZaa7zhiy9cUyZEKL246rU
vPbeSfcs6T+FBnB9N3fOi02hjUjv3bemceVAAr96gulF5bwlhdWhkE/Dk2ITXm4ZGVD0xwgaf5hs
8t793M0u01R21PGdc7BJ0z62WfhsgrgyV0gXFgPnWp8fATMHHUWCoy4OXrhbXcjlC6v74qFL5BsN
aCy3lQUKnEmVVkyyU92w6nlrpOTWNxr57o+ePrOivt8NZcoqQJjtK+WLt7XwAdz7KGSnY4u7nWbu
I4IsjW22Cvtksq8haWLhSQPK/uIN03Buaru8LMUYgH9SffGYE33g4h+1kx/YM8mqjLJ03mkudM49
2GpObYpUYzUVYfDO4JmDY4xdcUf5H3zpIau8QtsnkoURZY1Y3nYMjnw/LNeDOZWfGEdVW1fb7CJt
uCNzfN4GYjmm2oxXa1secPf8msZY9Qi9EBvvw7/nlgnM8yybmIfzxR+bmKIk+/D6ldr2h4RWWwD7
Px2BVM/aIDj/zS5oa+sgms3xV6LthL42FrbaYjjjNcy16bDT9kM07pe8RTVWx1gTPWmOT8xK2DFr
42KuLYyLNjO62tbYaoMjVNeIXIP0M41ftPHDpNoZGYbI4sMb+THK+K+e5zykb23VVb/6v05wPqYy
fx/v/P809XEwLv+rqc+xfE+/lzj4f36Moo7v/+t/MNvRH/N76uP84YcuowGYG1zqmvX5e+gT/MGz
DSMLfabWYf5Dkowj/vBdsqqYB7noHRkW/X0I5P+ByAxvvGcT6PGhzfw99PqTHfCvBJiO8080AdiD
cHX5bLjwrQ/G1V+nQIMFz3hJZkM7PGaI3UXx3c3wFWIoMC1sxdRwOEg7hRt7MMZpnceWuHho2B+I
JWffIUSZbxHNj+/+IOTjQpPDciHDQBKHOWoFPkpu5irqObaX8pt0Ixs1srAeKQMALWZjaz/Q0gfL
Os8kJw9Jdx6tZ/Dso1a+t4BtH83xu6zalsomyV96qshXgjtHhIhjUS7wuuv5OxFycmZbYqiFmzVm
mjKHpT2v7B6Y27b2mvwH60JSo+xWslZR2Nk44xQpI3PDrjUqwuFBT4dAV1NdOhu3tQJIaQgR7HUL
Uh17eZDZ+ybU9j/4l8nFZkIRbEFKpAxBStJY1mDGq7e6q+vXqjeX69AphKB20Z3jsJvecNWWrw6g
KQIAAiB46ZQ3N1Vn8XcrsVgeZFbFzHagbZb1GqqAyfERTCgG5+rJtVXF1CcgYxFn7OQjrUnza2DL
+QbRjmgd1W9UVx19f8L/BOxxDdIfx5lDzomV+k/0isDSM1u+zR0CB3uWwZPnivqInaR/Jryjw2HW
dVvwSvYhWmoBWtnIy5Pbx/4mU8twZm1AiOPC0v00Lmy1daRxiH/JbfxLYEoLvLShihdb1sMzMEP0
Z4NAiQjIQHxNoRh97Y16PtaTy2yc/JjLtHD19yWXY0UvsJ7maLkssRi+FBpyv9YO+MsUtc05CTBf
h2z+4S2o3sg3XeEkj6NTFtu6CctsU04h2xWy38aHwphbHeUFzLv5uBsxDLn7OJW0cqSWd9+yDK+I
Vvw39Spv7JhoTGSYB4am6T2pc/uLFcuU3BOXr2abfvsMbBqiQpM4Z2Flo8l8qUoOiBK40BRFo9WP
zWFSYrzHUMLXHkanV6OM25NtyvDn1E5+u/NMGZOPbE9BumV4Gd7DzCPQk7ljZXzNYtt7QkdW5tR+
DD9XYbfkb05d2eFqSOiCYnORm9Dt4dsTKfyJ32NOe9MlT/6cdQ+dUMnJpxUNt6KamksSlc7G8FQs
IY9nQMLshqUhjgfqalYvF1HFzkMzOkO1TSpZXzMCt1NQipKn/OtcisxhFxUTHMfLM0NJpXll68y/
qlLEfb+aw1Fl3r2rwtksLqVpzkhBLSaEqKMneGzRiH/sjkbLVqcEptChmbwnEWQ4Xx1/YYzIlhOv
UPg8Fzw9ZDUPxWtEHDiE1WgsNj5MC9KNaqtao3h0n4fBpQhRqejRKqmGroctFurG+dK7DAEcHF+r
ruq0chZ0RRiNhJ7bGEdbnpd71M1Mr4hmLz7P0WTLizf0Zvbkp/Tv4Ya458F8dpaOkVzBsqV0kdk1
xmEa2henSKabkQeaetGSF2C342kkhOOhqut2L3sdETEXyx7Ov7o1VWAdh6xAnBG48TFQXXFDMtPe
iymb106eMdS2w2Lr1/wioTuvcLWlK9EkV5nxfMieuLw+RUJ+wmfDZ7KNZj/4UbMNU+vVg7y5cjPj
lGUkh+NMXomADZuNGXY9M/95SRDTwDhpq7XgZdn5YdA9pqbzGg51vGG+HW5xjRkPyLOiA3LSea0G
80tJjAX2G3qQXL233Yg+m9cw6s1zRgaFWoswN3dml3yeNTcNw8gLciz/KIP6jZYQelJq3U3VhhSj
kFbt9tGbsuypb8qv9BPzylJnn3HmTprV85iSfCRnv19PJupqjLAf0rERNw3W14OfUNsqj6DpYewa
RruJ99Ckoju1dndGN4PeDrLjHtWTsxEdwS/YlHyTUidPTgQaOSk/Xr28JnPXPYTz5Ow86nSSvZyz
x2/7Ysathe5gKO8mqII9eeqkt9OCr3tVLVeF3Dzi/SNQ0oCduDVKhXd7aYmVjdO+uOXGPD16Yfvu
V4l5ImxBnBcZNlujmwLJ7neG+jaWjPuAOKj4k08FuMF1Bc8UFsx2AR0BJCBWV7AS8FdG0X5ecnIC
DdfpaM/Tm9uSd8KUgryKEdyLbFl2t7KQz2MRRTcXzMPKwb63cgmZYkE6nsOIfMYcSvH3Yo6+J+j5
b1btT0/WHM7ntO3suwci4RljkVz3NhFbLOcptHnrwOj74naIMGDYkBSbzbBVPb5TK/ffpnns7oER
+vC5ZrWz1RLuEGAVv9DXl9dl2nbDMhC44pDs2w6dc+WMMS5Zn/rWqklkc2c+T643dquzDXWaTAyr
3odzl7w5RcGzFVZdt/bz4c6bsLiGCAeeMGoSl1aS/4PMlIWx+ED4OcjbsvYoF9t+KsBAboxBoR+Y
xDd3bL1tI4z8WbK8X7m9jz2zcsjHmayc3ThlAePJkbRxWFDlTqUW2iMCC/aiblGkj154crtJMe5L
56PXc0XO+eIdjQLU0ea/6+T/SN4iNa8mBv6/t6PHokhLLpN/KpT1B/0ulH2cRT6WJIG5iNWkZpr/
tiqJP4DXeoHmf36UvOAzf1uVLP6IRUQAJNHnm9D17e91qfeHJuzC/Qo9OHQU2P+ZfSleqX/alyJZ
8DEXUnszAbTRcf21Uk691MkK3mynuWHlw8iu0oczdue68fETqFk44H3ouOu8QceueWaMnMbAZdDX
0RoeWiEBeQZV4Z2WxXeibTFWy7TquUdvjJGR4YmMHMZbHmbtlwbPq7vGaR9naxUVSA5GqxsvbB+C
ZlUQVcaNIM2FjSFItwtFhV+t0I4vx0UsvbMqsyrcLoVvt9sRlgtxflMFGKeL8NM4gYF2MlP+28f2
oA9C3NSLaZN/jfmgW6sA8MxGxJNjXUILtUoXSu9hcrhP5TgQ12wZO78D3LhSxWiiofRE+lxnmbrN
idlf29iSd70KQ9E4Vwbm9WCOXXLXzBjRaVbfC7dmcRRPzRYggzrEYKRPln5URRLsuV14epMqrXZu
ycKI/kQ/3R9P+owae+fox7/QB0Fqt8WzsGBu4Z/5FiMDeXQrFW6g8thPgz5Mxko5m0RYT4k+aODN
EIGkKDrnmrAgmwCoq11Od9dEEu9+nFb17CdvsATqvaMPM8YN+VlICTzAm5s7vQqn3pCk8QMGX+c6
JSWnIiK44YI+tEFQco3qVv7CkBXuRlDUu86FmRu3fne3vJDQOEYpIsJS7+mD2NNHMobqLyHr6FWr
j+u6cE+jPsB9fZRn+lC39fFu64Me0g4olTz5gZYo+e5WHiayeD4XpotSWF8Vnr40iFw3bmM1y+dC
XyllXnDf6GtGH6/I8/NbW2T91UDtjwYz7T4zgiDAt7Pmq9KXVq2vL+HynXIBEsRHquanJfC554oA
Tck6K6uQT5tlDPPrWpztpDFPyhzeKb+nxxg54c0fS+zJtFPh3ddXKxrncbV83Lea63V1KKHXWT0a
NG9ztV8+rmiLd7Svr20rd5yzQl5TtyQwCt72DxWSodexZSi/Nfo+OTkZoeIQfCi7bF0cNHk+7Qdd
MBjNcKZz7k4mtQT3qq4qdIFBnZatg2w2DoSnU390vAc3sy5KhogNt7f0LwZ5YAzP7yiJzF3kn50R
mzLzbUb0qAETCh2DgkfoyicsnLtozGJbUhR1tU91RJmkPuolq/sm/bbYYc2lmJKpdXYdgr/YR50L
9W7ouqvSFRgF6Bdn0CY6EjgPta7TJhr1baRrt4wijsOwe7R0XWfoCq/IY/eodNWHQZL6L/O7jYwA
7+KW47EyTr6uFnGkv2KAabaDLxEpsyHHgn9aKDF7XWs2PaoFFrilrkJRmuBdcOSGtEK5naY63eV/
Vq2UBJFd3Gpd00KdBTu15PaRMcJ8k7r2LXUVDAuk3S+IZx8cSmSla+VWORGeS9FNt8npX9hCGQej
UXgZHJGUlANV50wmizFkyMi0RGtlT+qjPMcOTQ0U/Kiayt163hJ+ythfoTukN0IfHj0pO0gfGcJ+
L53aOboNS64Fr51Xjy55DWikvnUtPzIApXqDico6x0Upd6bl8pY2Y7pu6RTQqJLiSXHsrpKZ846Q
F7AMfqm+LQPWnDHifGYQ3V9SNatvoZppWAjlbp6blm2e6eG5DEr5WLG1BhgXFkP9FJMEebTrKYGc
azk4nwqXRrFbsupIICYAm7TsgeTXZXjvM/8XkaGI5izs6FMSkKjnBoLdAGgudI9eKRH9Oakc5nhd
DW7GDiD1jB2aNJJxrV7uVAIxgMMdLt88vCSF6oRzUCOJq7I0k4G7xWjeciOrkNQ6GRRE5MOW95i3
AeigDN3pAUNFtlxmp/VuMxf2s4323V/lqPzCY4ta5Gsn0vaULFKh60Yg86Pn3Z+uBcDzZC2MyHcA
K9X+vYGrh5Kdwe+psghUIJhNS1mzEgdK0x9xbsWPSTEUzyCQECcjJvL3SR7xxg2XKXmtA6fbjpYj
DwJF2PeAYA5ao4ARKyKd3rnQVgg8/E4NVmyZCHMYa1wjk60V1ihvGFpztP8qc8ckzsWxpgdkjt2T
mskwh/uj5haZSFmzmoDPNK+AGA9fTNgY35vWTF+5k9Fl4F5/YJ8iH4lZC3+ZczLAhysi+25g//9i
5MVylaZ/9IVX/JTS9t7dMnRTNkM2Su3BHZm9g/o7utV4lJy26476QW1U0QaIACNeRWDYSfAyoLy7
FF5XvBuZidJfDhYidg9T0C1qHO+FeyTc1mhUd4NSlrFm3VhH5E0IAp/adJ7f8jQNHQ6jmMVbXo5P
s491mYV0Yjylmadz223ZvkKTy692Uccx7+Le8YlTlAuCrCZ/d/omvzPbfi66YrLW6VJGx1zkkj1w
wsNKblnzuDQ2JrZu6gL02sAF5VZZIZGutMKv7qRIvQ2S5lvggDxJbSvEIxlKfB9zo4xTK7LxCQAl
rkO7a403hPHdowJdAkIaONEB2VjdEmg41d/CeMZLp4ijPtait9E1pVmjSFyQ2RecOo6zQqfe3zMH
UdLKmG1E+n1dHHnmgB0wE6sVsVtzs+I7D7e235qvUdhHzpbBQD5vxGi4+6Fw0nsU1uYeqgSBw8NQ
IoXBnbjneMal5opRru3c8i9q6puTSHpv49WOifdn6Fiy8obzi3rRvHX02vgEkG1a/RbKZcgYp6tv
Yuh6jBtueMHJx7jeZ5OwmTENYbrGb7CSRdm+5m2G+JM1QqftN131NVeokrY90IwGMlez/ATpaT/Q
0dUb5rI/nDgJP6NKl98J6a52Noa+YsMRjx9PYfEj5zHMORHdWZnH1Df9h3Bx/G+j2xasUmuEH1bs
LmDzbGX/8LFQn/tI2C/EXiMMCaStQ2Vb1vwYZKoDwAb+M1+GPDhkNjz6gMzKcT1bifg+hiM4HSJy
v8VO1N/ckNXuOpst83VYKCCZR00D7yWzG1boqcR72FhNto2kF5PLXWXRV7Yh5Wd6bK/b2WUyn4du
UPsxw3e8WVrMcBIc4jGL8ydzGdKvTelfYzWiD5QI5gNM1QGJGKXqw5vTh+YVEU5M4q/0042Lnu0R
KIuxCrAS7xvWWzhc2tH5QbyHBcy6quMXwiQRDaNXZ1EiDFswzOhwgodFHF+73loQHSzR0coKNDeO
22+W2i6Y+JrDRSAN9oZW/kwyawA2O3g+9FZST1YjupkN7tL2c+z60Q/PqaLdWJlQHfltLnof7QwP
iTXnBEnaObPkyGXzlLYxQMWYLMz3mp1luWr1P2ojKTha7OmhgkD7pYjm4lPqmsneTF2D/iAaLm09
h+TykmlzzlsZrmOTGlGiFg6gnnW7sm1w6qYhBlWyVPKvHUpRJuPRRERwkroIMjDd0i1Hy3LODVGf
Js8RF37C4mKRqfsWLSmT+LTvD7Juxl0c2uWxKWKbWcDypVbzBIDBEu332G78J7tpjJ/CTNu/pVf9
9zbp39MQO+Si/MsuuZr+aZX08QF/dsih+YfGXdFr/2WPFHp/eDDtBRw3aDPkysH4+N0d27o7Fiyp
aZ31GunveyQHMbGnN1MAQALH1x/1n9kj2f+kJoZVCfza9thxhSZ9sq05H/+gJlay78fST8G2NXI+
G9iNsZJY+Z2o2vwd995yZF/MvQQLijsq/7iuPi6ujzss8jvjieeam43jbHyC+RG95Av9zLnRl2DS
p1l8rD5uqahkSrqGicSVKSIKZkggL8rtp9uAjrVbtUoWmAuzoHgf9eU7NkPwkqD7oCj4uJ37j5u6
1Jc2d9Ax0df4qC/07ONu9z7u+VJf+Yj7ip8lVUAMY+qahfMIF6xx7hQyVAvDWEe/el1CYIl9QNbP
uJTiOntddKnhRPH4ZY4BOViqw+Bl29QjQPNQqLaz/1R7aGE3s7I75mHx/IDHmWi6EMXeL18axq0q
ibZZ+aOMr6NhkWb1UQvFVBmMHirbuVhJlpPBxFiNe3gaku8LyQ2Hwou6LUqw5FUoGwmcHchg3+l5
xoomvnhWAggoc3XqFqKxDulUxHvUN8HJpUfbm9VcE58qpYfPM4ayBy698FdKcb7RtVgDdXPOLmBT
OlX4riA41kwLWt9cc2HReIWEnFpR3pyGKM+2WScgXdIVI7Rp5vDcAs/9mJiUbPLr4Ao3EOAzuMTh
PvqyOcQqIeveMDt2dVHQr8NUFtXaAdT/3BRTfxJ+QH0Ee+NWhQWiPKMui0fhR74JGWrJHlNPVQhD
XH/8Wgxo0LzB6QOGCpXP2bioWUOn/JDljBf1AOembFuAMXosE33gYyNHNObVzcaZZghsZtr1pz6T
drLykjl+Cvr6FyBZNWC+XxpsyKhQf0EkgxSCVLyYVqmz9G9ly3D+EEUwQ+DxZcfRLpvtEqpMk149
EsBFyOptarnyuGV3GFxbsBg2IbeiChmozOSSPC5EjGcvjYkkdbzB3CJfm0kJje+eUPj0Pik/eZIW
2Z/FO79di2RacLspr+3slInRXUxiyyoEzp4vo2vcNeFGCpyxwunH18mdPLYUwoJmwtdAzwVLYnl2
ujneTqUt3HUvxFgeohKrulFRf9Dpe+sxtPwThXm+6yRoaGr6FpcOlrs4n1Z+yRVEomq17cxaAlwQ
0Q52jloZfm8hBAuRP8S2JFhbnK0+FA+VKRAW4z1FEHIoJtO9LDUWcWW2dCxmqQ4MW3jdBwh/cjU6
2KhKTHbU8WVjXg1mPB5U68Fe07yEuxR5z8mSrdymjLQwoIfTZQCbsZkame8bl3ZuBd+2OXtdM5ys
bJB3JUqnXKWV5+6J/u7vRtjdloQHM6+yX0hPPgtjWHlFkL8HbeVsADESuQJ965MxWMW1mGasiCU3
cDq74hlqJqdWIBkyhNTyKxObD9o8K0HhCZaGJqdfjUP+ZDvlS+i0xTqGd7oiX/yQ9fHd88oEwa/I
1pjEKLVSE88iW9rg0C6eBCvh6Ve7mj4hEEsYxqjw6BPQRBycN+4DK7PuHvjTDcdTvmW15h7hZUsw
vTB4VrHTDQ8u25xtM2fzRUlGTTZkpK++BEaQ5LTjM0zgkz/0/ieUCMO5njwwFGHccaYw/6KTSd3I
eDOBryEFyOPl0cyhM6OezJ7wixU/sdQGh2pxnMNghMiPhBHO27iL593/Zu+8mtvG0i36i+DCOTgA
Dl6ZKVI52NILSpbbyDnj198FteeOrekw/T5VU55OIkQQBL6w99q+nMlny81sDZ2X/Isoqa7wTyFZ
r7OltJGvpsPmrwvQD40+xE7bq1pIOYv22OKk3EK4Q1gwM65ZY/rjbEsr5ovKqsJ7i2DVc86tnt45
GttxHbI8PUdMB67jRg/fetNG2pgnM+s6aW5NXRJUpNxuVzc6+8IsSN+EbUA3EfDxf4mJSJd2Z1zZ
yZhfi57cuCkNzAey1NLvzaTaZ1cE6t4lf/cWMkhA+nBl7tKSuq+fW31kWAPvIWX/v8W0k3LTDSPo
LMoqLnTYWK9WwyVtWdVwpj8F2SLKBu2PLa6bxgbX3rL1b7Jhug9E5uhVZogIEiy+bpOV5rmxU/9g
hna8hreSbAoiYnZ+Glxj24oPEQaEG1LkXAy3CMvpna1giYBCUOC34XxhpphuM4QVV6Sr+o9hTu+9
gkXZvLAkAQ85G310ln3SHNCOVojCxPg1I1p0PVvl/GD1Fs2AH7s1krSoDbBVNo9VMMjzTMF5piFA
9Zc6Zsz1VoV3ttMBGAh6iSUlLjHoVMy/ED2Gn8uqbBD9OuNN2BRIS7gxVQee6ONrCHjzAZ8JvKDO
ESNDKCtZmzh+MYB0AILq9raF7hWzxbZE234xK2eZ/E4s+hLzy4SbKD8Uo1tHnxUbM1TybeF0PIkS
U8fXcxH2eN+sLtt2wqk2MMRGbA/mOH/Tbe9s/WRiWVxH3IJDonJ75JiElQfh1O0HM3sYxpGMjWQg
pCBA/MBHmW5g/qW31qK3sHPwOIFRbirQev8j3v0uj/q7+hjdD6udP98inV7z5vXXHdLvP/KvCpmM
ZA122oZNp5QnBVXqjx2SMOUn01aScnfJWwVe9u8qmU3PTzsjlklY9qXlUN0p8U+qYqRav+6MqIo9
hCLaEoDRyeZxPtDtKjKm0jgYnVMmIUqsSaYSWKEEExXoXI1RthUhZIxDBlzTVuFfFfnEI7i2TYMp
89xyVd6nRWUaGasbx6rHrTGPtfIP2ueKRl3U20Q1V+lcXiUhEYbuLquZcw5XLWRIDH2TdKkOUNY7
bYDBFojcuVdV85YEwy3aU5dBkzTctQodd5fC/WNhUeE3l/N0b+h5Fue5xTmxrjyR04ZyP4znPd3h
kvMwihQAfmPSkLs19qZDWumuuokNP7mvK997btLZYrfNQ3fxavdxeQL/HiK7mrwvhkUbzSEmZ96O
XiqjPTN0IkOtKc+2yNz1dVLlDiwSd9gYXjG8RD3u7JnN767oJhuHUAjBMgbFzbPdIlJoIQYhTZ6z
9BhD3XhxGrv6IhsLURWcL++t8PRbOk5XQHpJz8CnOx35w7/sO8cC9B6ZB8JoxLaNLW89ot7hvyEq
4LaLgTavzWki427A3bCiCF9IRWT0wRjxCbwbhA11yJizm47B0BMR9cwXwM3t2fBNt14jpwsejItu
C1KnwXDAiA5hGkffuB7s2zhBZLztC2lch1nO8st26kNTjALxU5s/hLNLCU4+yw2PWHfdj0FIPaxb
eansXn42CsB58M6kdV2ooNt4JeVy5rKN6CMxn/CoM1qJOtVthcw74gm4Gw6GP+6swZoPqYrHgtVi
Nb8YU1budJQa+wpT1xGEzvyGqMs9ho0o72dz8q/QmBbnAixrtlczCYuwnZxeYGXpVSsdSs8f/89e
QPXhpWHLkljGyGR0g/S9B5BYX8RlEwz5BQqYISWUEZpc7O3Y9iE/EHowV/2ATwRcVchY+e1/e/n/
Zi8PI3eJSfzzOyrowiDKf7Ut//ihH/dU1/4EUJrXkeTlaVLb0bb+S8FqfWLBrlz29ratoYH+ZFsG
PGrbSpimaTmOJMzp53ssr2Zp03UghEnuiv/kHusKbty/+Jgx8bmW6/KS/BYmSoBfJw+6d4qimAJx
0HrKacTwCK5r00NEnk/VOSJ6dsz9lwmzFzojHYSPJhu2tTKtAn5P0F1ZBaAqr+7xdLjsZresGSkP
p6AEa5anD9ySCVBiKAPWvX3we39kgt1Vr6ZVJnUEuaMOHhl7508SMflNmS32zl4a9TfSOYtTEQbe
Gdaz/codFE71KBv71SqdxU3oKA9nTmEgAicrIrGKbPwNe6/nxhcRa7IrGtdtDZ1PwwU/mSCL9d7p
/fxhsFRAlAtZEwqPqRQCJkphPBjKBlyEAa3H2hkv1RqYmgb7sNoguxivRD2mG+RN+iVNUi1PDYZC
TkshJaDvITiDverWXeJQavN0LLa+HoDmUeqiMWiSryqb81MwwJC29btCViVf6rjBJyR8VIdMmAA+
W8OTlPF0l4GmCY70Hwjqy6y8wRFgkl/r4yg2x9545lmE8QWkxmNoNoxXo5g+Gj9p5T6VTQSh3MWx
hIChnjFrk4hACpjvgf5YuzP3m2vQOHO1MxAePLybaLtSEbvjpEP5rAKFG3HJWhgHaznLieBchIUn
HqBg47Sb5ADNIkIUuUoheCwBBalJ7Ve04qrBhUPYStuUwNOYLmTEtvSQLPDFQEY26grb5pBjoxU1
diwwVvxlKmigMXU4tbOqqA+z9RRmC/3CmhL3XOYjNBqPkcrabjNsxUon0druHH1uSb0AB8icRUB8
sb0nXSRQs3PsE0+iM6i3a90X/TITEg9S2LyN9wYKNEg34x3xrKMVtvYrjO+KYNlW1xGTpWY+eRQR
vE+a/pMMREItrWbekLucFFnBSIKYgoj3gucvv8AgKnp/N4g5u1nvE6M7ZHCoA+SU2cZmqxtv9AgQ
daPdwpFXCDUHH+OEbwbHtuwx3QZF3H6LY5YUmKD5ewUAKuKMV3W6T+O4rdaFkffAHrFl8S8U2xzQ
Ss7y5vXcooKcJcu2dT2M/JMZvwVkFDIpRsQkqAaatnx2AvzPyih5Ez5boBtwYc75/YjQQpNxh3Pb
Og6p4Nqsesn5pfP2n4Y6aZfAYhsRsxpkP+/rWqhXnuZ4alWAldsx6/K5IsoAxiwe5kOAX0XdYhT2
tolVhcUxstDVbX2ns6w1MUG8fmAhattPGTbcEFXOZ2imk/H0/lvqdO6CQzoh510zSOGXtUuHq8yQ
FikHNWBIesSGrXPjDHzOEM4qUKQDEMJdkS4fKQSK5ZwsPNmrdvKKk+c0WNRrOKJX3hShW0epgw8b
TEi0ZynEBeFlEO5xWXGHAkNZH1RmimkXVWX6fZ5trsjYMZZrCvsNgnzb0Nm+6BCYnFwBDxkMaDKu
FwzIsGk9OR+wDg53JkLzGyIAymcEfUxZTOgGIGhZTiGuVsAlW92ti9JmVWhLo8K0KRtv22V5YK0n
2AtXjrnkHnqT98SH6YQb/A/ijmwYtAdp3ZTPreoaf+fGcrzvuYpxcetsN1tCopYK7Nsuapu3mO2N
heKEr0XqpeO9dgxEMbLmwpb1UPNmOAFnx1QG7w6YvYXX386bdTvUKYokL2fXxCnr58Po2S6UQs99
q8rYtbYiL/TC5CF6mVUnKIKATc3RypfzOyHtf6rRlKEWroqeA2bDNSWe2rJ/lQHiEwuQMG5vltWQ
Hhg2RRaebR1S6PLEuGVolt+h6mJG0icLat1NQvnokdi8M4Z6+k25mXXh1xiA4l6Lb6ntzk866EZ3
R70OaRej529WNQ4PnW1PxzKjGkbITgJHZDzWsVE/hVI1G8zBi3HS09F+EpCiKCzTsxhznGPemEOC
y0DhoBz/jSkJFFyLsuqkbSAHqx59mQKa7VvPUxKjsYW8VK2Z7YFqRvl6CUrYBjpIaugCwZVY8f3Z
PdtBdVWD9P+NpWeotjNJ1EyOpmq6yNtRMw8zyHcx5Lg1bcFcMNF9I85pwt38dlZWeOxNb0+/Pe5m
EBmwipLycsD7u0qMzr/J+5q7yYRnNjLK7k7k+RdYFCJYt2jhyajpCA4rk9yUj35pFU8gC+t7gvVu
Qruv7iYJOmJgXHXnC+HeAxUOV2k3tvq6Qit4iNjkbs0gNL8EchhPytcPcyCdz1gz5L4Ybcyh9oCc
ie8HpN9DXxNrznLuAKIWUE8pb5oGV7uTlaG9Tc3QPA8F3jVK5ta8bcIlpk3Cg05jXAcNE1G8t30b
llsmmrm5wSQyvPjliDFAKMQcOzPruuww4bBBBSwQo/RWhU1+NNsHRC76OWLj3vAoBPTVxapbZSDT
jr1jcVUPVvxCmlJ5GtKuu2Kk9TLUurosm3lqV2IYSwcRi9+eG2eONz2N8T0Br4ioxljcJsJpv/dq
rF8mkiGq17E10/42cmo/OLU1NLQgTRCeVfUXyWL+NgyhaSQOrnNKwfFMvoe1Rjiw6l2nvugay7gG
kOBsG2kFS5ZM9lvaDuO5WszAvj3J2zhiyqwjhywsQjRuvNKzaRYG6M8J0asVyUCwvly6xEvTr2S+
CTvTuFVJgREVRyewDfYNvXLGiyUs94XYYrW2i/IRVRQibLPG/1OQg04wwQYA3bOQwTEe4uZsTLb6
MgyMmfnOAWQSfiO2PtTeE9zN4NpCAHPZufVBd6ScJC6JBqEpcOG7RTmq8xAimezdpUNHUp9C2pId
I57JuHIUl4oZhecMQDT4N/HZZ5C4ClInW9WyUOt8IE/DGdN0I0pSKIGPYHgeUVYFlufPm0BVDulV
PMJ3BLmZyONlad1q4kNuNNuS+4LtMQ96IAW8n7BdJzNyL7ftL/Edg7TpgkfHrMRpCcHcCIt1S0Dc
0c5rs+w+ArMKV4zyYydJLt2M5PU1y3jLWHUtEzlcWyGLAjwMZNKZ04NJF36aGsv8DCmWGxTEhkvu
QP0hGunfN23m3Vqt2e/LvAv5W6nKk8Xc/A4gX9qvp7wZtl2xZJmEQyEuOvRFJE/CHah9NgptrM9F
EkyPZkPsx8rOkCd14ReY8j7gA0GceDD2wWNfekw8mhHOX9VYRNJl42E0AxznXqh3TofnfdXW8eCs
MuLx5rV2O6feTUlo803AerFGnYgENIK3eoILg9kJZM++HJSGJssb78uxvsdf7wIqqvx4y+MQM3bc
wLpDMrrSPk7rsRZ3QNdhHdRxqIgeDJoThGQcuyajvxPzFVjmUoLl4WfGSzcbQ712ud98i6vO+Y5m
dtjC6rHnA27p9I3JRXXAoYScdymtyqxhNtAj85gVyL11msXONjKqcovFPCJsVXeXw8I8I6+tXU99
tSDFXcBmcdZfzY0urUeeb8llCxcH33rmjcDr2ggCQWIXd102Bs5dyt5oBkKNDqdvY8qCfFBfEyHN
YOc5ec4XyKQWhC2RXCM1uw/6dDyTUtNspy5BcBg32r9tKAMuZVqW3HmZGrMT6PNiM1sxNZbynoNO
FHezP8TlKgvCHZ6y6Wyjermq8pBphocyYNMVdncBGqQ9jaIi8y+PCPGz2+YhHLIL/EanUmMprIA0
XGf4dN5YYJv7vq3qC9Hb/r4O9BOFGqFYTb3p3VrdxsSywcbpkyTZwUoL0gs2boCnIg8SBXjIuozX
RZrj/s0IeSFO3Sy/jkmWAsxnVA/0O89AROWLNsXCUJZ0tZG9Tf3Y3BjeNF+DtaujbVBGdveVdd4D
XMU8QZvGiMSXe9QVFi7I0dkDknDvCpF+Rh0yhidQx65/Jln7tR288nK0KeQiyNzdMcEUx+ccTxiP
kjh07zypbPNzlPFX9bBakndvirKpiM/BPGGka7scPs8hWAdl1TpwbwJZVjc8/Y5txhN0OPzUyf9B
UPSH4SOLeAvjqYfBkzmmYvz3a2MceEM3yYC61q1rdRwsOlE7CuXDPLnwmRDY7f/6ePaHkGgOqDCT
sim2XJN5+8cEclA0k2ObTXHIs9o7t7iXn3Fk2q8JqB+Yh0WHid1U6irodQd8sMbbP60bpDfZZWxD
7toZfLG3DtL3+ppBprjKDGcuL2rmvE99CBkHKRQFoELBRtmWOc03MzAtj4ZetfO9dAy/ZtWV1Ieo
6ygz4YS/FnY/tPfss0h5nlltovTOHZJ2Xmb6CeBXeqRhC3zbotaHcsIYFr4SIqXyGXQBWUyQEL/r
uc/vLS+gom9x8WdrByXas0nywXhGTOUay73TpMFCH8m+tumanYd0qNnroKgPE/9hfY08STj7OhQY
zhuhi+f3XjhzKnH11x/CMu34hepmurajmNQwATcZznz40BMqZB+MbHGwp6VftqOY3qATKe3aXx9o
eaH/OBCiEsoApS358erSNR1clXIg/D98xKXOsm2bV3w+fPfUa0OM1pJaNtKEzDxln//p0TUZ6AiO
QeoxZF80Lz/LTUpjEq45jcWhjkv54KBf3URVNFE/pjUbIYOjOq1LE2AMGW3bXx9csJT48N5xmiBr
ZcOAJeQ/3jtZLYZfkHR2YD7KqwNt79Slm1TyIWdJl20wq/Dm2VwTfhKU1KhmTVwUAeOBC0xHjeLh
/Rf6n6DqbxZGnH7NYPHPx5uXRd5+sOf/+Jkf001hqk/vux6aHNBpuOD/f7ophPMJAcIywDSF6SrJ
4PNfuirvE4NN/hUfPVPOd6/Sjw2SUuiqFOZ9mA+27fzDDRL3z18vtQWF6AiL/3Evx3P+cbpZAq2V
ZLuG125ZegKOaUbHN4TSXtuVk0wHl6FRDoU2CFlsRFZ5GcjUWKeoqr81PtEcKzdg97TWJtLxYzhX
AGiLxnXe5lpCGgP/hc0wK6dzAXI6/RzNqjoXzWx+i1EPeSvBeKWjZhfutCE4oLf25K4Wj26LCeeI
sqTvL0ZmJAMEQZAkYcsCnQHbAgGenOQStYtCOu63K0rps4mfjwlVqQPYrPkM0GmqX/pO1lsJzvio
euwY6ynWBK3aJmRUqhK1g3ERyq0/5PB2lRNGl3TXw7FLO5d44W5x+GSUKNDrxtu+MvbIO+SmkB58
t9HahwZYgHXGTYjfitiEz6PdlGurs4h0mMZz6KHSPiCgqhmhDolAFdQVaQwPANsUpgKBwhL5EjOL
9UzDMguECQDGV0hXBajgyMaHMjc3TUk69mkQrv3GGZlOSePFfv2AbGk+tjXLN3Vy62BMtkufWKrB
Gct9rYHpbOUoUYLGKo1UuoCchTDzHckbWS8ARBJWjkYkQoxUjVR/JUHnJzyaOWb4tWgExqftECZd
DL7ZC+pR9keRkULSn1KijcmfWY3C8TT9nTbQlLPVs9UzG31x1zRkD8KMN8ZvXu6W8Xf4Bg2gTlMO
1pXMGzsT90iHxM7B5ckAq0Ri9QXLAdyxKvP6M6qn5MIhx4ITRW5xCCy9i48RQG1rW6fJrRAF3qAl
2I5cuOG6wSWGnCqKuSwhim9AtgVrg7H1Bc7wYhswqdjNUZQw0gqvmeGNdy3KLdJgifaE61iHOfKx
FgGsbl2WmRZney1jjSoiN0ERp9ZkH7PRrHczctzXQpbpm2wrotG9pHEAgFcgG1qNJGvF1LyGy9N4
sLLgMK6URYkZoy0XB5V3L2GsmDzPhbKpF2NQ+4Uqg5egVuaJEREkztE29j06no3L4S5hPpR7gWTi
Nmd2vADk0RwoAcolq/TQrRJpJqclvAX+Mta9jUY6c+xRO11FLTDD1dim6uxgx7jI/RmAcozPN0HH
x+8I7M4kjaRLgysnbLpk0ynnzNO++RKOif8S1qG3Q9NErxZbaptUsBo64ZaPwOmuECbYt8uVfe2L
BjcEvj5KKnE5M/tBIly2a22VNus+cOmcgdL8XojJvC7sJPhCbTyf6koN54L51aFZbIf45YJ9HPfJ
3o8af0UeSvNNDgl2Fwcnf6AgAbHskWeduE+zNK9zKybLi5SOMxMg+0wmjHGIQUR9tqsC9UmcjOhg
MBE8Z/YiyeumuWCGk5rWnSOXVWXeWN8NV4eIMzkbu2SO22NHn0Ul4BF25jd6cQZXHooXR92XFmo9
4kD64k1pbNh2rAKTNOQa50pGCHVORhevURrHVJMUiwjTYErfp8fBJN0E+gdJH3HM7KKP2YvmgT6w
g/Uxd+ZA7DvgarvWDgQXetfiT/TC7qENF5w05+eBFpMOOCb5Q05nb4BxaSe+dzDcsNSIkyr3QtO2
ewxNU/1tRNN046U6OmAKyr+5keltUpMB1qrMTNPZToVasoTF0XfiuxYn1HGRq2wSru57YbBEYc4z
SeJiLH8Nl+mRQDaBxY7h9ooGNLpC086dvTOtlyINhlUWdqToDULFuNwc+9nWg7exRDnfFSMRJMqt
h88kKQArtOJi6QNRrvfu+IZrk3AfabXfUfYBybareVukmJtGJa0v8LJAvIjIu+5HPd9MOdAtkRKk
J+u6POHuMe+Ro8/JumH3VO2Kogm2DfqFV1129UYBlMPbYRT0vUNI7l3cGSsl2uA7Wl7zkKMffrZk
C6dq5tKC34VtLmyn3kHeGQ6bvODOr4dFcMDO71JWc7DmGwk9N1jkjJVXnvRghxeFV5c3lYCL2VYm
Mp/JCydGoQxbbKKNiPaWPpZWMHsI6wWhFf7IiAbRozyim5y6tZIVhh+ip8QIdcWyZXFJFlS8hthW
n+e8GG5T19gCM/NgaUgsQWRmhf4R4WdyyVCp2oCqi0m/7eVD3KTlpVvq6d4cREOCihN6d8obyS7Q
7XgsRj9Sq8KHfNqHkXld92XyOfOK6jM2s/oGhr//VCZ+dOrGiuHioOdHgUB4G5oFdpa6n7b+hILE
ZJYRbrD5EFDB1NZsj0QM9xTfbveolIkSNlJNvjEiGP+OjUyTJHbzpmpc2PQuCOiLfDAIRcmSYTph
aM4S9BVCbnWhLM5jO3xRo4vVuQ+dPelYROcReDVfLDzPN8nro8n14SQHLVIJJza9z9NsE1GlZh70
GoJ0CtCtiXag3ZyzG5Xlg+/2DJgN1hMJayZsPxvNCJGBO5NgRHX5+n/F8X+z+6fr1+iN/rw4PiHK
6t6S6RdP/u8/9KM61uITC2chKWcxCMif2FXeJxsjAmMVfPAarMW/PQeW90ko6f3J5h8HxNKuCTog
c/mpf+A5EB9bXS1NTA+L7sDykIHJD+IqBAFhrWc/uOgp3ULu7cK9ZXMwo2/J231EktFFb36NjQHy
UKXUgANSewAW+/aA2brfW5Wo9tBXoPP9dBr/YPBiS5qQXxpEzT6WKhUZGQ8tpGcfuvCxIaotkdo5
ugC4i2sPEe61ngHeweLw7YS6GrivUIbaRrVP1CS8H6Psm3WGWNr/pvNc3DYQ4Kt6WzJjdz/zAAuu
cH8OLWKtRjxnFIdODUCgpHbqHYM8bTvm4Qs2hzyAjXJaQx9AXs4bUjZyLPyCnQkWuUK5Sf0YTn2w
NMlZjB3TTivMvk06bVBhMj4H/OTx4OrEAsiKt2PtPaDsCsG5eoO2bshM7thoka8+1FVG6ZlK5m/d
EFdfsykzYUpazOf691ldBIRvAo8CK2XX+xT5Fy3jwmQH/Jo5Xwzz4DavWHksQ8C89p+gbxv7Oprr
C7JPxL7rrOYtMsP62suAKDgsrERQXJSF0zy478NGD9Sl23TtyfdDOhGjNzaROzOfTAEiXFXKms45
00sjQjwBvImRpsFs01yGnEbUFMw7k5SkEN9nCkrLMVwaUJluccYxJXXDqdkOUc+Mx53vzS5Ir+up
i1bjTNEMasERwY7MN/WVXDGiJ8uwWY30ijOqPDNy7kydlHd9lFvEWunsxu5nl3GuRej5JZLmxnqM
A8xlozAi4mKqLSJ3SQxYOjxMJluCPMSXNTqlvSdcJd+VLLaStagdoiuwL2xnvHeH0fLLLRkaZOjM
ZoVwviSbe26HtagC55azXp20k9S7GAb4RSAs78ITjr4ICWkNNn5upl/KVjQPhYvovVraF6IbDawW
TTSDRZDj2epN91vghs4OL2C1hU5G+yYpkdOpp2mLitahwu/Vbq4GTJllUoavCZf9ypL1uG650ljf
ByyU3X64YjRKRuHQdFsMmt5eVfQ/rYFnUQ48aue8te5Cyh7ceLNcBXUUckmD0vV3A/LkaT1Xyvli
8yJrY0zR0Wmv29reIF5lQApoFk/TbxJ+82WFNRu9AkNPXOLg6hiPO8+o8GbQB+CGjrJ34npTDNZE
uFuL83uP+g4WmWs35KzKKnMl9LGKbTmDxWmTBmmAsKTxjQd7bABgKFrKo8cK4eSVNk71kfN47N2Z
GKyMALRzQJF/wnXN2VOdP69Vv/hgeoLBJmnHRGz76g17IguOiOysh5lC8+ylxOSuyrlKLm3Yezur
8Py11NHy7Qp1hY0QrWG/R2/PagoDxXDrkhtuk01TOMcEY6IXDvNXt59HGuVGHT1w4ivMMPiLSkrH
K+6EwzNIVU1EiXYmk4k+MWNsGusEf+GQDxMjgdp9yX3X6zY2XvcYs4/Q/RU8N4QYAqX3KsOphi+R
BWd2ngq3lStv6vtjQSQ7qzhuIhlQXp1C4Cgc1hJRIK9BtQ23DnNchOV52CNHzZv0GgFMCZZOh4wx
4NUaaPLZnG1K/A5XDreDUxZ6KThzIo+fEEFWkD0JgCYbTOKXXShmJEQCNHMt2GaM4YsHF/kk27eO
OsJcKGgO16i3rRc2Wo8G4nKQrMEiWpZHgljyB73Q1IKpA3tQDij232FrdpMkb3HQgmCL3nFsGHOc
GwJjU+MLCBaAbWMFu01aC8bNfUe6BSU78Z1aSG/1bFUX6G2G50CHkAYWIhy49uqAbWIzG45Rr4KF
HGe+Q+TahScXeoQyuENf39tWAW7OZ2J4K2wpPxd9Ft25FFri0NRNcKOI3GKWOLWkZRJ72LwUk0nU
sMLfbu/rhXOHPiV5DSuvAlIrxv6yZYCAQEJQDDNE0eBTElT418a48PPsHjYBlDdy7bm/e3eeEQ67
ynWaF8fwOETgmfOZ3Z61iyfSeeuEMUM1wO3j3jAe44Xlhz9e8AcXHfd5vuQJFCtal2LheC2kfw/t
KFYWGzageMcEupNckIEN9EAwXWjpWQJ1p1Y7zvvHdjB0eMpQEmP5sXiTvXC3Tei8xRbAq0Eron+r
0XqCA1ceY9ZtN54VCo6avclqARt6dmJdj0Z5jn1u/bOdnoNJ+7AOC5K+cGg7tgGvmwXLRpsEdZal
iq8mu3D3CtEwPzCP8jrniw7aYEEugtYhYBIcySYLJ3AvNX9E2jRe4gXZWCOlOym7IrC5KUOQjrbX
v/UL5jEhvGVTwwLYL3XJVxKHijeuUtta40qGEqneiZETuoBzUxBGtuJxWp8svQAobSuENEmIo6vo
LAyoNYDpPGs30UASajl35pMTt22+rRxQliBwoFpO74RLttvQLknbhXzZvlMwdegO6OiRI+3Ld05m
xzrwOVrgmYw3+bjCV0PF/bVhquRuMp37ZPRtOvyFvmkRUDIDRQ+tS3KZmSGByJLXPslmsCLD4mVa
QJ5tB9ITxiWfF5kHkD4NK85fLLvKeE1AoHJBgmKygzfnhoBCdYUepOF2xrdoAYkG70xR6i74oqlu
MYSwAE1ekeiwLhIECkxiyYiMvfKCMY/hrvjWESloAZQJiVZnGLg1CMi+G0JoQ8XCHVILgWh8hxE5
72Ai5HnGrmuaO5ZgPKxtbV+GdhECIuUrdo5w09obIGWgyQYVIcmyMwVBcMlS8Bcu0hCP1VftVSW6
wNnwLlzVDEuBaTOshPTi4QBaIEssauejfkcveQuFqX0HMpVRCspmNGbyRlwGJ+dKzHjVh3eUU/2O
daI8qT9LBjKQeqwF/IQHHbLKOw7K5Brwt6SdOxd9zFoZIEiUV4ek4nzS0fuhz6NVUX8VqaXvxxHq
VPEOoFILi0rXCTfa0GM0pQsnjS/RJaHx4taegXvU4xNj3+pOWIP7UgH+3hcOfMhVEiVwG4S/mPjd
Kt9XTY051ggy01oisXhkVG7Y7aOsFDeS0XJ2oUuGAIRklN+93FTRmv0SIeE6Ts11Dvh+1Vgd0oAR
dqbVnhw9SUyg/2vr/qu2zpOaJcWft3XnoiNN5sPWQ/z+U//q6/QnzC0Skqf1u/f735puj32IcjUy
HM3S4Xe594+th2WxKqHpYunGqt6TCwHtx9ZD8oIe7Sb+c1RKlEb/yDdjfejshOALjpMctzudostC
mfbqJzM5w5qhg+5fH20uXMISY0PcscCYgbJH5a6oYs1KoXTNr43h+g9u6NVkReQ+2WwRkDOe/9jM
XXEumIzsQfT3yzOFhGBNvf6gUWhsGNHBkirM1lsLeIjXIje632IWzecxDNInRkDttsw0adUYOvCr
qnDcEH7Sb+oKhZsIzHrYt5kxH7gPOfdd3o1/s8b9sLvnDLCwRy3AaVigeEt//fMZiCnWaFTL8kip
Od5g6vb21CzeWrbt8r74vX+6RP6oZf21YX0/HlYlwkowSLli4fL9fDxp4OVmrF8eB4MROel2Xxeb
Kvo/zsFfH2nB5P20N16OxG6MxR1KAUYL1od3NuPzm3m6M4HFcbiR3L6pJBmsk7UU3fcyVfspjP27
vz7oB2XC+0GxCTAv4GLSprn8+58uqNiUkF6pPo+dw/1wZXTQ0ho4BvamG+16+pv98B8dDe8DE2mh
FSaHDycz8PQQ5VmcHoU52MllXmfzbnTw9193qff76vf3GLs/+ODEMuX4cD6xX3AQ14JMyC7+17c2
JkEaZokZHatwTPFEh/Tym6rKlmBSgV9/Csfrjnb+PDRJfwAJ2JZb0pyaf/yeF+8FggOTiRCekA8f
ayoad8o6KsaK1E4etM3UkEvk+w+eUwKu/euP8z+vIdsUSzWsSSsjvO7D5KemUbba2omhCM3zbaFr
9GoG32BYOEl4nJoIf7ObE+byN8f9zw/WxrUiBI2yw0jM/HBfSoJ4iAICWI/5UDFg7fk0kXIPA+LV
Lv5nx1JoGtg+L3M0Pl7W1B+OpSJjEH3oRceIfh6o7OSyKjDr6RQQGfP41+dzea2frqH3Y9mC9bLS
i3JHfPjw4qylR6F2O84TeqtNQbVwkUZWLzZ/fZyPY7HlPeH9gUXCTYbLVf56rXZO2tROMUZH3ySU
jmqGfmKlphy7cm/Z92EUZf/H3pksR44sWfZfag8RjAbYojY+u5POITgGNxAygsQ8GQzj1/cB36uW
TEZ2hNRb9y5TJJNwhxsMpqr3nsvYEmA1RgDEXqQLIT47//4zfFk7y3cFssBGZwlgKebXtUNxliWN
p/kMRLJTIBMSteQWR+fQmYpTFQWUs8KZ/rCff97CL7fYxiiFtihgGvaLS6mPBKe70E+OMWS9J5WK
4oQMabqqsRjuFWYTxEXGMqgepjHy1yHarf44iHL8CYOkUT9qcCEngsAAOS920BBG1ymcU+P293fn
nz6nxw+Dy4jTAdDUL49W5hHIPPuGcTAdX7wxD3HVukcIyU+Ui0HgdaQEW00pM2VO4QMy3t6eFtVd
GB67rHIvQEaFR9j1zpU0ROvvRB9XKYQn6ff733/WX1ftogFyTIixnEh+MdeakjQPkGbJEfUV0TIZ
WqyM2qXV299f58tTz4r5l9qHKgTKrf/13ZgYNjfFaJNjhf77ViYzLo0SxfIF9kvv7vfX+rqdf14M
g4HN29GjV7508P/6ppqC1mvdMWU7RwG8iYKw35g5VsqcRwWoAs61emROY2Ea+G7gudhT0ug/3FjL
/JTq/X25Bg7OZWxyHAr4OF/eKrmqyQZnUnbwO4wLRz+32Uy1HJ36GHX1fIuD13zz4jBZJ0nHpH+q
4zTin0ENIpg3vQtCfMKT7LrpRgMP6VZtk9aEdeYamqBNEvyZoSKUnqSxv825E370oMUfgymfz0B6
CMGRjRILciGD7RF4F70y2XDBJNjfSAwSd+irzIMGh34ZA/0iArFOcMD5w3w7RaHTrXIaTmgITf2a
h2QrzgbHOPzWFMlYJMKPIjC8+lQWDeCJEozPgWgDt6VVimh5BVhuOSNU0AVXZWO7rzE8vx9lVzgP
AwPkZjWGfWGsW1CMH3mv3WFTaFjp2zZI43Pk8GS7HluLpfrkrYvZvBmDeh90lgMbrwrHRsoxk+HY
kMio2wEqdfeDa3IYIvap/Rn4nb0t08b/HjSo/BGipqw3nv4o22WV5PJ1TWpPYLfsnYDY/O8z3PXN
mMno7C//b0uhS5iFhzKgSYZ2WPk4e+9l5Uxn3jP5Y9NMw/Xn7Q3FoLd2GZu3NXan7IRPJY+PoRUJ
52QD0jxnsNc6UsvjlE7z524F0fNC6ZkdCneA8VJWGSuyMkfLJAbcmg9dUnPvJi8gkUqZZnzvjon7
1JEuZMCoM8sbB/TeAuPg7wxEsZ4B/JFr1fjJmzLlUK5CpaZoL2eZ4yTzeCmQkeA8BNhEbJxU3NvC
sZO3HFHTzgLO8kqbCSMPDw2x32FSEPw60OhCO0Akpdk343UyYUjGXGAlL7nQbE1wyB9RPGDAcJZ1
WCxgZPLehwjjXqCTzTxaHGDQbs87QsFYS36h53M0TIRxh5Re00q3/XxbeAaDowWUuUEvD0sk5QvQ
BU6HGZIiC2yLs7F+jQdG25A3Wb0EPI03KgRFdehiKgYQ7Ma9AJSzxGm40zky8vSUBflWzjTq0KGP
18SNNTu4oRaU5JnBLaG268mo1C3T1uRoBqq8YHiyRCfipxR2a54tp5xPXWOKA3bZ8D7S/rZyl0QM
UWbniautAdT518Xs77NkxttPHh4Gh9T5HhDygT6pgAKFqwSqiLMxjXGm6Wjbawvz/k6OkIlhHOZM
iCfXfpRJf51gSDilltzFMRQjOFTViXkd0xajI2CgGCSaIb5WngVqHWdZDmdRkwi5hFdqBEmKmdOZ
1I1rhWtnhcBs3PRT4K554eDHbZIHEQpMUG1tX+REp5hd5q1rXQ77TJJthyYLO8JsCrzvJLElMv7W
xtMbqMDXujPabUpk42YSwH5sek5Hwwyem4Vrj7u/xsgzBrzV8Pm8FI57miGTY9xNrmKRwNl3xX3f
hxdV6UfPGiLCNsbFe4rzgg3YXc5IhT1dicRxzsQnNLdWkrcno/eyzTyjfPGbKSBluADSK4m4beyo
fQfoVB8mqwLrWmIjxp8ROenJqtzKWoVG5F92HrZc2jr4ROj32vODh31qNw552G11b8sL9MvNNQcl
N94MYhmc+Wb+oMA/PtCyHO6myuP8ULUo7FbEfU3nzJ+dBc7o71yskD9ROinC2AQ6wEZi5gs5RZ9V
ZH7DHDZ884dp2jpz122X9w8Qoqpm1J/UTYFCnaagz5OGSo8BGha8DFAt8fYH/GUMq7JStGtcfwlb
ES400JG8EfxI+oc6pfTpWH+bgmPeDhcwva6hp6Wraru4bk396OczkgkGbVduMwNpjkjdSTdagE7c
MdMEf1S32a5MM+/GBKW5w/IZPek0Gi6cbtzoJBxO6dARkU4cvXxxkO+FK68EYgo8XRnHEgHZCfYO
JF97gEY69wULM+XsQImQG7f5pPxtMalnbIEeHi3cSwS+Bh/aHSFYCZyT93bh+U/jgLxsb3qJgft7
ACVWdZzHyrE51PMsr0ajEYC1mVQ5VVWvDd34BypoeZCjhdmotjr1XttBsEUsOJ0a7eArcc2zDBUi
F1dal/SRS44wpU/8Ry5v87AJaa86oUPxj02FNoWy7g2S5daWzuWJH5UYFQ8KHS9hWGil0bs/xtls
b32NbWxsSnJyq8beBIIlAOUKIVcYefvBh3ItAt2D2kzch4zYIJQbrUMuiZUew7Sxz9zBZOMA5Gz6
0Nr3nsfCluVZ0D5Yh4W0b6Im9w50951LGZGEo+rZuwu9xtoUwVDtc5Og0hwny2u3wEPZaJp13zLk
Wwe6WmwpoRfs4760CRlCFLMiKhNwpzk6V50ZVNfmHHLsJ3FWrOrWSEklzozKJR+px02coRDyMkET
p2qiCxhKQbUJQzc/Thg83jXl+KV2hg62iTEGOLglI3Xm2bzTCf1VS2fSu6JiX0IMoWSEvVWdcmvS
PF0aT2Ja5De18PR1gDH94DRtLNeJDA7FOKvjEJTYi6wwuECOGZ7TDlyHG/XF2xJYJ7YZxqYnF7rf
Tog0+5BeAfy/9hnJAjenl5Tm6tFv65eCP71VTcX4QHqzzRCBMNNXk5EE8TlGaxyjGmURL1eiJxti
PjdITLsLK5xIxayYxntdss0K+8dgyBq2R03OMPoIcm2jaDozvqvefKvsT/OYMu2QvANpwM77yYOh
xuBN31hm376lKmPPbnLeGmwCKov0unf9JvMeNBmwPk4dVP/uynTLMf6IDaJ3dNLmMQ+2LimTtPHR
iLjECVPbV8ngdQ9Qzfs3VyUBviEJA3fJeIJfa84BjW8PHqNfrOmIlAdDuNOJeSuJA4XonyYN68rM
igacXk8yVdosk0ukuGtOUQge7Mnf6Lyhq4HpFmRhPmLScvWIXDM1z+6Q5EDlBt4ZjLKIm8QcSXw0
m1NMCHRKGroVLthARSrVRrt2xXY2zdFd4KQ26XwEUh49OfIasegOsS7pypO8PRv3SS5N1KMVvxsv
hT02I32q56T7UVMbLdORfFOiw/5oVJC8hPaylOkomefYr+0SoI8aD8J0wsfJs51Xw66NDxvpx2X4
KVAs53RtEauKom6UD6Rp9yu78xRWUTfhOGnKNRP4Bw7G5AmGgsyprPkmHHI1F77vzPYa5iGLqng0
vdJcmYHxze/HbJX6JYH1frADzyIwFMLeAkxXrMbFzOf7xIFaJaqrgBobJBYWJDkmb1luo641qJNJ
NdBIc0V0wE1s7zoxvIP/lntqeXfdMDTYEdbsY1oXJ7stvLVFmuiq8JaQWRmtka4bBImynM10tC4m
r9h3swWRkj8cV12wt6cmw9I35XAKkvGuETaiTWAcZ0xxH0bNmKGZUaaLvrdPCY3dbUs365SoKT9I
k/aAPfbQGWvV7etYm2+ZxoFNjc9bh4PQye1ImW1l0uyKQcM/1GN6mVnjPiMYGzdKPK4pqgUIn/F6
QJYEG30UB0818doskHm2Tb3JO0I5bY6CN6PVmkzSUog4un3Xyqi2NY77vSWSJaFNvqjJKHZqqsWF
rukdIF3EgtreAiV9TYS7q8J44pwir8iwIv+z+T4U83WXhSfQZA+1Cs9suTSMAKpdCDV/pE30aEn5
zbfLfc1pmmSF/FWaCQQhINIrX8s3yzNRoKuF8GNY3kOVJ8irK/ttlBYHKxKrN0FsE/uo9Eba5i7t
ahQI/gBbT/woegkhHAtjtEIq6W6joeueZmf+MfbJUaCWZ/abJ8N6klP0ZALomVdKBdkJ/Q6xfxPS
wQqLuzVv+yZ5HrHSHTodX3rNgxn0HcKgRm7jNrnznSg++ECq16rpu2fDVsF2HBBa9dQwlx1GvAOq
guUxn8yT5yT+s2jdkoFSI4JNGw/qmDSC9ih+Q8oJsizHfTVYHKHRKLhg6ciPBU5vqF1cjN88W8if
pmB6djJqrJbMgmUbmHu7R8B+wfS7bUF+Izi4yW21/D27yQi7puk80LhAK4Z3TLOi/SFj/EtX0031
yiTbZWe1EJZWGeehg+90PqHGnYY93RpVCqQfHANSkIGSM0NCqzo7/B5EWfjRhoIHkKsyYvDQQCiO
IhRSG6JCKYsiln23IV+eRItomWlMVRd+J63UwJ/cUGNUpNWnyTxeNbzjHoMmnM6gXKiSE2SmemqE
eZUaHgG8GhPjbdH5bEsDfnNc60t1YiVj/57O9nCdignUM8CPnRWp7IT2PvweFQZN7sj1rW9W6+mt
8BCZ0u9CGIecVnhnHfdLySs1ebgx0IonAtM5OuSGMPe15agjZ3v+tCFKg9A4CnTGs0jsfMunvmJC
/CLyApm+4vi3cuP6xlMkOUIQPYLfT5HYVOpo44hYJ60TnpzYoykAGewcdD49gmVS83m9vnYNJNBC
IX92mNlkELqx5BTPn/+JDAr7myko+ys/lXswQPMB1nb92haE56xHZdMlCBxQDSS2bwyKTWY9cynu
ZMbNBBbmYe3V6JGXRnGdj4xRxirYdBn/mmMPM1dJEsu9IfmIRTxgbph1uReF1z5VieYLgKcpkDqN
M6q8brzBzmk9F53Jr17iST+Gw6iOyivHm2zkvDsbsXmYs47M6Hqa9BoBtjq6ZP/c1x5lX9PHNcHe
U9rsOapR23dd7uOAzcIBY+lMV4TmJZtBh5UuNOHAVW7vkQ4fmkXB+jdn41JWUf1K84/04CyloxgA
fVGqhfGaS01LBlIRfPBornaaaAf3Ev+EeeUhCLmo0pkJ2ezRvArn7PS57oyknHc9wmyO/yScADiZ
b2PdLhCL0Vg+Xwzn2GB4TFOEMus275Z7kndM2Sz+ld9qvKr8nttGk3LtIjI/Y0gv9yR/6W3blfPZ
J+PjGkhusCHLe94JlxWg3YV2IvvlD+apuItsaWxl3Af8Quh7NLLpzVj65nNh8r+gQFBHH1H+klfA
3cJHyYK1HH869/whktWV9DbNYJjPMbyOdJPpTO6TlnUfGxyvLZ8+K5BzCn4LnPLHbLk0lVJWkzPz
RwmGqV5pJZaA0Eu7f9A2DDZpDeGpj8PqNYzN8WZC60Zud8wj7DpYjzzi4E9hbVWvmd8iCmtGw8Fz
33/ShPLQ+kZxwDcskYh2kIejjBMw2oW9LBP7krpFPWkisxM4D3l2wlk/n/u2sr8N2cJ2Wh5Y6CTx
z2Iu6leyEbj02LX9KddTeNS0XEmuCYz2Ffs6jHg6crrh/5MqwXOC+qTz2n4dWwmlh65/lFgZwSmH
wb7tVXgyNb+O1iEPO7ahddhNko5FCaVDYaiJiLY+O7TAzzU8oO9qQMu6nsVsXeSRbeHvEOHJyx0+
uaby8TYl2+HedDyaH4xFg423rIKhpjXn1R4tBY/UCKAgiPtWg+xYJf5svkVmWkOADQziV+KaZ7pS
XripqE5RALI/Spc7RX6ecU9cdfjhE5dNrIZe1qAyJ1aeV4cnRGaghAIy6zBddMGS1k3ZF4i4fw8E
dTJwBmt8bqtkfBn7gClUy4Fc0UqtIzT0JfITmyyGS6vty6t40N19AvvmZ9274UeCTeLUe0SsrMin
Gq7dZGh2k+dPMHfAHR972YTfU+F5uDoVHOKNX9Hg3uR1Uk3/aj//f3PnH8ydTGlcut//b6HD+TUp
3/8mXv/X//FvkYMg/83BzyAce8mO8yTzg+G91f/9X4ZvEb3M+wMhuuVzbqXj/z/OTlLovIBGvw/G
HluzidTif5ydyB+8hS3KGBmn+yJ/+F+o178OFRiVUjDzd5hFoV5fKH1/6/NLx3X0tCgIQpRcW286
4x77y934h9Hwr5dA5AGYj+MjHxklxd8vwQhpORzKGceRQ95HsDKmchUIbun/vef/wVWWT/GX0ToI
7nH0Yq7ily+t8VKN79r7g2TgT1/ky3jSTyqX0p1LdPOtb95O0Dzmt99/CwtXLx/0ryOPIEDT6jLk
sVkZlvVVdNLmBmnMPRAtzyjVj4rxL5wPc7C3nGvngxcSRw0ZlN0z73hFt2a3G1tn3IL7tvbT2A/7
pFbq0Y4hWRGy06Ybpf1b4qd6b8NZdLiU0J2oDpS5cfTYE2wWhndo4Dh9+UWX3k9LK81P/fSiFT3t
9YpmQVAT5Bu0BFFb/aEjvg1pckziF/PpTYbP7Ay/A69t00EpShRAM4URMzZz/8LEbcB8CDT7Kvam
+Gw2hmD/zlFSmzRGY8Mj9zUiaYqkX/KpkLx3lx2RQQ9Eg+SbuI5tCMzND2EXPrPGwtmSGQi7yZ/h
f9rtpZvZ+mEsJ/d2gES7N+hZbStHpRxz4HfnneXu2ixA/zbW1jmgwt9iVBxXI3XcN8fX/BFeCJc+
6IxtNQf2RL+ztc4hGeSHiubAOqq6+DZM++EHqJvptp+djlovHMmP6HEGGMn8PpQifI5rlBybgmHB
A8NJzyH01npXCiDWmjGa/jAaF3vgmOb6UdoQCZBhaPe2R9i+hknwUqDiOFeU6XrFXIbc7ckTyIIh
KZGj4Gi0wGgiQxyVxBy0ZNWSxOyjQEyNqzRy3zXWXsa1uvuZzuODO9vvkuiI76MN79ztjOQZO3R6
NCcavysVN9YeTMv7ciKWeLma+ZA2KP1ThnsjZcNMWprJ3ytGPkcKk+1UwKx4TAxCjPKx8S+KoIt5
Iw/h1vEU5ggUiTDS7fQYlVC18LwpqDVUQcjZZ5pCQkRrGU7hNhgnk4N4HkQnj6b9gWKKC9izWDdN
qvdDEWQH6Bv9XVbN3Z2G902tKTGrZUHi3eYR+k4zD7MTY22s4kbVbXsmx9eB5HauGgdaVEEvd2Oz
d14BSEnTY8qYZlfnsGQJiEpIO+wUpyHk8BHDucS8S0tc5Svyjr1rgErpPsYCvLdcFb6FvocTZrSN
8MoeJD3mLGaktWidiS+j0Xc9xcreTNEk1lgG3dNUq+ayYbsHQDb3RyFrcRMajrFHmuvcwLiLLgfX
ewyLhvMR2mkEqF5vMn2hAXFslEaw3I0A24Elh2+aCSQ+jqHSK8fojH3FOOjDTbPgg/aWXrcE/14o
IljeYmla26hrXHh4BJdtjVZL+sFyuR8hgPyNNY8/YTJyJ9t+zLdxxKzSaq3pUECUuCSMyL2ndphx
7wVQxx3Ds/aBXy4wMnd4DuywR4rvxbdm0ZiHPgH1v3G7kWO9n/Q0auly/rAy0imaoiuuOmccXpXj
lOeyi+Q1Yn3nniKAmRKGBmM7NpZ3MdjRdOP0FIaI1oMb2CTl6xR7wy1+x/FmhDt1NbaNgCHHcRoP
u3eR1VRhVuP1a1jn4q5GRr7RiEMOnLCDfu2ZNhdoCASBt2aH+laB9yxXpH/D04Gv4m2Y/1d4fgbz
w8WKXqzivIrvGjDQP71ZtAeiutptZhTtnqXB8FJIb1dPdbvX1UB6eVsDpOKtghjadBsM7XDNFqJk
fD9z4otWEI34m14Yi00qoVgzUpxPfNro3raq+TRlU4OTkSZf7oVJs05FaRKkXKTyGHBi2KEZFkwE
I3n0WkmNRC0BN2vxHsVZQuKFgPuzpktImStNvTUnpY7/qirjJph2SHCNrR920GZsM5drAte4D2M1
Q/eiSroBQdK8DY3WbGN9dptXLg1v3N1rzS7wQpwbltre9w8EcvbvYK/nnY3q5OKzZhqqJMc8jMji
tQV284ZFhYFjztn9o5VMyKeWkE1EQxS8S4lll8IjqoXaCNVIQTPK85cqGEUjSW562wcZx1HW8Mzd
1QFckmiZzCyXZPZHZ4UuTL+GEsTZ3cmXxlqm2yd/1O2Gsy//qascYwvlazp/lvN2G9nf6Apz9HXj
6rFPimKvZVfuqcjDbTJbJv62JfKhoY1pjsthv+pecQTqY+CLALtnl3qbIMzMA2L6jM1T9VeSpjPV
akxkg7JkchYZHgYL/qlcMS0bDxW9fRCsNCOOiO+JHKD1VJzS1qIW8Cuhu6VHPh90WfOBzVHMB4nV
9M7Cr/P8OanF/Urx8Cnn9Oqg3PuDoHiZ647LwvcPT+MctCtLUdCifjbuCV1E0mUA5iNPHgh6BQ4C
5IQT//ysCAE7Eo+jhHcREtpCkdIiY2wiBP1NaAR7TqPqiM08exwkRqeybOhDNMLYeq6SzEDoLESf
/aPlZQeKACtaSi9lEHR7HIvSqZKMYwCUjTcOcZqvVtGQM1qzwFHUZ6eZFb1GxEVWhmuW7ynv8CNz
3/a+zcT8yEKKbkRsRNc67SQ5m4xxhIt4NFF1uQ+UI541B1K96hI7JEy4jAAwLZWfHRrjjYYLC8DI
7N/7MjQeiiWJcNYao3lgiH//Tpkew4/J5MOOrjPsTLe2ruiHGPcRcQo3OEGYLOQ2tHFvTL6XXRvc
yqqH7IS97snpJvepV4b7lHr1dMWbSuziJjY2U5IYG3oL9BCJyD3PkaG+kQlXbm0FApPAtPHq865r
j8l81QbBtb1k1JcQy6Rq0wtPMUNtKujoZYdXp2Ih7sA7mhc+M5RtKUEIFJN2tnVTWLSLTJJ58TpN
p446+joMQBUz8mfs8rmW58BC5WO4AeeKwL2YSQ2/8tsy3DLGAF3iYuxZUfdl12aTFkfCJsWzDPFn
gcR1PbLkeRmSy8zPPyNYztqKjgM2FYxW0ilgyVPTe7O1tCWQPGTTeMWmMB3tOiyvfTXPmwSqWkQf
oZ4eCcf1CE6eSSqaScGg6ZaROkia0KrL/PSaUF9MDg7NL7cr6CEOM/w1f6CvqOrxuvFbXt1kChIb
1FS0Jsa58LONbakQyKxFgCLvpv4oFWNKkG8tAzCdl9a69MvqvkOJtuvYcDgDMRC6wPGrrxvahrQ9
RY8qmgbONBAv16Ah2SH3NaYVFArjvjVNKmwMSJyYXcK48p4uoBm1PJraq1MMgYs2M+gbOv51TxcC
YNOjSat1W9R0phyZWG+fYgi3YMDtDoP5NsmABsqYwHg13EUzxNR4m6AOZcqF3keBzzuJAVt8oCdF
tpFNq8SZeoQyhRSYISBGstOVZH3emoJxCHaVnN5RyL/cg7CK9ErS2bnstEEID//pTepgYFlVcxMe
Wit194npzEecKGI/QNtdvtG1H4/2muZHfGXNid2uu6S4IwJQbZldl5ALYmOvvUqTiAkTE8j2FIBp
LZs7IlUQy2WJccHE7KbD3AtkhDnEkBrvQUO8geXCP+0YheUkel7yNTIoERU7pxe1ahcEagDHENn7
MGRuRMSmhmrqKeRhjelvOSHGDKo80BnxdGPTi1hnrSh++KXxg57f9Wi3zs4eh2I5tzVHjEJELs/J
/VDF8JcDIzqwW+25Ef0aQWq5iZjjMwcLno0S1TvhCBXTubYJ8esvGW4OAwcz0MzYPaCXuV/zfTGl
uZyqbEGUZ82IsA7PdRlH66yPwJAkOcrOyuk74hHS+CXqeu+QkSRBKHE39luYEtVdjS4eUHCEIArM
X3wRp6K+KcusfjaiDN6lPRXYhGqGcSBJ73wLmcwmD+rs2PXTfLITme3dPO4ORozveFNFjXvjBmq+
SSOh7mpyiLYoAHzmf6MqNmIWYjv6KlyHKo73uZzTXd9klORmnpwwIU802DVp6WouwH8YDn3d3JNq
M1SRMzAi6sYsu2jLN4731ncYH8HZkp0218r2qtu+SaFVwL0bbsJ5qo56osucGnG7A6HMowjjEo0M
DjwIoIpfcYMR682N3WbhQcwTMBmd3paernYdlojvQnG+wjIc21dTIPV3vMv+KcOu+BROvhmuGoLx
Hs3lDSmsoqblHcSHsSy7izgJ3HNctPoJm613GHUznHIv6i8GY8p+aDdFahBb/LhVp8Ob3q+Ln0VL
qFsv4GUzTKnw2GGRPlmEO1wqTTtd4Beg2dmXLrVuC7ZlMrT74JR+sWW+b9HHxuB2VRnTe9b7wbNd
+SVD/Zks9Cifd4i10nXaFxOO6XhmlBKDK1l1xkg2yqTYydI8PZAPnq9q4Zv8vLxtTxNVBTJSZ4ZY
Hmyitp43eMrujZy5VKlJZmaXX9G4CTalZG6VWfUTIB0Hli19XabGfoO3lZPxvpKiuK+yorrUc24f
lWKCy3m+QB+BVQ+QXUdIeDsYsHpdWxjvk85RjAxka1lg2x+10ZSEFDLUpIqBBm0k4QPdUH3JSzG/
4aiYvo6WUz2kTdY81x2J8vvawNK2ghUJ5KivvNBbZeTBUkzp8hYi2FCuP3uUmRJ2j99wSE+93b1H
Q8AMj/bO5SiD8sLhZPujrE0BgJjob2gjV3PVY1QGW5nvNZKjNVOh6jLrCaNGPlnrK6b40VXKYWgF
Ywo2LMzABsGPQJ+mSA7j+f9JQheuS95pctVhwmNaqueTrNruJsNMsXExFzyOqoUCPpGPYoFuv23h
ML85Rv3iQvV5QRV1N3fouXY+fdeNQct1nzYzO3ttOIRuLxHQ0odbgD5MffPMfCGukA4rAP/u5r4n
ApsVjwW0cvcxOTTEvwuarJnqiB8pJLVpakdvtKBJr2UnXHmOge8+Gv17Sh3eJygUX8LCNzd1JJ/c
0R0uTOiqe/4KgLGx0Xdu4v7080Bd95WecLWE/a7PEL9w36b0LImj3vfK546RCraHO0B2tCG5KU7o
P/l97N4nPWCStEt4YJXEtVlypppiIXceccPaie0bapBHNuTseqxncWqQmK30ACS5hsv+WkkI/DmN
cYLQnfRKjCGDfPiB6JEUp1tQEc066ofyW4lZnhOucVsUhT7qYCpuQ2hrN35jRsAPhH0F08b5sCJy
4qp0qLeqS6JTSHzhdemN8WXuZd6dWyNtQsk4k1D5PS1xysegmgq2221fwz2b9WjehmEnyN1DVVzp
rNpP2FfvNDvuqhvxx0rZm3uVd/dRNwPq901xcqJq2oNWfyEHwT+kEbxzxhQjYda+cSgcmGAc5fzT
4CLaaKMm4/xblR+dTvtkk+v6zUH8+70NdIcKIEJp+laZaWpeWHUXwuwJ0w3dkoHF1tr3nW2M09qQ
MEmuklxF9roqG+g3jgI5v2vKcaY0ixXj9Unl92UhSVz2JrmPk0XNTwvrHhnk+zgiMjSJqGEe7aiT
OQ8/fI+qwcvtYs2hiiKpQVEwW4zPikRaS1blwUCYcuL59579QjwWKGrWbkhIJqfCfEO740drJ0xy
zSlE5sD7dRqGQzeKV58SZCRV3VPmLWcoQeeMNpHRBdYPV+bDhVt5zlY0Do2UjLzJKLQOvTTCj1g4
3g1RT/ZtO8qPZnSNx4hH78G2fRVvPMBJSy7JGG7awPJXBrClvSnHDvJCU25IdOrh3NIB+H0j9Ncu
KAY+3xO4+aQV2F99PJCs7bI3AnWAqdyseoNmXFJXrMlmTz1e/EFp/ktnN1iuBqLWDADMiK8mF3/0
Rs5JcLmnKmJIi056lRT+uM2jOt/8/ov906Wwm/ky8Gw4HF8V7WYratqPFl8sDqL7MXV5ZaS9dTY1
yZm/v9RXiwkxOTjbsO0ByJFc8Uu/2iJnZModLlWC/bzMcp0dhEo5crJ4V000EsLQs7h+f9F/+n62
RSoCfTiANF8v6iUhWV5V0h6mjLtoo0VbCUXLjprU/cP3+2rjWb4fDzQjDB+7oPsV/Zqx+c91bagD
KfROuMpDI2VzC9IjyLuRrEDV3NSTRQcxn+Nzl4/jH66/DC7+3qnn+o7D/AbyJjOaL4ONKXLr2Myi
9hAUBg34ki8omuHh9/dzcTh8vYhjszAXX5vJWODvc43R4nWhpa0OGpggPYOYU0TkO+FVbpvzYZ7I
I+070i4rxSH595f+p/Xj2FgVTcnwxlqmYH8dqUgPQmxkO7Aph2xCg+aRBZMujWDfMKGWobWBjhmT
9f37y/7To++4Jmdzflks8Iy+/npZp5Wi8hMu6zdpfrKK/oGEzvkQCVYtoUT/yYLFKIy3BqppgNf4
75eLVGNa6IG4XKu9+8Zu9hT/wCbI8/3DLvOLqWZZsFCnbJcKnI3G/HpD5/nfv6WYu+FH+7k2p7D7
OWrWptHmFn4J9C4imM3XmOj0g4aI9h8sWkcGwheugwf1l4fGd/SMF0Chy4/cWw8eyLmO2GJ//xv+
0y7AT7iMr0wGn1/dtS6elM4t2Ho+d4E+DRlFyGlcAQKs/7Dh/NNT6CIcCFwCwxgxLh/lL4M/wLAl
HKeBDXVo4NIM1YsIqpfff50/XePLTkqgvS14UasDIuozVMC9GxR/crwtP/7XB531BwCJpehBAf77
95AyBSpoa3WoObueo860TzahX+u5H5Ln2GCHQaJkLgmkUGoc1H4Y+P60o/366DmYkhmh8PxJWhdf
djTXq5EPVpIMbJKlCDPUYj1YWXOZGynKn1qWm//tfeV6sJMl5yi82F+fvYayKpgw/RyKcuSAIqZb
4Ej+H44Sv65Fhxk6cDhauzZC2S8PuIws/X/YO5PluJUzjb5KR+/hwDwselOFmsgSKVIcRG4Q1IQ5
kZiHp++TvHa3VKwm43rdCzvsa0soAJmJf/rOh6lMUe/xjgVcJasU26Dh6GX0Mt6/nTNX4iZ8xwP0
ga7JO1kmQZumyzxj0MHRxtSS1l5as3cnm+zh/euceU2GZ5vgoLEZVc3iP5cKdhW5FTRetV9SHdTt
i+YX6wz3FAauLt6/0luCnA+u7rdLnQjwqFG5SrmBVGgIKNwLG/evEe7yagoGJFmDWO6xPCl3oPui
Jqxtqvt6w0yKS8q66Raz22R0f3dmSxmtbCwK4KXNwJfjZxIK28Sg+Zgsn6KCPNCuhcWwKN0i8iqA
umaXdRcephFXY9VTwZ7R7a4pswFsctPlgxvFUfV0+/EFp6+nswEMtCsn2w/nas0KMFJDgpd0j0Ep
9Ctj8G9n101fyqXHZbco6J8WTCKhdd96+UzNZHIPLrqg1KEza9SA/M3+voxIjDo3Ycy/vJWj/2mJ
KCyVVV5vWobEV5jGecjLMos5zBFftWbA01zLMJCa7Mre09vGBatDo8d1spASnnfMbWYZshwIC+jS
JAzicb148RTaHDABT8sEgQN0WP/mqcGu91fAmbVmoudngoNvFiH/yVqLsAcj+ph5Lhme7oOB3Rtv
fdrHWcOQ/ITV3v79C74NeHC382zbQcEDweM04EGTMAyjLKt94HdQv9Kq3NTAYY6uJbtd5MfdMaH0
ege9Lb58/8pnti/RnK58In20pqfbt4nnQUt6V6AenOevgzsazzX9njuE6tnP9y915iYZ8OA0otbB
v05DR/qi5JtzL/bl0NAVQdDRUK7FQR2pSXNw2zz11y0NduxGTIr271/8zH0SV1nYQzDzRgR9stS9
PIaNUAmxbyPQxPUo7mKl9cbxrfnbYYCtDik8EFR6BYf+z4OKGhDOVTgD7ZEcPc6zGEPTB+SON5r1
t5cp4QYDUwxGkX280YtLKIp9PPQFcwX9CLiXwquVXY+j424pPP34uw8QW05uzDRsCAzO6WcrTgsp
7KLmtpzS2iPnxUVsBLy2bgsLgPH7F3u7AbkYoQ2hgUND+/TzVTMbkrh9yZ1p9l1iaY/I035kk3XH
QOAHMYjay3+GIFyKtNTl1jjzT41TSgzjZ6ExiIEscWNRKw0qzEq9YsAcUal5CvOjaPT8FeH/MMam
Nt3p58WWno8gOd/XxnCRB/Klmo07C2gz075uASvTPL7/NN+ufVsn8FZu2EAt6Pb+uSIdaCuob718
r/X9BUT4vW3n19hHfXCZtwGjugypoaUAE+CH/7zM4OtTmvJX7wfNVIJwwGVy4ov4/s28PUW4iqET
bIByAKJ/spFRyEwiy4x831hUtKj0MFPa//KEe5PVHQ11f1lbeH+8f1Flhf5mlaiDg/l2BzLDKZoh
KhcUAHgs7AMHHftYBJThhMwZMw/o0i+CJnY7w2NdIZjLE6xSkX4IoJW7bqrjQ0EfeTsSFi2zU98y
iAtdQEqCAxUW1EqEwFicex+YQB5QBDof/PqzLwbwByvOQDN0+mIYSUgKOhvFnuq02GRzkF1oE3XO
95/R2VXGXCUlJdDEb0LO0sahS8RVsRedByGtGvZ6btz5XvdR1HLuVQQusS3nkEsO++cyc7zCErIW
HESTtBhkiZLD5OrT9v27OXcCuYQA4BdIynl2f14FRwBzwvo0Z3gIRcvg8ZlCAMhMfVt8Y17/70fR
5IyMifLJUIyk0wwV7bsL1ZEtOufRD/XsmtS9KZvo8f27Ord5FBjZYySXxOB0GU9tLoylYvMUKUbL
+WzQYoucHzRbqm0TO/73sYCwQ7Ww/eBTde7MYyLWJq5+Ne45zUemXk8se8j3MXDSTmgoKOKtzB5k
tnxhI35wtXMLnrTHZLGTWb4pkgFDYIQU6fJe4gC0K13HuxlNVJnvP8w3vBb4RzoP0cO9A5sYxpf+
XCNBb049Bp25cjbUH1LQ8FuNieNVlFlDQW/OG+8z/KbWfdUN1zWGZ1dO4WGN4jPTuSBio7GcydCo
0Zijz2Aeo++zj7Jb4+yT98iw2ZmwzE4DnyZqdWcsS742k02boKtfjC7AfN7y20Pq+Y89gP21JxOa
GMJKH/JxaA9RUD0nTHQsrlJfjqV9oIoUrNxZk2BxuY/3H+SZvUZPmxAUJ3GKi6cfxMLjN6QT4fYo
lh9yMbqtLhmmjArmV+aX96915nEoQyEVV1CoJer+852Z0Cd0GzX0fomMHzoFh7B09Jd2LsTeC0SG
SMvtPogwzmw6w6BjR0TDF+tNiD00xTw1ccXtZc7XJI2hcTC1Qx+jWVYW6sz7uhnrkGmMYf/37xX8
Gt7SRDYGru9/3qutnFQaH084crUrNH4NVenihmo8ptx5/DD7Tvz34zYuqMoAQNgDjrI/r8heQQRq
19Ve02NMgI2BqQRhdTcj0IN96ZJIv3+HZ745XI8YyuLDRrB4sgPLqLGTFAv6PQaXdC7sZgz1uqpD
i4nYf+dSAep33yVgBNf1561Jz047TIGrvRFU4jPQZdSaXudepr1hfHB8nVujFhtK6RBUpf9kjQ6M
xImFysC+Lfs7qB6Y/9Z3Rcv7S+P6xkfU/reTIw4wRBcmIDLaJ6cb0JjotZntIvaLuTDj5423DZ4h
kjrABxc6czBTUodDZlF5Rsah3udvdUu5oNbTI1LAInYe42na+Ut998GSsPg7TgL6P65xsiYCLcsz
GyuLPQP9xgqCq7wAUePcmj3mMlExtjxFHWnU2EhoY1l8X40NnFuHXm0PwpXiX880pMBJvLInJuAs
wwDYgBo6tbrmYrHt5MYMYriuMwqtSOpiV7YMZ5HdzmvGYKND4vg0KfQJsaKhaEZQbY3bJSgZthIG
PI2qbJudPtRR8AocuwbcSnRYKXE4XPDrZPKSndG086FAMHo1WFg0DtjG7v08uEurvF3zhPNtSa2o
WSUMCu4ZTixX1bjITdQnDsPCOSZCtpVCOcr67fuP99za5CvuGawTZY12sjZBn9Td7LI2GRN+qafu
BavBa9vStlZZIaqFVv7+9c7tcGJugj3K9zSETq7nJLOosTsWe9DdquZ0NZr5YezEB8Hr27aaIp7S
2KKWSZkuOLkMwJHEaqZA7Bkiv5EybZgZ9L/X+T1N6E8MpKx7x8SOSnyQMlnnr0uVlidKcn0akAUS
DJYcHWoi1bzgMKWjEmps7Qahi15smJkhx6mdEh5BPtRhgTkFzW3BQV7jOeYw5e9ko3aw9F7bGp0t
1hGDoSw4uaPfSQc7yL45BkDycWIUECRNHAYdXpgp1PwwNqIvZo6O31+ceoXy0c5RFSLPy/g9oB/k
TzQfxufsFWY9IcFD0cU/LxdnnbRdtvFgFzzUlvPRqzj3xl0AtFBuKTNYhnpkv50Rqd46pcgHsQcg
NtNdWs2jvssNbIvfX1nnzqLfrnMaGA1yKIsK7NXedxQ5mXrDGmuPzfsXORfauND66CvQb4NK+ufN
6LUpqxps056mk7+elWRRhzOfQ+BP2vkD0dnZi1GvJGcJULedJhFuw2EkCvaKlmCRrcAJ0H62TIAy
S92lHzy+cwcBDoxUMJRk703wW8yz5WZMUeEC2twARHPx/Z4fcez72aXMLCTuB0/SOLcuVM+bBJYR
Au+0T7O0suD5EqdlUwFNZDExsVua8WBSiw8rS0v2tqxRfMvAuk31KNnPMaKGuErFJz/2822A0fS9
hyQIeUYUg6x6/02f/XkciJSRqN8GpwfjOEWtlieEOWMtf+JY+5CYw5fCYo7k37iOh+EaEaWrJHN/
rqh20OZEMo+3JxOVVHPw4Jy1Maz65oMP6bmwVaFtKbGof/NO9qE1Big4mL3cd2hGkpYR11HcNJUD
GN64Lqr6riyCDwoV5xbwb5c8DVizxcZi0tHLPb5BO2wbfmLfxnC7e9FUwwc5h3Vu/SoQN7VocNvU
kv58jp0yN1gmr+SYMefnLpG/YAK6a1A4/pryLTaJ8AEwBdLFJq2V1kAz1GRmw9AfaKNHm6LKY1RD
tepNFAuo2tAZJV3zJV4C8L+iKDCfaf3t5I3+g+9wagK0wvMNq+sJ6xtV2qzMX/poImeBhzBJ/Tmr
+itGceQG2v/P1B9wkputdNOXs/lFMnTNx950PlhN555CoJS6lDhYt6cN2KKQbSvQJ+wXHDOXbjFW
nW4/Ih6/pGb62KXz+MEFz71ipcxiUMaj2Hr62GVmxHNNMLRPMcFkLq5v5PaVTmDFwHVWrZpJf3/D
vM5OnASETMyY3CDbhTTz5E3H2lzQJS3KvVsuwToZe/eLnRjDWuDvd5lURfEADw0OAd7W6K7oPPgJ
KIayX4BTMdK300bQeh88hjPPnWBDSaCBw5NOnCRKgTv7cFCsYg860t4kzex+Eglh45xV7SNmpQs2
Wcm3Dx7EmSImUwlUfdSp7b3JfePJWWQ0sKPbJWKUVXm8MpBqbdsIw2yYy9aKlcLkpAMGEYek9UxP
BuWF/RGK2DpzVipdOOMYMLNptJl/7j2d0Qi37NIS3XIGRuVV15BaoC+YrRbOJU/GO+AX6lwisYJS
VlBENrSSPio8keHzaI36dsYz9WvyypfvFv0rYbHYJSNLCsVUvmWoz9kxkv9zZhibI3vY2G6WbJgV
tsNGE90+cWtvMyW9F/rxpVnl1hesfKdrti0itJmN8Jj4fXBR6N6TDhTsg8T83P3TAUOD7qkO/Wnh
iHJbVrSdxf0X+fQFTCmzqO6UPqb4sW/ff+nnLsXgNbMGqNH5bJwEIDSd4JGrzxIQ0iSUta/UfJPM
L4KkiB/fv9brezvdaar6a5G98hk8Tf+F5hY9nt8kBwMwnhU2VDNir8U2dpGsBhirhXFpVHr0uZvM
8co0tfjG7DS4JVYhd1KAc3n9Qf+Pb/gA32DRM2NP/Q9KIHzpXv7j56vDxdVL+fO//vPhJ2Y4ovsd
4PDPP/NPgAOUBqwCoCPQ8iMdcizOkn8BHKx/2BR4dLV7IXZRUvxfgoPzD/6BCkA9NrYN5fR/CQ7m
P4iKFFdCURFowv4tgoNatb8tNAoHjiIr8Au5CL4JJ6vaN4Z+SYFG7lHoox9PEn+Vxeiafnsmn//6
+/6DMd3PxIBd+1//+SYCIpzjHl8xEUx0ncKno36oTauKI+T/JF584wPkoVNUPYsOwBUTItYBgGaO
p9nSyaf3r63e1++3yJQaExku448Awcm3TxsQdAIh7uV+gGd9UOVbr2nHcJgwpKBemd9mhlm9MH8v
A5ztUytslzn9ORGOo/RpXAv/NvwH5j5Ld93AoIxVa/UFiPAEbSqT6eusAGaLZEtuWuB2n/rWi25L
xBrhv3ETTNIwVhXQtGNs9eSgb2xpQfAN9vUymRtmPZZtqVFOTr1xvq8tHQCOkXvWRivhyhj6JJ/A
1ICxqWAoAz4Mps8ubniflexwpQ9LuguCBF4SvloHZnHyLUGScVemfbedxQKDByp3unv/Ht4coLwH
vlSqKsbQ0Zv6eQtvqJ/BUFD+kWPY6EuxmoZmhpqT/Xr/Sm9CI3UlggHHJiYFQH7ysBzM2jD54UoD
k2573GV5ea5fXzSdVd/oTlz+3WIc16Pf5KOkoSnzJmMxjVaIUiu4Xpw2N5woeMWhY/+gxHHm+TEP
wZwiRVp6MqczRkHDcVGgXN83uA1ijJT9kigN93nr373/+F6nyH87FNSOYQ6C2To2HuPfp4dCFlOz
GlmDexPM9GHxWnMDGyXdzTMvbi4tpvuYKmhpTXb57Tw4/pGMMkfBbES3Caisy5I6K7p8pVB2BwIP
aaT6AHgUsXBcwDyqCjwLU9bm/RB7TCni/WhrTLKPC2rtmItM0jY3tBTTfWu67SPS+fSDyOGvov0f
d0l7kIFJilWkLUHgqMjyt/JIZEZFnyxgLke0ktgJYszsxVF70OqG0mIOiMy1ql9T0Wihk8PDY/Fm
+6KkEDgYstuC3Wuu8CZjorqDuAWaWn80zDy9coLZfvboFD06tbvBMMX8YgT0rXHaKox140bFHabq
sKaXlCrQkEz3SSzMUMTpvGM2zMiG+JnjjHH7znGwpzId+AlVdcnXJdnD9TA3Vuymew2FGCqQtNwk
JnFBa1X+XRM5kCu0rAyFUScdY/rRd0hi7rps8/hAmjZcy8IYkUTgz3Us/brYDZGKVAc8KV0bLY3b
u1Wx7rAo3edNlT90rTKuxxRPlLN27QRy/gFQsV35RQJkK++snRMhoVplLrCVJZduqHkLk8GJpd8x
kVQ+enGS/5JGUjFJr6NpW4MyFniTV7q1qkQyffV8kYdeyYy6EwTFIZuz6bjUgXvtgtsOOz8V+FeX
KVxFfBS/AZZ0XvS63WgToNMkyn9queZ/0kSBYWycxhvNay7K0uVXu0a9yc3gMA2auKoiGQHgFGOH
Lyd6RoYqdrrMjup5hhUwrTX9Txy/KqraRmk9OYk7rsCu6Ic4L8ujHcn5XivyDjod8LorKttRgXQw
MfGII0PNytHamdAzDj2465cGcdhn7DxbcYALAAwVQPhdbm9FIlkRA6OAfW1ZL1XdVNs8ATtqycmn
8myK5l7MLZImVHm8mgmDnwnxzjj3oMmtGzOCZM/ZNhw61L+rGUi8D5XF/AG1pgwb15A3CIo+pYA3
1hqeo+EQF33YR7mqb3e9gtlfSDOjMxHbNvzoKUZdj2lI7D4nEFb2SdfptxFeaZuscQHb5i9mKUQ4
Ik9fa5kbPHREo1uraYyjN/XjhXDyYFXh2bnGZA0D3azWUCqj4vTQg3JE9fi4liJb21k1XWpQVnd5
Owng7370pMlk5sdM0TaheApWXQlzG70eWFzD6IV8hjDZjX0X0P6YpiEgUHPXtK126SwVsketQqA6
OfML3FL9BqS9568EzH5zhUOlvF6IjjmmWqO+nGfDPiRiKvaGlep7r2K7uNpcQbQJajgziJGw11wl
XlKvlg5ruknPxPdmsOOvWWT0P1xE6F+toRkvSt8fDvkQdKshlqhIdU3u6i6P1k6kD4feYH8hRpWr
nqJeDOU381rjINLAU3TwmlnPUo+h2WqKtDPoYsvwT3JABCI3NoCNdTb30Sqw+nRn0Bg4plOFXhCa
98qp+K+KOAMu2Z3qi0DqeQiVYt5pLgMzdUsbA9DQ/GvomrG60ue4CGmoDIx/Y3vXVGYevmbmacyX
w1jIKEy9lxt9AAzFHTcXntuZm5EeS2gm+ny5dHr7uASjfc1EvH41pzq60zxiLnWlk3/8NDL6gwGQ
bNLsrPmeeFO8davUe0jSThwFWfOdphNfFJVMrnM64euIAWC+F6O+ctG48uvAATGmRQ1wA1kyvy1i
u/6aZVYe5ujcwlQjLtQcOYPLBpkx2nW+RRvZP1Qd/ld16rQ/XgGVRWZz9jTK208SfrkFNghLYPO7
ZkteWQlqfK9t+HKNlmeskarlYVYpeSBzs5sFYs41Pp9j6PSWuakZON5QMY2vF5gR7QrPNf6MGRTt
Y8wcHwAgi1+S94G+GwYGpCLNNeJVZ9EMwKkhczZWkDjXBgfDGoJnupOduez1jLFjDDyjC2IVqP+R
G6yII5uLAcutlWEl8y9i4OEhxRpiYwF5vciYK8OKhsrtzgCes4uE5lx2TaXdzlwgCbWCLy8mPDU/
G/7N84h0Pl5FbtLd6p7kPzGgedvoZh1S+DC+0gm6bHMARd5QV7sWZtKIcF63Lp1J33U1hwLMEIvm
WG1vZVJPhzI3VfEuS7YV1OFNJfo7PBXN9dhR+Xby0dl4qY4DhAgGXDjjYdfIYU52PH4v/96gt0uO
TVvWA6vZ6VbdJHq8JjAxCRvLbKJjEJXgtO1pbmOMhE07uZpGE+Do/yesf6WdHySs6Mh8Apn/O2H9
9AJv+kX8+D1j/ecf+lfGSu5JfU/N5tH/JLAlvP5Xxhr8g3I5QhlmSdVgGiHqv2wVA7JSuhcUoVSv
6XfkoOX9g+I3/UCmg1S2C43wbyAHT2N7jBldAjeyOR3dxxuxpdAhyJVJDqkvNpwFyy1bHBlAnu9L
XINR5rPJfns8Z3JXlQH/HiZyQQ/zIEqs/PK3I1D4FCRYfLvzfproz+jaAIzG5Rh9/yqqB3ByFRTk
SmzpUA14U83tGC0daieZ/spW2BH1TV41eBd6Nue0NqpPGWeuXWfabTt60/37l8e08M0PoAZhgs2x
2XQ8W5VF/xYNk5qBZ529bo9nazFh2KGOby+B3cVk/3Ey+UhMyMrbHcJ9bDckrg7KNSGltN+SiX2h
hsBpWIGHp8ubpOCZDRga/jLm29nM+f8SsJTl2iq0ZVhNEpoV6KtWJaf+PP+iFZ7fWpmP8wj8jH1i
A+2KPLfGIsKpv4K/mnfKrihdydiYCZRqinErJoQ4YOvJuENEJq8akPt3sPlAAFmct6Pbyhe/LFMd
MAGfxqRVCa8ohoeiJ/tos0kcIwPGHigZ31iPBF/HJNKZ10pn+YQ7Jn9wnNLg2MKX3dBCim6DARed
cGilXh14VKLEkFnnz0ZUCwn/4oHb1FW2BI/EvJurGZrrRKnAASXAHEFA3gT2BCCER5pYFWSnzENC
Fcg6vgWti5RlsaaUzjmfJIwkm4u8N+sb+NB81Hpv2rk16djrZ8qwuuEhA/z+UGeL+4W3w+eMhuhG
mBjM9MQI3+eKz27sUZ5PRzHfo7SsnvCl583UFAj3ruJBeiMgXasTwdE1tHRf13yOxp5QV2/4I7Pe
tI8uRIFjNMX2AciMcddjivGYdaM4TlUVHMuS6nsYZLWdrewS3MTK7RcdzWxBQUTyJRwFH1osPPJb
6SbgGbBlgttXNd/tiP8a5yRo65iPUrzH7IJox+5rPK/Zzr7WzTs37YtD5fNyZ09lhX0Gkby1UCQT
dhMISFXO6Ba+6h5mGTvNiPLbGM0Z5iBJfWWj2MGDJx5+5joRgoAMxbCHrnNoGNVzOtXDA/N5y6eg
Hvir+BTvZEloZEzccTBq8irK1WbXaudaiwmm7IB7ce0sWHVBUq4H+BflakgE8VBO7janpn0d27yJ
12DHFnIOS3D1JUDdnudKmPfiFYGzxv84wxxmAlkNCySKbl09qr9T+Fk+iTGZ700qvzucXKDmNMQ9
eH90P4gjjDtc3ccwUfCR1yijjXmPWa8etVqihYChPjfc/QKYI8aMgDdhu0APbIP1j6eyfCpiL7oo
2vxp1Noe47KmvI79X6QopOepVhLftVFpHpLWeYaOV381oSw8xCZrE0ZInu5MMD6hbRfPduQNPzvb
k3j/OSxKhWCeEl4UBLBuG9W2vJYYEl0H3ehc93Nk3Im0lU+941bPUFZYrR48t8akBmiBPrjMAAh+
mXxlOKRlcJ59MVKWA4WMLs2aNRACQR6+3pyfsAnaqtVup1mKLpzSbPnEWFH7KOkb385VZ+DBRA9s
bXQGWLQiK9fuqKf7rqLYup6iKd2B9cKMsCDLZtXmvadMs+qvRgqZCsQdZTTXtOqrzoVEZj4yLWTk
7tNQkTx+T5vefkpBiOQx1aVF2OgCF01sUIaN/ae5Jhq7GGOrt2+BiIGTItC5N6DYrSu3T8TKcCZ0
bvXiblmHDhYNTJHhdjR1HE29uOqrwFyBsgkubC3/TBCu3VR6cas5/ZVdynIL7MS5WYC0rxwPr5nG
ifGsia4waMDmijh0H5tLcijN/L5l0naDzXi/6e35W+qTN9pD/4NkszxoIv4+93ZySBYGGIXRy2OF
r/mmcIYJK5e4+2EASNrEaXs5dXW0RR5rgJfLg9CYG0CenhMzdR+nV/Zig/kPiP/WDZG2m/kXWi7r
MKVisKxkENUHhCLIarUJ/w0dMX+Z5gzRlEXxK5YLuStDL3gFtTZlAVvczsJLN2apBZcZuMlPzJSN
IFbYsDDKjMt0RljdB36MwacKzI1BP+hYBu1LDxKW7Cx/U40EqtidsC2FYnISEK9NrdQvRycN9n1s
fLHKKNgyDdAeDRFYxcbk2X9v5Ti6a4c+KlK7hXdIp6wb9rCncH40RgziIvwfWpxBBHkTosPAYKwn
cAFaRW4dzlH73arGfhc7Md88yo3+FvTRsEpMlIiZcOtbCtTGyujydovMKJmYGtXgnPvTs4+F6Gq0
8ulSTIqFUeT5E1iNylu7kzvvMCfD14IRbD/E4BE5xGBbRIiUMYnOsEnpHcs7MBhj6uHMIQK9L5dU
HyX76pNdtPISHzdAjaZuHhjyb0MrSdhV7QaQe70STAiscK9xLqTbTPfLaGVr6gjDmqnJ/ViE1qBV
GM+4y4ssdIfxkHK5k5ms4Me1wX5anOBQ9tH8Oc2tJRyivr7IS0kdySzAk7j5sCrGON9Q97VvvJaZ
qCpSY/JxA7pLl/621gaGAqHerkbHmkM7sLKvnhvDddPncWtHMxihYNC2NdhNlJ3lTWFofMuhGR/S
1JqsFVK/MNbi4AEsrLErUlY8Fbvk4A8T3vNjZH+qGFXBrGnUbjE39K+MepkvlCl1gStfAJizdpvy
px3XV+jlvWMwIdRe2+NIPlUgdEJVkuSfZLsYB8l4YL1OE7e5LJbIeuozb7ZXnjOiJzXHor1MZlzE
1pmR6T8l6JsitBHSTKGeURdY6jpYy1Jrdr1ROE9j0VPOIPnMjnYXt99LK3OxvGvtgZFRQxix8wS8
RgfxkbcwnyqBbEKbBJ2LxBm+VZlRrbtiVHGBrG9gxBQh6nJRbQBKppfapISmoLQyj+VXJgcE380x
qFvKC83EpAuVNyeFqOVH7TpLK+d6NqN0vyRCfjMlLH48zeZcvRtA8ypEes3JX10RM6cVx8Ck3+EL
2f3wMS2TDPfR893qVEuxa+MU/kXjF3uDWYtuJWNy7AHsHo9epMsojB2Ft0/SElMo6Vwv8BJvtUpK
bje1km2fpxT8YhLWdUmQl4S2O8lvk+wZx0xQB0Cp4+uMjre++Cv4qlPTuINu1v6QEKf90HQS7s8o
1fjDNM8UrVPpfpnymrBMBYyQGAebAkBiFgcmzcSxAFW4t3X6QaWqTHRNFmerUmLTFCZOy8c9KEm7
hao7pKYVX8clkYZwXHkVL6+/Iqi/Wpqqckd1rQ5ljBR/dcCuMfHzCE+CujY+cwyKH5Z0adtq+Oeu
Xz1F3ZiDaFU2/BwFSdwlhtZTPMFEYWXUmi/w9KEzEpfufKkP+FYm/TCGsQIYVQRbTwgjy3U7q/AX
3MWT100F/ExugUkElELlNP/yZ5nupiWqsOFMAwxWRhCsM3UqzPmkVUA5CeoPxvONczmEMiQmX1I9
itNphMbEbiqOtW4faxQyImaOVDjsiXWd1Q0IWRXeW7UfDryY53ZuoJyNgofdd85HCY1x2nJUU13q
l9A6xUDjDb6mr6yqxBeh29spkf8aZoZz/VrlijtgqbNNQJgEPNku1qfPXoxOOGsdyHhd9RxTcrmF
FlhftNYwX4pR1l/73ravwRhP9yMR9/b97OvNYI36sQoewpA6cqI32BvGDXJv0Kx2r6XKNrHF9WWW
bDTdyJJrrWfV8SligRkDKx66LTJ5vlPKua96ySRxswc99gOL6dcBoj9TUtUbsRlIZDjRfjMEGcO5
MoMUQE1ZWriXMWSvIE59fVxGjapP0ychR/OymZmMwOWvJ4LKJK02L1HbFInSbUbd7gIGAMz7yKl+
yLTwbnyXamfQQQ6PtKaqV3XnfCQnYvjnTTILDcJXQk2wvGra+c9k1uk1NKgzVI8JWtl69lKZbeoy
mLcVdpk8S6TEQWJ5v3B9HvZQnuOtZpgvfiYfgclaTEcTLmnOGIc9UvJPlObsp0FCgkwXK7/U9dJ6
NhEnTrBPpBgugS76WP4YeajbuLykGObsSo6SfRxAB9eNBMrZVBKvFmVwJIDELmmy5ksEF7RBawTH
lTphTGjrt0PcuF80x5sx9411CEjCpjFmtZyxIIyIe8eqOPQ9BxiOLsTsJMvkJXHO/2mx1QppACgD
ZVOx+iSW+kYgNOZMgQsX2gClvwb4Aa1sPWVyC++hDeV3eZWjCTlmPTZOA3a/cNyS4SHGTBwsgGMW
z42FV/FFVyzecKyjMeYhpRhRalPbTRsnzhN93UsrKgAOWlkPYxMSvdbaITckzIcqgjDe1hZsS89d
iviQE9KE0aL+QURAH4V6y3ThOkpRKA4IuXzzkpHcFtydNUm+xsT0jZ5kAo/EhDuORVBtJg5hoN0T
obw3wWvWZoL812Yv2TdHrG+3jzqszDVQRGfdOpjNrssAS5+pIXHzE1t+m7M+3zZpl+76gehKz0dW
JI5JXZgIt3/o0uLZa8gfMdKVT/5YWGnYzMrfUz27QLH3LpaFh89HR7sFRGgdDD4cN7k1pLsIAaJY
+05XHDrcHV8m3G5f7NkgNjQL01yxbfOt1fnNZzJR/zjXOrTRkaTfLUT7SKetfZzALx70idOoU7md
SIJiTQtnGNf2Uky4mhVjvzWWuDzQmyFrEZ5FZT31bujO9g+6gYUyHkDVi6Oq3xBj5ktpkD2HjVj4
AnSV0T6aqohf14W8wh4MdmBkc5p0kfBDy+/IjCLbhgBXOQt7pMVS0YDayf/Y6Uv9vRJMGPglLXxg
2u3KSSm5M/hdX9SypipHgxoCfqA+oUnJcenMHgWg0qy/ot31j8ZImQW6fXCMDdlcpLMnjm7Mg2NI
dt4J3XTWlS+GB2Z3Se/HmW63qgAxWiuvypz6kJeSJjNFu/zy2aXLJvUX+ZS75edh8uQ3/M5It+nz
XxuC9kA5JoxU2/ylQlOBs/rVk628Y33aqs26YlD1OFtjcTDUVp3U+a7TtAhxS5TPTj3hkdGUGfxJ
hkw3/ZBSGVHJazrpJPDJZDNTIBreTJURirx+i6WI6XFS65kvc2RQmE42I3Udi8o9hVXurvBossQQ
ySfVPX9dhmDdCCRiAS5/6rX502sf3Grn+ua14iMslg/wlGLtgj3Gj5gsGNJxui9sAqqCwdxjTyt3
/Voe0GKNx4CO2FtTcOTRq0LekoJ9zyUFoTFJfjU+3roL202spzkmGBmV34QfU73S5ZTf1hLNzooA
OFD+AHQ/KvjedQ8SGRgzrzgedUZHwOCvGDQ3KeIsbEFUAJTg6EVQ/st12h09xoNBxhKEvG6MG4HB
wRp0nAP6GuY7AY/eUPgaWrxwGyqCEKfrr4tlUyhzurH+DtsOK3C9m+8FrNZVZDbFQVOdJNojHGtk
9DixqUqNsuRb+YQa+KMuKX9TaVLsqWlIgyPn8q/1m9eP5JRTuxVVYmOkrP3UmUIhXPY0Xl9REiy9
ttL+WppYeG6lTWlIVMw16EYhjlJ10mAq+Ee/a+uvlUENDbs9amroTcVxhIFwPdhkWrhZdRzumtn+
ALJSPU8xwQ7NzeA4epyz1ZjwCBOnbr7rGF/Aocx7A8BL+d/snUdz3UgWpX8RKpDwuX3e0IsiKW4Q
lIN3CZfAr58PrK4ZiayQRr3u6EVXR7WUD0Cam+ceA5TjUZ53ZHpdLPO5Ucs2jNNGe87bHERSJvTW
0kzxxzlEp3MC7+o+XlBv6pLlFOCC9iwCpoQz9+3XviH4KxZhdO0TeL8Tapk/uO1inwsOmXs8Trig
X6/lbbBQgrAnzu4Kese7JQZ546Ffun89G8TSJ+yDKL722fLBnQBRB8N1rv3IcDkqRhlcNJIypJky
655e4rCWBcb8XkUl7HAdXsdeKu5rD0PtpOdD4hlH5m1ulhcEo5QXrkURWyzfIKY8/NSi0qt3aq4o
zkfBbkZO7cM0UibXGficWeXW/StJKWQfe4LXVH+C6UUsHM3s9SskOHSAlgGe5KeojEfS0Sg/W3aT
es01J9tFxHDtmkpTnNCyXhUsbIxQbVDQKmdRTOZQPeeWAUA9ghnbSchVoaNwtj06b5BS6Nkmy+R5
3WY1LJY9yBG58pUTPXKrn8gqtorlPtFqUChl6xsFaPOx9qnajXkEshjagZdpsr3FA+soIwL30fSG
mjuezVwzzPBOj+BlVq6L5Fg6bnMa6xwQcdkqF7rhVmV2dk30DGk1XuKCehFIYTeS8yEGMmFNKtBp
XASWVF0h7u3G77/5S1Z6x08n0Ttj4SaSSwhpdfVn/M0pOZp2hoVRssiSmv4oqRTPw+Dy1mbfsI9W
ELNUhox30OU0octhbJ6oSlJn1WvC5VbY20rqlt5NrsixY5MdCbF8qKqQCnIaps3Q88GnAMMH+ozh
3ev/fF2YU5FyxBiiV1/ckTO15lA5QgLQN0SpTLsihoJXjRULOqGqjHyXTQZybHTt1D6agNlN5sva
m7mRjf5EqlH2vXfmyiPZk6byK1DsE13sEMtyNy5VwKQbrmSEovd7gASeGPpPnmKGGjifyCmNcZld
eGMAKtveJd5tlZEBe+rC7j/CvP9xa3/bqsQ8/4eL0jtu7SW23C9f4p6A2q79uV/5+if/iUiTf0H9
91AAuKBdwvwxIs3+y4Vv6rqIU2gVvpJv/8lIs167knjmEYbmoH7jjvBPRpr4y7IX4ReXWOiKKKX+
pGH5jrbHCNDTkShwLvDr3jTWpA0NLquN+hAk+feYUn+PTXS4SgKksz+8nZu/r2Y/smz/bSQL0T3+
BDS83ilK8xKDtaVcPQRLkx9b9ue6hHY1hnH/m57ov43EGBLxMTdEmAs/36+izghnVWc1FpNZT/Si
ed0ORYqWcn7440dayI4Y1TCcyVg/DzTAc5eVmuvDxHrO8ux7aCTfU/77vxnGDdBK8sXffSN4Lfi2
ubrmTjrKrQxoLhK0m68znfwXr465CqMfRyta6G+F9lFtFg5JBTV5doW60GZP+VFZ1IDlH7NgA5S+
9A/QS9pwr98qJv2hoIcmx/oQj2Syev10N0X6gZCLh3ogLfTXb/At3ELuXID8woO1Ag9RvvXqItK5
Ym1W9QGoEZCPo+SQkgK8qozkxQxAqxJSeFZiIoPq1wP/y1TER2Ax73yVJL1dXp6quA2DXh6AHqoP
PU7ZK1eSW4Pn5O9Y7G+ZAK/PCCTCroC+i1X982Sc+7SfMJSrcX8iYK+gT7pNLTP88F880A+jLNjG
D434hWExGDT1DobU5Ckp/TAUY3kq1X/36n4Y6c3ONGZFXNEQZ4Lk/bTxdPoyV9wB/j+Wl/n+K6FX
CBaarS8dfAAXVscPD1VB+gmKqi7Qs1jVBmaaka2mmrN9doppK2m7b4RUYkdsl3swla42aW5Lahmn
PMGLwD5h5P5BDFwEiZFG3JdXGNlPQ/u4xEbuej/7PqGjOEazGC5rvw3hJsytt7IkGFNV83+Z4rDY
cs23aI+TH+HrpoAsKa3HzLeqoxum4fNQUKCMhXYPoU/8XDWRKTSmzOfM1yTRtVNPgxvQDQSzobbs
Okyg+iwvt8isyg9Erzgn8iHGL03ILi86j99OiMXtlDrVeQzaAcKqH8TVdnJy83NK8A3WNvweAwHQ
SxHy0NnQ1btKRvU1jbxq07mwRcA1wjBdiT6X+G7bHXH2ROPsGpNuWNqAqBuqNuBf8nRzwcZVYNy+
hpxgQaBgc4mjBCUDQQVk4mixQ55ZdesBS4KTU1BGYp1SnYXZobQsKHcCWRhrPzetxyge3LOORPoc
BVX+4I0gSk1r15+gMVqPIc9er/wRbKQunH7mNw3QLWO/lt3atifWuvYc7rMGd7mHdoSERtFd3BIV
3D2HvBoSUZr62uvT76bgm/YkAzwWQfJdt2P4ofPm6jguW2PcttV5ypceg6LcJP8djnBM+Jun73Bg
dY7s6B3kQhrmUF3tFWVAsqS59SW5uhjVrpyePmVk15Jg8aj87pE6eSVIZ9x7fY443zJG0PrXaZ+3
ZPER/hZcxB6vLEt4CbhAECToxNO6gF94H8wEZeCfnWTPktieVdGM1QauLdxb+oXVTGaT8vJ9Qpew
vhTgSnLjxeHwFIe1Ibc0LNsAX88smVceiMEFRufzY4Al/j3dneK75cfViWectiSBhCs4UM0BSr18
qLC5vrcJD03XLhU6USPQY+CuxvFAqIoGVFQYeOFRAKN91YU6c0kfrKNqRdaMgTsOvN0WpvGmdojd
Xg8OR9xMHhG3nXpJriBDIX7ASQoqXx+U6QvUf2MnS9YRzq1wehI55EQuh5q6WQ5Ps5qzPVa/HVYb
hrKSXVrb7rydIe80K9VGY78iSV58nmXdfrVm1pZj0Pjb5KPbfhx89D1RSmy1P+XsoQBhLqpFwz5B
RktoAo6JsRYZX8KNo+y5iazypENSd+hdWetMpd+5gEh4O5594ocQdk/kycaYWu4jMfSFK1LJaBJH
+RJRwxfqbY4+XIkBzwJu4ES8hh/SQfUZ6aA6/lbW0j2UmQee5sXefOGI/qlup2GPBwdhT7JnIsxj
UBIKkXxvoSGtGoNcnFbkeyKnvnW98jdxqz+UjQW9YPjcx1NyKkoPmCisvTNHoX8b9yxKms16C4Qw
XMLQlQtxvt5hngQlvfazx4C08TOpCLti5n4ezbru1sWYtRkhS2mysrucSc2uqG/iHFJJ2afy2qao
pE3Hqs9gG2+GAX673RJFOit2t2Lshr1Yzt3a4bmtIn1JWiO4DnBOesk1gWb20AlE0iNoghPaJ90z
o3DHDZ97CXXCzKdqM2DdsnXbmWWEVEDiNtbjO24otBBRy54Tk396KzzVACjnL67LRqkU+wfRbf7t
nJBsZyk1baCqAoa5dh/ckkylQP9wnMfRn2nYS9Xsc7PoN9D+2cSsvtp4I0MrgLlDQtgGbX4xfonx
xqjLvCQfpyXRBzPPrUrya7smVSge7YCPUNTXbbPU1ZVVnXNRM5m4efYkkwsHww7eThJKsAQPoOV1
14Wk9qnLAvHNHNmthmWOuOYsrqA5J1epC6MZWmvKHkclsTKMziUu1d21NFrWZKlYa9dGEdN0lV4P
s1d9hE4kIQ6H5Uabvlo7BG1iodixc+emUoeI0+B+qKOQZO+yPIVzX9y2PXuPEbF7jJJFnw0F71xW
/c5O8RGJyiG5skPL/CxF352BWqhHq/46yNr80HrmsE9j1PSFjIzLTiXXdmIPT0aatteTjrvLMJ0f
yfwaoa9AQwsmvFqdWbiHWSYzcHJTXNeGCm/y7JPfkCFFA/Y7Aj2M1rvkI+v5QQ1mdLCw19zGUdGs
O9PGnWaCA8GxGO3Z3D8bbtWvLJ9Db5FeH40kzh9IbypPqmTHMYsAwpIp6sX8DNDl702WGD9U6nyD
HXevcZV5hOFybpdrTNh1f0CW76g9YPfKAoodV10r0xKsO2czS7nkNUyRVBZr2HnZsRwbUxLQ5S92
P6pQm2lo0A/ltZ0UNEKbzoSeMTZLaKL1sS2s4jQ2dnGq/M6swZehK9h5izpCYAsAIb3RWN2dp/GV
jAy4qdj/Cn8M7xrQbNywspQ8NCcZivg0ptImk40UzyE4QaupSvjXve3ba2pxNNirGX/t7+2Uxsgc
h6z4VrsQbUQS+UcNhg3ZcJJqQWpcE8BRs69PwaLwJVuz625KzydKK3VIrqOTEaVo52Pl0DntxUDX
V7TPQWZmMIp0/gHpkoZPKDyAJopryA61Pw2nMk+zTVKbn52gP9RpCoFgskFzXVTRlsf6YuMYbl03
NS6FXRqQ0fyCDAHHmvasUwtlTkq3uM+D7mA1eDXqJnzJYjcjRdrKyAulm0TIpHhCX66ves5oegMR
FO/SsXpjLXN7vmK5Rl+i3IfxkYnWAILWktLSMI6Jds1g50dokqCnsX07EdUJtyVnXI0OXhmbmgc+
ZHRE6NVM7vAbqu17cTWUXhjJpildWq648P5cjLYzqbt9a+YHkCn2G2scLvF2N30Mg6gTiNhNriZc
UKC8zdQVmSSTmgUPCd8uYKcI+buL2iI0+7HRGiy/B4QAS0eMet/ZvfoRybYYJOYHVYiHHvmFythT
Rz95KfP+Lpw45n59xViq7TcD4pBkMZKgHkfU/uYFOINbRECJh6GhCCsJgeWA4jguy7g6Gw4hb78e
773jjMSSyV+UmNi+ke3y5uZUKgocx8twGg3I3l0y3qpN0pYDyeCqeEHKI7dZi/2V5wbjzeuxMxJ/
6e1jaxQ7+H7GmuBy94U0w2GvCY/9DXDy3kaB34eqFhbWwnt/dymv8QknYKbPDnFROKd+aIvvlU2M
1mrsEBcVq8ih2M7znIUUp6K7GjxqTZHxi2tBoQ2N8oVSpjwFFuyGyeLm2SY19OB86t2zQ5zfRalS
BaLfym03NPQLOjrih2hx0LaJl662jl+EH9B8Oi+2hxfDCg3LsA8M4d/CneQADieN61mSpM+vp2JZ
IqFej3OGbuk332r5Fm8nh0tFCc/ecyGVvZkcUQ87ldMrO3RYupHx1VaIOHBxGW3nqUmIyqK3DlEN
Fs3OVbBZcVf/U19aYk7wkYHwyidhmr75BbiijR42LclBct/eu0ZUnWtn/N028A6xYBSACqzM0VVj
GvbmStonPdLHskoOHtJqeqdsXGXtdesGFgvhgxlJnVPK5YEO2PD063dsvX/HlCiwK4LFUvJ91MMk
MmdQ+YjRUjuiis8dOFJGGMrnoqc0RoToTtfScOVD6UwPmZya70btjtsOrS1aI2STybLfKgSeeR/Y
26irKSedTB2ov2kGQxn72oQi7I5GiEfl34jL//Dq3+HVQkgmyS+kNckXTEdfyp+g6r//0H+g6sD6
C3EHey7SGWxgXh0f/iOtkeZfDloBSXABZgWu46EQ+QeqDv7ClBNxhgeZxQRI5lf8P6gaTwmswhfo
kkWDT8QfaGveWtyCbJG8hREEaCG2kuZbO5VGIyht8lacSxqfXbMeoiLRB+UCFEC+KD2UF/FE5mSa
CWOk5MWYHLJLXNPElbX7QrR7aQmYqNj2agz1vJlMALzunfQcWY1BMH1YsraaskVH8sOb/hfs+82R
ZnE+gkMvxktsHC7bxs9HWtD2Y47Hljqj+Nd3IsaawaVMu5gG36QRNXEz/vWAHMw/b5QMiRx/ObPB
9T2+5hts2khyArL7Kjp7nryoOp/k3XzgbNljmhk1iCCwijgIZcJvHBvZ6HXvDL5zkB4bz86NyCo9
hj76mdU8EKqwKr0QHMXqPH0TlAkcdJR3XPiW/m5uiW7eO2FZndN2CXsA0+GMEFmovFWjmmJeuwQZ
0dMcS9614Q36Dj8N7n1idl+6sq4QSTYBQ0ngiGir/HC5dLiEra2IEQeV8PgiFNdd2/c77Nemy8lD
waKQmTRs/By9yqYUmjDCVQhGSctWATjG2kezHm0he4zRFlBH35ixk0NwjyPrXkBnmFeJj/J8RVJn
88mIJ30TeSM/Q1tJoLcYY9WfrGEkWtJD+Rhf67jgF8nJtY8UPQjjFZIo3BcbA9qblcaixWGIjsQV
vpy+sfP8yaufLJrH8alTLfMvavMZOI2UxLtZlTSI7dzSj3UgtPFsWx1vLmnJX4H0XOnqqGrkQeuB
dJ+ZNE8YYNwdBv5t3Wf8OnLtOcH13EA6Mkh6jBeyDohiRZo33FQ428kSm+OiP47Ch37izjP0ij8O
B4ILVYPtOE6I/NVm2/CSksnhK3gOra6nGFVMfXBmsyi2vEe7X7uJzWtJjBwcQ7uw4z5Mc8VnHZbk
ozNOaHl8mpdP4i8vR5LByvcjwvQsGwNsJck7w0fsO4yXcUSctBGYkMwByPRhYYQG0HwSgeW6mliE
OXIGLhg4DPubarDyLVqOaJO7jVi4zHq6RwvcXXH6cDcrUkK16a32iDHSzr1E1uw9GIMvrsahzm9I
So9eLMCRA8CxE6wTq/RfyigbHmvbTDUEJaZsPMKwHMahC9ZxutT0RU7K+snSngt/rPLlg4EZandr
JbPhbdzBZ9oMyuf1jknhqWuz0y7WWm6EyH9dIJxfDFmcIJ5tUAPHsL6A2PLtcBVxxu8TGur6E/9Y
YI+hR32XFCYQBxp9cpsi5khLv75fc3MW9+jS+Dx5ZjTeyghHvi0ksBwY1a/qT7wZFpeP6HreZ3U1
hrsWtXf71IauvqOaZyEYs88LTqza8vYZfe+zi/qiXoW65b4/pGCWaYjnCs2L5oDTxKQvbCTc0cqv
ekYBJEtnTONboEGkhbwXXy6k4J4c+HMZZ5a6z+bZMB6MHvn4RWcpQ91MGl77Lud6Mn6cC66RHxPH
LLK7cEghO0IxbwBDkSnPw1JEzlPBu+ROybvU5kjZKWXEi6AHpQ5hHqDzc9hViNtukCauXydypg0+
XAUvX228YVkUnYLosNIjFD8288q6T3oD1RYNodh70nnQW9dpCBkF8pDIqi++PYqr2AsoHoO8YEwj
i1J98MNIpc9KKAiEK8Lhu692GHTZo2KHEDGynNlV1xVuA15AbWOEcuvnkaG2Ftpl/AqYTqe28fnm
HY48V2k32/ox6MMm++b6pWWBQU24XSCwHyzruuD8mRtYCHAAj2FpBQWs58ozzWNs2WAEZM6A7xvY
FyMDm+Gj4DNwVeIy9uQOfQiMKz74+GAv7gVV/xEhn7GFdRtvmBjt2u6j+GjnMkSjR17uqkgwGBS2
mNxN7BfuAeTHW2yDMUNIgNG5au4cAIAypQ8xhSWbTHWs68B8aN3aWtuF+WwA9WAiApkkm0rC6uNR
BwdyqqPPeRv633REPmUpVHlNLutFP6pm2mJIom9JOoyeXXsotxiuYN1ZtvYdTbfyWThxsbNKE7jJ
nwsySTtf3choyvCnz7idYHqAS0Qd5R+ttPVX0my73Wx0QACDxo9ZQamj6VRfD/lcXLggHNse5tkt
23r9nMo+/jA4+c3omzrdq4bU5GYi3Nak7tzjVJJ8iFov/4jZfRvtFEZKF8R5gP9mzXzKDYnXkA1O
MZActBDTQG+Swa7uOXTqp9It6niTzm25CxKzeow9XDgERw84j+f25drze31Ve9peRSAxZLv77fdE
+WqTw88+WEsWwgjD8oqged/ZxKZbEs89UQ5sWmUNALJFtQ/yZlq6XHZ19GNt7SJX3KZhVe9NbOw2
hPXWTxCsQJ/QtHnHkvvXsJ0Kv79qOif8IOvY2xvtnO1cA5dLorfmAA89z7sy4q45s2FPB8xjp+No
CIkRZDZup1YRPA8ddt30Uwp/rvXuh2SYv5pmnp5lIOezKpX8XVbsG1iB+gRbL/7zesfHveTNNaqp
CjtIF7cd3dXAKeUC6442h5BjAAkjTKnOIav88Ou66E2T9HXUxSEPaTbpsdgh/VyIOeGMj8boylMD
pegTikU2BpwQqDF+Pc6bjuLrOBD8MVyi2ltYDz+PM8SV17cywlcBnJw91VTs2Qsr1dUhG8afD7a0
fHmdAmbIWzs+wRo2cCKRJwyY5LZa2IOv/AAj6eX210O9L2TBSCC2UoubeEu+baQ3kfRrA0uMk+1N
4qpcWGkuBrIggV11bn2Qtz8eDwMg4hNJlfeQcr+BZgQ+UlWZF+5p1nH48PcRVBJMm6zdcumqtAkh
nL95nW+u3nw7Hi7ADBe9Ox/vbbE+FZHTSdU5JzifVFcEwlL8sKFyApcaVBVYkD+1NoqBfzbBtPUf
T1IagS7v2cT213LNNw9dlU5j6hxWe98nS/QnxDYtxt9lHb1fCoyCL6UkXGdxD3izAPPQGsswab1T
BHXyMCU4qvnBb31g/20ULpS4hyy8i3d4jdfZVuMaPMsr88JL6CBBQP0vpolLBgwOCNx2FjuEn5db
1tAdrpGLnawQOi3uoUyKYcKIYAulQ1x1tR7m31zp3u9f7OnsYTwW6Q0M+/OQZTKE05h7zsmoQu9J
QD2lPTtQivS4jW9LGL84dLUzU+TXK+L9zoLJJ5QZguAIUXm3IsiOSsy5di3U96zusGKf7DwIM3MK
x/rXQ/3LIzI5oDZRg2Oo+3az9FHWMlRhwQ9dGImFqM5zS4c0dxYAfLnB6WXW/HrQf3s+/L0DiG0u
EJ/9ZoceYK3bsfTEKfegsZQFrIncDOI9F53frvRXFO0HNJGlLkEncEV2fOkH71fa0nY12U/o1rZQ
SlNRuCRG+GZ+Vw+zuqoQ9NM8mSiT9UhdR+9vaq+GBgXnDhDS4XJR0bBEY/AV52ybqnMu6f8HmVf/
Luro/caLrMT2F74UDCbxlmpWJu6YIFtkhhdA2OskhIScaoPzkpQqploqKet//SXE+7W7xFRRVwJF
wnN7S4uJcvCSkDPuZAQGta4ObO4PxDmjrlSCIzOuw2W+p4m4avq8+QQRdxYbGzvHu6a1cG9ron5u
dlRJMFXRl8R/fDjQHIA5CU8NV1PzFcf8gbZjNnhmDAGrvpgDim7TTZ9FRLOepMIygdlr/g7GeTc3
IRUuqwEohymKOPznNd8k7VL0T/NpcELnpUXDk66mpmSa6gVP//Xr/7fBwI3IeyT97n2gNmwOSbiO
nE6aAJWbtET9jxaJW45r1tySfj3Yu0/NkwUYXwoTdxy2szerrsgMUbehOZ08/Jo8yteOmcVC5Jb4
64GsN+I3qLBsl0vxAJ+RI/1tZZSTw6i92h+pIFTc3pjc4fq1gb0rGRxEGbTnOh1AQpwIGUM8xjT+
8tq3FVjycgxWjb6LkwycwBi5LNFvRFoz+7SwTcMDygL1sncmSZVcz5uMy/FI9+qmK5FaF3+6Eb/m
uNGX4VyD/Pm2FEpK3CD8om1P1kwLe6RpdEbLk+wjc/rjqouhmAMOrQAgvXcNKkSgVjdoBA4KOjGi
gZTnb6pGbglJrM5OqX+LHy6n1w8bo8OxBlWSpU8TAALy269UzoUtGuU6J6/RzjcivYaTckL58AqI
LI5zYtPMufux0tr6zQFgvZ0izkLShKxpM/LS9HLtn5eZk8NxgGqTngSeF8WMTD3wSO2ZUMnaOH3p
MPiMnDFzNkNFv/lKRrAxSltFycHqJsgclpVOd2ZfgCLO2YLXNORJc7HoFf/8qhNQhdem6N1FcuN3
k1HyN42Je5BQkuhUZ4Fd3bppC81gmV65wWGwnzol6hOOsHW7Ql+hb9xRA421If3jcwZwBIWjwS8U
o3G60JeuaWAYbIqsuB1BG66U1xl77STeDSmgxryv/JL+8tDhRGH6GCRcAEub5br13V6uYkfVF13m
4CPh54QpbSq89LlAz8kJZZ9YI/txe0R5Im7w5+gxnOvAvvHLq17sOV1Y1TnBtDPCR5GLr6MKMkBx
AxXgWup6AUOxA4hvhknzz77RQGfzKiBKWEOSPA0SCrkVlc3Mv50bzI9fi88hC0FeZL7UNU3NWovL
3MUaCS+5cZ2JaKG2TkrL7BgFhr6r9VzENxCV8uoii5qhu23h/xQbGEWs7koUdXZXzTBaNqrvRLOj
I6zvMmJwL3Czq7I7eAjtV00bfAbhTd35m+2VvXOpGrFAUWPOZ0bgxh/k0d0XF6H2/KGG2Eyr1kqd
i2GxNgDRwIGCjNwu0zuvRoW5AQcBuermGCA8KCbP3sJf5G/sYcJBChvt8tjotDc+6Cph6CabObWk
CXOgWcW53VrX5Ti43Z1IjLjdZEyX+Ib7Kjo9MfkYDsAgdI7DoFo/2yDcMdZzXWIN5Fls4e4cMYPK
cuAiYflj4l84QyjGY4y0LeRcFTBqKpWDaQV4k857nXOHXdGeBWWEAKDVvShdlaM2dJlgxAh41pWR
KM6G1zoAzJ7Zh2wPqCH26MKdkKAj5A0BQgKsI6dKf5fdHN4gyoXZ+grBuXnPj7FjLe6d1HJfkjCO
w23bt/Cy/15W3sLaMxdtzejjgPVSEmmnAOeJshVaxHRBORWbtYVpDtxXz2UWNcGiQYpzl/dqtQtm
bqdt/xly8jjsNNzIm79bM4S/v4SuvRQSkUNtF1Q+RFORLkisAp5f1cTaHRDQgsC/Hn++1wMyxmBX
/oXr04/AszXR6Q7lvtmeoRqxTIvaoNOQTw4v1sF+zd6l0oqS27Zs+CHCBDvZ1bnV3pWzaPRzr33b
wArEd7PsLqik7i9dnYt7L01LB0/FMJm+BQadjC18ccu5nUQNChxP1MbkuYvRLziPaQPE1SoGrmCu
OHRzYIY6ne0/UphnHV1q1WFqsMqTocZXJQzhbazZwt30lKsWtH7KASVRv5VzACQB4e1UmKYGagMh
7wIAsrkf0vHvE/9/fdLf9kk5sn+oWd7rehIYQRwFP/dJX//QP31S+RfkHEkrZ+mRUrf90yR1/8LK
gUbo0uj8v+1R8y8oG4t7HZwxjAeXwf/THrW9v0CGLPQwAiM2CjDnT9qjkHF+PrQ5rIlj5NrELRso
CJrSz+emIsq96ZuIXoxr6mYFL80bupUDzD+tas8ZPmHv6tM6cau7hFzvq5kcjVUT0IJYl7JPtwLr
zA9pl2GwqyydXcdBlyLNMMCGpa/2Wib2CZYlbtRDgo+SG3AjwDZHOqizaXnBYXfj85CP1YUZ4XW/
qqz8Aq5UduNXdrAvTBnvQz/0906WO906KgwcGxDv7+ckVseMshGD+inczKhdDHBsTlwkxQjuYVh7
j0lvVf0aJ+Z0rUHr1zamI7Bore6Au0x4R/oWBK2EQKFjb37Osrl68bM8uJwzO7RXSgfdlv8D3cDB
07ss1N71GOqAo9CTpIItdgXHhaGGrbRlfBkr1Xz36wQea1oGR/QB6lukrbBB5F6LmySu+0WMqe6c
1hlPaeabnH1ZOmEgmFrfUhPv39SlfYIc0oadSVfqKjLL6NzWs/Gl9OCkrGAesnvPTXmckuZpkLrB
j2Lp1MTB8DGuu+6DlB0SZwwJ1eelBfakjCyT5NM508qDUNcTWy65fQUl92OqnJVlJuoYuzLz15Rc
6qXheO/XljM+EhVj8abL/HOedN0Br/RuJwhM/DKbfX6RmOramCP3lKmuPqlwns9Y4xGb4/rtzsf2
zsK6OZmg+E69pfioUfYkE4mpBm+p528j6mhntXZ+noQfon8oPB4U/2tCfsL+QiSucUhdM95D08vv
Abfix6xLYgIYy9om9Q2nvi0+iqnYcL01a3yBlpx5vEyyY6Oc/rJ35Nwi8DZtRBmC5nQ8L3hcNJnt
emzLeJPPNjxwGoLj9yS1erWu9XL/K3PO0DqNy5uEVt7KaSb/IlLVvMEyAGaoCorLGlHEhUXy47TO
ihF9cuUgksXPuI4e0FhYHhzryPnc6NFBYEmXZO/jt74INoolSInjlpZ5tMENQFzRyJC3UTjF6zEw
tjgyoSieho2n3Kskl8MXLBCyI5aFdKxTw4g3Q9tjfYfF+HmeO6/lmOrKj7JKwyeM7iLjFDZWk25l
6YuvzWi2/SrGwu1uQJobbocpE586mYflGkV+fyv6snnGZthay3oUL5myMcoYpm66w4wzDw6YaWAc
rgJJRKyFPbosbO2swg4p86oPhf1gD2Z8bmiPf8a/iGxCwSkWrX01kyUelcFzinHqZeZiwk0eA/GU
85BVxnpK/XAR4eMIvKmjtsIArixeqEPkR5XAwDXHeuPVykZs4E3f3FpNCNeEqMptGITlUxr1rVjn
Cn9JPlapPnU+CXorzKHqYxBWHfaEQ1+ssJmXF4tX2abu1C24g3RWeJh1W8QGZM8GytkGFMlwb32o
rcMS4O3UycaJZQ87vsOHphL+yTVbWtB2nOJIHjjpvup7tjVlT/4aizg8kzEquLOgMe+rxMz0xpBd
6MB7U+Yni7i37eywow4oJ/CCK4sEw+Kuzo/RhBFf5oQU4+TudHcqSHAux4I0fYQb3+CwJzp7ZEcL
+2MYYWuFuHusnwd/oufhcOs9QBKOoJ+bU3vttMr4Urk+1P4Wm/2bqZmYBpGM5Cq1LQnh33EGkqfj
5hnK8vityePx0+SU4tJuE5j2kAGDaWW7kwrXMrSb63iSYbZBY14g9BgJLEVPYhG/UX+Isrbe4Bw4
npWnSD+j+7XxSv/k1BMOooQL3krMqvBnT8JjmrFtVsJp9tos7qPS7fetwoRu0fYPcCdocNFEncq1
7AZvC3I9f51pcBbbQeA+V9k9uqYqHqAvmEF6rU1kBv3ZyUkk6NaOGuvkETMX4v4m3ykz8ymYMi+z
VrGyRddhbDS16XWoQwOtVOpdi5QGM7EP6s7DK/POE350w7aoga6z+ThE44PrlOVdA9hx14s2xG49
ScOHESgfLywV9KvSL8fT4of2EKCEYJMi9esugA95YyJWuYHC0+zwr1piSTKHu2XRrrGQt7YpPtZs
2xx5a11MyVVvyX7XBH6Tbuy2KK5SafJzvYyAzjaPeTFcG1nq0nJWQrXeBfwF73rG2ODSdcuQvvfc
hR+cQHnHNMnGewh+FOnxEMbf7NmYrhG89MW+M5qKm+EUXkmcyD7MzPFjxIN/qZNmPo6TcvdQonAA
CZv5OSOrDjp7Y8yHSOTTLnUmC1OUrt82HU6LWeeyH/WJmM9WN/vHOCH5uxjTG1h69JyJwLkOq7x1
2GQzROhzeKy81LpE7RZV2FY4CxW+r24w0k72y/u8V5UWF1gqqAPbhb/HRMvATX0Y7K1lje5tLuf4
a9jBvki0Aa1WNRomlmt2mNzN/nRrZWrc/x/2zmtJbmPNuq8yLwAFvPkvgfJdXW3Z7OYNomkE7xJA
JoCnn4WidIbkP+dodK87RVDtqgqZn9l77WAOgqM0xv5FxA2AFMORB54ndw6Zp4jQar2g4i0CKUAD
M+ubIQeWEI1W0D0oS68yKHAWOE7yt4CwQc/Pu9K+G4sqvl28YDr2XIz0EYRQQQz4ojdZ8MXoLbMJ
nd7pXsG3pp90FRcAO0HlM+7SwApIjho+fimXtF1aTgQ709tlMi/uwbGqT63nqU0xGO6b2WT+nTnX
PHnpemiyBzOz/aIUfiNBHErzVM/BK6ITFv8yJT+XBW83GpEOWDyN2GAHb5kWF0/Mfvru3hV91h8s
D8lMuLhuAWYuNzr9bLrQEPZtYNR6hzII+AT89oBXvmHu9CS6ZDORZT3vrNT1dm3gelGKSiGO8kQ9
LKQH5dDZy74CI6Glr05rOdm76fKIR+hLdGcrFDQBpCUweRf31jCmSQ77JsFfNp74yJqiOHmyRoX1
3sXLG7Xv9LEotPpLLifzJRhG79nokvaEgue5q715C4yrOnpdT9b8iB/Aa6ZHt1zeOAB/B3X2ng/u
mzeq8TObXioIG0Zo2DvjG4kM+cH1/PIeiPBW2ZV25s2hE8bHfayZR/xuLY6sw6HtiiLEKeGzmB8z
ROnNPDxYjirmCAha2oWtCJLk2XdHsa2IuX5IF+odWCzKqbTvE8B/Wqi/aKFWUwK9xb+Xmj4145D+
1+a9aIb3H9uoP77wjzYqcH+zmd2jmg9gIEBw43v+0UkZuv0bw2GkFn+2Wf/TTzm/sXBbUeBrw8Ty
5l/tlI18leDodWFFBC+S+b8FRmDY+Ws7xbdgdU/vRtSdjujm53YK2Uk9xHGn3WBUkA9sHtFe8YE9
VuWC1YQRzUZfpPkIQQ4tfGMvWzjGwXEVHm2SolHPXGTVDSMjDEHd4B94pKQTwlaucVkaeQTiMeVQ
Th6T1jrYBbnHMW5UiEj1ixqLe2XaA4qvxI+0VUZPbzdFcW/DO6rIuwFYqiNVtUvzidyZNGxbcy1v
kuqCFL1/rsliCHtvsDczLJuvujaGs299yJv8d6sdupDhycMczMNj3rjOvlNcmgxpxuoxy5fx1LQ+
sSReSvOIDbnYQxLOcDzX03lWrnesQCRt83wZTrYAVzv0I+KsolncTcLLyaSTqTRWGTo55DptFeJl
ttJw1uuZtHShb/XWjqOWqclZF/6hLM3HVqdbxDts3FYF6t54quDhBMBYfXI/irSgjur8eIczqor4
wAATRW9EfFBBx6e6KCnAuvFmVTfLYAMidTTvVOU51DY6t3AEA72bTKovuKLMnCOnnxIUSssTUMxu
o+b0JZgNE0WQ4x4n25NvtdFQgPRdsNFnq4kvFK6mvi0bgNSE5Wipod/IOraWp1pYoJG2mWp87UtR
Tui2wqYctWU3Ml8mk6luehSWTmMj0rSJs6CYZTTdWbVPZRHo2lb5nTWF0Ig6ta9MVnioQylmEJrV
YWbY3t1U1cOjhilsCGcQ2KQm+Qvcx3BIMufsFYJO05iyYqsVC6b1QRI/H+ajXVy0OUMAvNGqaUoY
N7eoj8UtC00GlyWwGBxITsg36j3grxIYX33CHTi44g1qlfMI1EIhHgv6JtOYATDAErl6iIei2tdd
43vJHcEiCDp3DIx11iz20orhEaSaObsf8Eb3+pMmZ5cGWyNPpQoiM6lG1Ew6s4sp4xdwoftOt4ot
Stvtuj6uSfoodeNj47fTg+IyIp4zx7i6MzMjb6JCS6YN2bhBTC56j08lm6X2khZORibM4lWEeLjV
dFvgGyFnJ+i+MmxdR+adGT+ykqUU4yTp2jAvcBPHDobmi5bPphFV7azfLVK5cldq+OmisUsxzBkI
w05zbqQH5CeEjS6ehcfEH7lx4xQDHLUkFyGNHZDlzrU+daltbsqkSu6A1Hd3Lg0KVpq2xW1q1GrP
L6DfLnrvbCu01wACy+WQzXV7j7K5fqH5n8YQxxph1facr5TYwBBHM8+p2X03PrJo0thL94NXhAl6
042hIbkOdaP2eMtJGcZ+aA1zaEgSn1Lkco+j9Or7zm+TvdfZYWpI5y4gues5LtvphrEEAcOdlixv
11P+nwvxLy5ETECrIeLfX4iXb5/Fe1/8dBn+8UV/XobOb9yOQIB+MFj8eBkiOtBd33KC6433p/XC
YoDIvtbHGLbqF360Xuh/Z5ZIkucvl59vO1x5NtwSfBarQOLny6+0Ro22I5VnizBlmTJHo6IFKW6R
8THXZ2TQ9txWR1Qw6bf02rvAR1bPztrQ9GtrU1Y+XU7Nr38r1tbHXJug6doPDWtrZF67JNMS2o69
1vhqr02UuPZTcm2tArLVLubabhXXzosdnLklqa2PHETml2Ft0VhtdDtd+hU9oF7fD2srF1y7OoT/
xYuYlQJVv3Z909oA6rDTcTCmGhssZv2PZepXj8IcXty1eYTzycm7NpQukMiVqCceV23rzlobzyUG
J6opazgVbbAQkmAVEfiMaWunNvTIrOjK5zHLp3fPqzq84U2chPbCrgMPY39PzZJ+5Cod50hv8nZj
JdLcBamHkNfp0kdncvOt1G0Jt1TnmhWsEM9+13+oGNhhzUXKSPKgZPmJz3l5roexiHRj+lxMRJ6E
lix61t8yO3dZzWFdt07/CQuGgrfOe/ihLPLq4iuZ7rQhXU6iWtdKKbHQm1L63rpaweidgy66N4M+
P2hlcqeKPN95+QQROXXyqEcEddBVo85TWo9naIcYz4wKLfSAyvtpXlvQgsFQNNC63/nQEA7YDOtb
r9PV2e65+CkDrffctppTHhjDE/66klS2QiuIBGkHLpjU9I/g2cdb1jL6rjM8bYMktH4AaGA9DbM9
vKGGKn+fzV5/NuWYbdxiqu+q3tEuFhz8hL7yldeK8Uw31cF91/vVqyUyuTP8tt7UAxe4qgv0ALqj
bTVLTEzV+v7OGFpWo9MwRXimASjkfHDwSGhB8GXFxYqoE0QVhtpioe6fyrTY2pRtD3UviWdzg25A
YFaB5dcbufORo4RMp96lKf2bqzYScX17sYWRRGOtV3g/FsT9fUKAjQE/Zyu5HM/twsKuTFr/oGPc
/JbXSX6vt+x1syJZ7gonb7m2nFj74jNFr8I46Q0Am4oYnJA7fLypM9fj/ErTU1ZApkSkn2/W7dJr
RhbgR0EsztkNCn2b2v14m3kts9Cm7eQD7MblDb4qV4F2vRWcLHmGtufc+VwZYr075HqLZOt9Yq43
S3G9ZIBscuEY693jNB1LuHS9kdzr5dSrmosqW+8sa729SIwVR+d6pfnX6y2+XnWuiKsXjpH2fl5v
wnq9Exn1OdtsvSfJBePKhE9CD7neo2K9Uav1bhXrLeuu9215vXp5tqeP/fVCnta7mbaZaxpvtwbw
g7vbcePqNC50u2F1vdwlaSlyR/SJjikAjV2kfS8FCj958YyaAsFzyWKM7K4jT6fO2mWzVM3X8lpW
jGuFYV2LjexaeORrDZLItRzJr6VJuVYp1rVgYQ1P8TJdC5l2rWnMtboR10InaU1B1VN+r4GMP0oi
ive1QhJgGKiXEnWtniBwUUqRRLTWVYlXtcPjsG4+Ds0qeaxPS2v22hINfl5N7caWZqGeRD4l/hew
y3Fag/QpdeV8qFggkoTut2gxd9o4DvnX2Wtbo4CpYwjBxcXl9k8d8Fd1gKVb9KP/qQ6Q719/rgK+
f8kfVYBh0PdaNteuTkVxZfv9qyVe1WZ/3vsm9/6KsXdN20ERZFB8/LlTJB4N4aRPnQvJ6loS/B3L
pblqbX4QAmE399Yfg+IU6RvNxy/OxXSwJ1mL1rr14t6DcGo7x9kyNAZ5S0mqRwrTiTjc5kQP3Rlh
Y3Ryqy9Jv0X0Uu5Hs+/OQP1H8xWnXHFpWJ+wZ5ikZUdm23FsjAILsSVt+UprITZDMnOetAguo0D6
XIftkJOh45JitB/VbDyOwMbfahnLuwWtysQ4vVYgHBZB59XFQu2yyi4OHjkhLO8L+EEeE+29i+yl
CduUC40MNvQDMHkgntrz7Lm7dPJVcghsYxk3mJ5AX40leIlyLoqvHeqYuyxxZBUqfFx3Mahb2m7i
e/QNiTdzsbrYCu/YzMJemEuPU7vnWeVfrdU+swJp5/sOku58xB/m5Juqmift5PMLotuKF4BdPMiV
9WD6bfMQ2HnyuOSFvOtKhfrBK4cNCjg/ofFvWHYq4R2qoKy7CGQXcTqoA8C2+mNRbzRb4KO4tQrz
A27rwVvajQJbNnSH2HCycV/FZmJ5e5/jLtl5AgmxvsHVJWo9Kmp/utDNVbURYeHWjnZvNMCt2qSD
TJ0zpanrAoZ1qZUctm1pY+ORYHhZnpDoCtMqi+V0KTppBxicSnrkkBAWUe049nxSV3H0YvKG7ZHH
d7ExazsZw/dWtOFow3kxaVWGM+41ydik04E6HYi8MGLYcmkZbzq7l+sHByztMqED2mlTDjSpqFy4
t6dhGMdWv5DHkQ+WCEXfS0XnCEZN9cZrEqemubzRb861+DqobqgqMiKXpYwf/jnw6iEb5r868Mh8
58T49wfeXVG+p03185H3/Yv+bHzs32xuWg+fjMEhw/jmhyng2t+gQHc8UzdR3fJPf5yAlrf+y8om
cK4KjD9PPwuxxerv4WBkEAjC4O90QY5j/Hz6GUifV0EHufYoK8gZ+FVRIQu/nlyjO9mDxs1ulxDq
5LCzqsEnRBoeydEBcMRYmtLP2RYCgRJRdk7+teRMRXI4Qb9b6qiqgizea4DExPM4d+UNWcNZfg90
SXySWAzfnAUaX2ok5c2gcnMDIRKbMjyNCh9qTLgCkIfNIHPybtpO4wBMW3IfsJKid5qNPZ5auOVL
arY7grJE8AYE3vIPuGwx0g7d7L5KNY3+/Ww6HibBLD2TcTfYW+u6B4Dn52fvcl0PMCtkU9CQrJ3s
2lWacR5Y3A/kT5SVjhwK3w3G3Upl0JEuZcpI19uR0r20lwZNTR+mU08CF7BpNEyHoXcps7dV0+la
RRYz7h5Uq2aMqWFTjABFLr7JWkCFccnr2YXZXI0M82LAG2ozUnoakYEoT/+iSDBSC3NANPD41uve
wSNZ501c4LcVLMtCd6ytes1r1bBED4GNZC31l842NlTP9hKBUEvqNhIUXikjFD8fmyX/usREYDs0
LVWCOVImTUZmkkkTtjeLKRYX0hS1o65qcY8ANYaapFmhkrYI8z6tj6mmSSK1WvOp0FxAXlavYwym
cn0wYMnt3KCd3702L7YEKpXRXMzpJmPnsaNbLc6CJJV909vVkZD6cV/UktlgVzduyC59XCOiWJ+k
5AFWdbOx3DS5c8wADFVaThuXym5jD45Fqjk56P0SxA+iUtVHcmEGZAo4Z8NFk+1dmbsfiqZKHqBN
9fcqld5D2RbyjRtl2iDQiU+iTacHPg/NbpZN9lLCAr+HZjh/hB2jobQdxzXn0ow3ysi8SxAU8Qtg
Ouswpa52p5FVN7D/1YKd9IR1jomO32M4zJaN4YkCjmvnO0yaS/dD5xr1Uz/D3QurOE2myAF/OkVZ
JbwpauZlOdbCdFFbDH21ZTE/HNW0iL0qi+TFahvrJlhWxLUBZeTZDgxuZ78VtDkjDc/vhiJ6JOQC
o7FJmho2otlgwYZxcY/e1zsK5TznnbfpGYtCXLQm72zMLV1eDmUcd4cY5d2YJOYNu6/mYNvMnYd8
5r2mDBAPaenWL4JYcPLOCW8gifsjwmgZDaXvn3inqy15Z3ZETBJaIyhhD2Srp6faRq2ZGNbyOlpL
Ve0CNZlf8kboN9pSeznjbMs7qXIKdnbefpNBFx8QQ3fbdCoQNcZeToaHP77qbl5+nIsl+2ipIWNy
3fnFx06rg41iSXpwtUHsdQ/SeuCpYUec1A2oczeCVFmCzrTYIgc1gX9THyjCx4sct3MdaCzRGe0u
zpKnIbCP7L5G2XuatHYibYJZOp9ifA0p8q4yzAat39galt5GjeyzY4YKvC5D6HllGiUknjFsUKdG
D+qNNTvmi41U9G7QxIdsEU95q3lfJ6dhn68TGsasVDHeovRb8mdKIPumYj5x1gfUNW7exxsvS46B
3Xu3hON0PBpj/7TgA9/AlWy+uCOj3VYtzb0VB8tn4JZgqEhIndiIqPYmyRP7A35mJ3K7kqW7qroZ
4UWQ3CKqH98GcnzqpqSUKio9WgrDQFQ6idOIz/i9x5TwrVQoWHvZnc0xVlvHVdMmlaP1aqYkkFma
Z+L8Vmo+X+1rduGiqBkGU+OJs1NKkG7SdqIxNLIGdL95KPIeqU87GMG2HCfjIvtszdyIWQIROqLw
DJr0zY+NstG/FomynuSArh0hOdp+6D9ota9uTmJl5kcQlf4ZGK7zPq72+wDEqrtG43HOjTqFbGLU
MSEPfoo0Xdl00CtOH5l5f/HI7pnDZESEYlgOaMQ+S49N5bNPb2eCRTQ2xBcWzwUfUYfkNn360nHn
PRrKXUtWUtj4pgkZqHF/dJh8QZy3p7M2mFkUUN59sRvh/N5o9lcEgebZ8GQ/RHPHOL4MyDQSUBOz
Situ1ZT6twHLknOqoyoI8+VLqiOpJlqmCe1p+tDo4oleWce3L9Kojlc1PZrsXWYYzl7PluChM0Sz
1VwztSKwRP0h0dJLWchkZ49ZTHCMMD5mnWPvwSDqO573L/lS+4+dSaWZYvZ9TjyKVSMVLXy8omJB
HzvlrQNBlEK0lrcNdvQD6sE5C93KHQglNfAANIAsYFmp+2xuxNdu6jU9NBHVU/bY/kvixvaJ33De
mKqtyaJpyQ4vC6e6r2LN2ZUmqDKD0VOk9/pEkpqenTWReKFb181+GKdxY4/T8GYKgYjNZ+sAaeXT
0Bufgc8W0cL1eJaqSiCWkll8b/vAAmuyljZTlZoRDUz/u8Hsbzsa8/iU666zlbZCW5/4xc72seIy
W42fMrAgF1f3hr0KLNIg+0zcySS3jG0OB5AhpVmxYhSpdlTjDbKtFGet+ix0UlTRvY1AW/zia+Uj
sJgXnffV9z+lfvlNFFl/ZAviRbpXrKkj/FfseAEhbo57kNlA+mVeYtHIDHY4Q2acF8TPX4KcsJaB
hcx+cGottPu4fMiH0jqZfZ7t6Pa640hBsh27MjhYMElQIFJ5afjs9qxB5U2Go4DnaEJ/OhiaxoZu
GSK6O7m1SGP9MmCTi/jdoUAkRjTOqXtQ0iIb0bldbETtNYGqIdM1c9cYzpdObx9GFJQhKNE8gp25
54jWQvgVpK2is0xh7WIfWKgwSt3dFnpz8Vrx4GEsQ7KB1KMaQ/gW4BfT+hGceXHK6ct29Mt+2AWr
ATSrTQRy6YnUimQX2+WtVWkae7JJ7Ut3DA6se5LNYoEeLur7WWTpbqh0tC6NBk2gnB8CORobJusg
bplUbgbsBAAJGz900tHY12xmOYQ96w46AsFNgeY9I8QnMBFiAMxC41sHOWbLAK4KswotnZm1DhdZ
kXIfWOODMo3gS1bNHS4QPn5Nrx1c2v0HV5M+l/GSEmGxClaCdjxOlQgODCc1zGGLf6qG+aHMnE9I
Uz/800v9n3qptQv6T73U5Zv6r9M30X+bf9RU0DatX/ZHN+VZv/G5csGY22svdV0W/bFG8pzfUEpi
40RwriND/0GibvxGq+55K9QO1hzzp/8ZJ/mkV6w8ef5Fxx3IhulvjJOIN/y5ocJuuyZIARLzffAL
xq9GbbMDT2RxiR2ITs0sWB4WE/SkEcUN6CeI3rro5FPi9DElRZaOR5nVwwPFqKz2RW5ACBHEoxLb
VQTgneIR8uAo4AK1E3dUAmCUB6bX915Rg+AIOujYSM+gLhuptUHeHT9PZu28urV8L9H8JnyrZ9nF
ztOAfOGhF8Ezyl84WXVb2GFDXg+BWAbbHWERHDQy+6rpHXzjsXfB7w3toL8G8F/A82iZ+VjXqjj1
Qg5b7tcswuPYh8gltK3teNMFAGO/rm2NxxhM97aCq/N7b4pGZ1higYyU1SKOYHkQf9pT0b5bEiLS
ovoAwDcJq9cX6mq5Fl76mfc/w2rU89XKkEzYC7H4exIvgybKq/G4FLkdedbIF/aOQsBtMvImAKMK
quCjzJcuierS11/pcJZbt5VBRHuxHCq0m2Rm9OII4p+fbviKcyIn3qbPhgDeUWMhQ4aN4ISox4n1
Ub21HETuj6uvK9HextFynjANMGZxR8s4C78P9L1yjPJlLkoPMH0yGq+C5Adibyed71ZW6XTnt6X2
+5KqIJqsLj4RXZh+1WhGLi2j8f319+PGF0c+2WIOCTVgN15yf4TXwC7PRdG508VY71GLSti5REnB
Wda2yGGHLSiyMQ29ITPPiY8Qmfp1ID7tjLEpTcEMGcVyYHkhrF3qeFDkrcVqwPkymwtrrSlOi90c
pbAHSEO5HHdDlpivrcb4dme0s6/v+aisGU0VnwW/5QJAnUCjt9ZHfe9kKIgd5wlWVvkiwH09pa2Y
X7s27c8+Gp3nHP/yLrVgOW2Y51t0yWNyQzx5+jGnraCImp0breXN9t28QKU3gFeXDX9kvrDGchaz
r/eAJOywcLpBsZAa3HDKW/R2tZr3vt0He/Q11u/KtTCnxaKqGoA1sDSQ6tAE7IJcH9JLUTZ8r4BU
h53bAJw1I5uRLMJJKRoPwC9q4ceYfEoCJlURWaDVNsugx7eVC38PCp/y9wbiHRj4qfUC8rHY02Fq
DSIPcgE305BV/h5lRv80NPYrsYPjuXL0j4wdZ9DCKF9SFCuLBtQH7E+VEHOIrdd1d8TmxREmnHYd
PNSnJGbiTVXoizsmeM197y5AqjXL3al5ru6dzDZOI/mLoWF2ybbyXPuwEKm6Jb5gOaV2V6A6MZUV
qdKxPkwIyEKnmn1Q34J0K0WpQzVS8GCYoB1wGDJ2qQcJaI1JCQ44gNXRqHpt37VWf4sAFSmzT9wm
+y7nfnASE4mnHK6JsjrCJSBieehrgX0uMciNGzXp3qvEuHAbGwb55iLPv9UDkLeZt35pSY+vscQq
CAQNVO85x+0Y6XzN+wKbz99oOYzaAzGw3RN1BXGhShrpdkylRYZBUS8fJmfW2Xl16UVaZBYuetvA
LXPmvdl54MjJqG8G0jdbJEc18DqyqUrEYSawny2AOoccLA4Kg9ZO6RvpuvONihlIp9CnPgb8/RZe
OsavR/JGvX7jLgmNU5ynkTa7qwuPEnEIq9UaGOrdOEZAdhqsq3UrIlGa6TPIaJ2deSmKyBRVfiPx
FREwRrkDlsl0GZ64LdHOgZwIRU/qSM0VNF36YZHNJvabzrs0pFs8F0XJ4T+aBMHRUecWP6Ic0MP6
i2AOXiBVrSFhEMO1PKBx5VTq3TF+u54sXTHEvwdTVZxKZlUb0IMG0qn1KWrJ23iaFs4ooSp/42rY
d1D6N5JTY+aGEY1b79FQiZXxbto8Dsp8RKfMDxpSMW1qSlcLtiKZYUqHOxemSgvqC9f2fOlF0cyb
plmg2431ckvgmXPzT7n0fyyXVjbIvx89r+XS7bcp+9L8Ui6tX/bnvk1fJ8w2FnPColxoBKy3/qW6
weXnQDRFDfGdhvrz8JnaJvABE/1SL1FKsdRGqQPX6jqz/jv1krOqbH7cvkG/ttn/MhtF2wN89Vfg
RG6XuLDr/CzMMZvf7WaNy6xthJ1bPQ0Y5oSWEiqfDxl66ko7NibR5WKlldcHHO36HuH2/FVYeAki
TW+daGJnvdxMQNy/daL0NmgHXLF0h3pIsNhzw5Rqtp80xtn+CEJnNE1iMkqCK3my5wS9wZb1SZ4G
d3qmDd6DbEZpWDxCA7nsT9Y1BchVctDfsLSW2Uxkprb6gtNGr6tT5msqAjGPl0NWzgzjLlmcYkrP
zKG71n9KTY9AxTzCK8mZZVT2wKA3r9uqf+59Ktitj4Kk1OnzvYFcvLqVPuJaCNi1fgOQGSUmZ8aX
VOvFzuva+Z544BpV7KxyvtSdteVTW+te9j2J+p9l91/tfojtYl/ynx/AN0r3Xx6/9Yv+7FaM39hQ
m/4PfOA/Hz8v+M3DM2uzc3aBR/0EHGbFvT4ULIA8Y9W+8Tz/sf+x9d9skr4dAoIgw1zbn7/RrtAR
/fj0ISZfN0wOjRTtj++6vzx9hnQ7qesJ9R8W8IxFaeLcWTiWLkup/ibB6vqzkFpAHUMhZPx/mya6
FsygvlEfPbzgl0VCVyOtOniZeQXOXbf8FVJk3Vz9cLKsPw+qB1lXOlARusJf/jaKUdOD8sjPq1be
qkJaHbPMXoBlTbZ1RPkOG8GaSMlQK9j1h8/B/fcf82MU4K9dID+cNhA4HplbHqSnX9Zqnab3tEOi
Pi5iGL5WZcXJUxrSP8/GMj0C2wxeSBb5qz/5F4TS+ic7vFoWeLbVor1+bH5M+Rp6UnyV75FJXRnT
fVGmw1cYuiBBghWi8PexLXCXGdpzu/ATwUwx9/r5B+a6NiHPYWySanFz4zEvRTAxBNvKtwD+xtL9
Lr/9Mv2/5Fvzv7ysa9//85tKWKTlrm18wIsL3ernHzj3BtqLeJKHsZk6koXcGGDFcmUE+8qGUDRj
/7r4RDEePSykj5106pe6hcYTpW6xEGDj9d7jMJvmGApGPxJfAa2KMQXT62z6f/EpcLz/5fdFuwgb
3Obd5GH/5fetq4AAkWoYDw7yavtZI2AlvumTElVn0lD2Vl1iqBMl8VxiExoc45lncH5c6a8HUwe/
ecq4GI7VDN07sXqG4sQi8lnC9weMZ/GNy5SlJKJI3QRpWwtpXCqTmwiux0qqQp7CokMTGZzp2QSU
iTbOuDDTBHY1ehBzW22eHo2VHB1n5A6Fi5CN89mnxJ4x9i6T3JIqZeY3wnKme5dTwt1kJKowJyNC
7iPwsIB8FkHJe2Rbheo/BJxDXgCA09QwvvEpnbI1eAXZ6O1gB9J+mOpZnWs9he+EI5qpAHMe2F7r
QSDmiud0kpBnNIXuIyg64QOm7dq3MTeBIAndOn5Ht0xStsSfW/JeZy1bRQFJ0ytiN191asJ59wUQ
8u+kkUrG8IjXTYTWacazM5DYli0ZRBXAlvURA9v0BhuGO9y1DTa8V77waAv+UhpfMsbYBXU4YrP4
xcwLttajryCijbyOV8xILGzjmYnu/Lj4XfCiOojfrgbqJUtQzXWWgs9C+A/Ij2DSWPFdg7y+f1bT
PIGvk1qZQrZYTJQhOXGNoe3wx5qzbPt9ryDAMruei/QUeHFWHQug5tUQutiHxi2T0PRjKlXw4rec
p5uBrTP76Nnmc4KlzX5vrrHMScvD3xFTFswieGnLCj6nXWd8MpjDaJGdgFgS7KnYMbbNdM+MAaCL
JJsaUrHZt2/f6chJw3RmJxEdIR9NDetINht0YQUN9jFbc2NCnzHX4fr629OArZAk321aeN4m8GHJ
RF0d6Jfr/4PpCMkAPCDOjSU9aPytD6k3yI1KgmA3dj0f4HR9PFzwre2h7/M4vjFQpLZkNqtxU3ST
HzyCrDIEUypqKRaaTHvyy9C5feuELKDN6akFbsn4P26mGOtDzmg/Zpxv4cTODP2ojMEDkg+jAY5M
3w+Ztp/1MVebLoFv8ti2tcOOvXFYeNTpOMRncwnmNxCC6quctY7McPBJ2b2aNVMhGiKrat9Dvtn3
tJwqXPSC+DcfPE6DpCDUHOnwOvfPrRWn22llDcR1MO8Cq4y6tJuOyups5ES5dXF8IBD4Tg5xME83
Q9JMz241NlcUHW+7Nl9sp3DBKKXGa8+GadOmsxsO82TcaW46PKq0Q8A1MGv8hFUosPl89cwEkGNM
N5Kc9QOLk4QWUzcbKt5mufhiTL52Pccmww7vVGepe2n1OoCEvdjzmX1/xRs+rTkk4H3XJPll+Bpk
6com1Uj32/DhDk426vEaNozsGU94Xvxi1f1QMw+0PwxpwpJMdO+14eWXvCR84dApSweg761Ma3Hl
Hs6F039NwfXLdSQ/PXLN8Vk2oWNnrIFjbukF8OXMkuDNYRbzUs3pSDpYstJjHCmnxys/dUqpLVrb
aN8IrGW7Kwv1PjVoX3PH5cAkPv45Byb/Mcf4vxCIDcw91nuAmh7Qbr8NdJabhCRsuEabZ9fBD5fl
sIv5M5IdHGTfOTnlogcfl741PlVC05bjAmHaP1qVWCx41W0/7SxhYCp1Tcv6vCTScbeipikP2vis
tDa5F32egpAKnr007V7KQbzP1bSe/pnx0lcBWWwjrxN4Cc55pzWyE85o89OooSSJMMTrt22gvCcT
ST/djVRHEqM0ubFUZ0Q8lx6qu0b4BAia9d00mtNIkLz5UqV+u2mmHgOOrEhjxznd4WovbUeGlRXX
l9rT7M+lYfH/t9xY4gNZfWb8OfBVhhGta+Nmt/ggo0LoGCOJbn2hndHCjbx0FavZhQnR6+z58Bfs
2r/zUkvf5PxJe5aSDEVmM+7fmsmnFmkHxz9ba85gYUje1i4A5Z5hy+awsMtEYJHoZySYuX/Rpplr
oWrAWmml238F1xygtlz5fYW7cA4xipke+0T3N8mkrR8lxmNM/tLGuNDEcpZ2V5FSjgn7RbKj27sD
6YW94q2JSha4CbHziCTCKxY2a1EnMnhfkbiTRY6LW7YZjGuz4LwXEoJsKgE+EQHTsx1DoXr+b/bO
YztuJN26TwQtBEwAmCKBdGQyaUVKEyzKwXsXwNPfDVXp/qrq/7aZ96CrVxmKZGYi4jPn7OMx1t1l
pEnjSOMyAY7iuOqeWACeJXsGD/kzZLHu+MZmtFrvK2OvEUw7x6STjCCXHHBspCGQdpbcD3PFnm5s
ZusWWQoj/sIGId8hT/hWmchVGGt2fCKMtSVooeB+7FObc7r8iata2ho0EyNjh4oB+SohGD9/rD94
Wm2SUUlE2ia6crC737QFPEHkVep+mKh9SxeqskArQioAiBa44ONSWupCrBlber3z6k+zwUz3atgb
uTAtG37XedrIYRUDLOfRapui57aQgwWFsEjibRY5u/rkOLtYWXB+8z5jR9nayxMMRPsTpjEO1qWD
TjI3nWJYXozZhnYX8fNMj7xwbsJat1bT7TkXsZEUtaafmzHRfgxd6x2ScSbEkJ+ZKifVyDAw4JdK
iPfMEXatN4hns9tynuIt+mrfORaIrVil2yvaEvvpQ3bjWh8blwyEsuOoeoq2dzTLTN6mn2C9glS1
O020dA2Dsdk6A7tvtDQsXPS+H4lxxunE60Rp+STNVBufJqkK2ezSOYkT97HIXU9yVeGlMdGQxu2S
7pc81WLxkrlUy2T4zQPqIWGTFaLXOAN0C71XBLI/GMhSYbOyGIeSAeuMZguAa251yR06smmHwXEJ
+R+6ZNzF5yJbmwtvf/tYkwp1yqdEe1Oal561AfDG1CdcPYtbHmNDCmA0BHcU42zze7SS1X/EhNLx
bogWjHYtOt3Y5UgHNTjuhR7DrltFCVxIIVaZMOrEQyEeK0ILap8yhNkFI05wglQkuBPzH7Dh7L07
1RHQnBp2wdAS8IZMcCZ+uvpRwRzSiuXqKWs+8bmmMBhb/eoNjX5lUj0FEw4S2S/lUY12G1IbR09K
jnAeuEQDRr9zqCzraiGnuShjrB54t7mXK1WcufnKA5tvDZi1OezcUoaxV1zGnPQMouSWq7408Qtk
s/FTVxvmXU1cer0jq4YCUhGBieaYtIV7sxSPVH5VCEdE/4G5wj6bfywKSuAcEBAqZ7Yi96hl63dc
kbwh1sgjvLdtc06CctzEHlQEE5g8buDeX8CHc4IkOicE9xWn4YAsemwN7STNpW0ufV7wIS0TTptU
dnwiV2J8IyIsCsihSz5nbEMou4N/3p1uXcdfWuPN+wo/i8ECWwDj720/nu7M48Yjsxu7KUX/pNjk
IxdRj//8+/xD9wNwdcM4k+2GWJ/G7a/dGs7ZYczqoTkW8BUA8TiOeG7R0xVsAEEtS1ISkvPP4/Cf
f99/aP35vttGV4LYRM4m/9Z10ZIXZlar5qiyQhJvR9pG2SvSNmYn2diMZbU8EsnMWdziJ/lXpFms
CX9/dQFY0xXzgPNDbJbF37twcC5MT4Ssj38E/KxuZzy726mb/cziwcLFma83HW3JVnkbRKk0/s8X
4L8Tu381sQNnz5zn/57YXZP0r8PyP77gz2mdq3/AEUoaJAICmygwk0Hen8Ny1/rgYkNBJs0c9k/f
yi+vivjgIe4mHEygeWaIjV78l1rb/bD5S+E8wrTmy5FX/wfTun+IcSQrUjD7sLehIFOFv08/opmM
6KSy7RMPbBMFRrbmjyQSR2fsrdMOdSK7LDNb9w2y0L0AI0teAvUymb3qxa7c5pOFCPFVpzR/jXnk
w99eyf/PcObvTx0/naHz6/+R/yU3DODvn3uPvSWwT886ZZNVv9uJhTUU2dBtZautEsOjcIBDNe36
pkZ88M+/t/l3Gw8kDRPVBYsOlF6utH6iA39DZWOEKBpUyi0UquitbCOTZeaYepctPlQC6bKdW0MH
iMTLJJ0bZXnpi8i69LNaq/WbM/btFDTrYp7jAm9PTnDUgaCbMQ8pF+SDQ/W87NTo2KdoLodb0ZgE
/umNxcCE8M6MDPCNWduX18RY6FIdKluG/C18rJluKBjHFcWgS/XS+ibTFpDm0vgUu3hMaroBf+1d
xmcU52EHXeGRpWW1rxerAqowmIjdYorkBOQVaegmgUOvWtdpTGac5xEVMUSNteVIcWRT3XUW6Act
0WYKndqcjotWRrscdyeKxAGh5OrME9nGkUx2DfJ+mGJqeauyrYvSek/cEtoWMflZhld3JtzFT3UW
pr5OGNjk8wbIIyvhZT8jGoaWiAZAs4y59wk7bR+9UcseaKZSEWT4XD4VtS5B+jp6F7iJ8sJ5xK66
nxi5LpAfHMkY1I3ZTrct6mZC3odnMdYJ4evOPJ5IZSliNo+wIRQb8WQnzLlHMimFvmeeG8FAgNVA
ZWXLRqBAiVfzplKdPvtxnBokGwNH8+nyLN7WTLOO9mQYhOBasvNn235zssWFpySr+7zqFDisFvDf
iIULYA8EJj/WldgTOtbtu4H1N3xG7bAaLo1yYkx7oKy4t6cp4En1Tgz4y8eVgQ2ziHrMziSxZ4Fr
D847M43muJb6GnpFM5BAAZxvPxhDTMeR4Xfk+mFSsptADB8QlYibSHPV2XMF7XNmjEd3Tmb0lo6d
fLdmfbqKWijbTyun/I72iAkDzYDpt3Zalb4n4jb12X3ZhGk6ncw2yd4TrTczhTFPR8rtLMJT9CQ6
NA2N3zoE2u8iM0Iqk6moEijOh/xblSEGxvXcZQdDr+dv4K5KQRsN7Q8GCwsp/QI2pMNOkRYFCN1q
soxr33fReR3XLcjAzKa3bepH9J9t1O8r5di4i7wR6bUjWm34StxtVgSdN7TJTqKXSMNh7CotrCN3
wfIhqoWFlzOIcJy0NX2CT7IsR0QU1PVaVFGN11VXxkCVk7j5bHkziztwTWhl6OarDltprh/R/yRc
BUN12yXEbgWtbtbvfQ3pWXRLwUdd6fVpoYd9xLazHYYJvz8q9OoKHca5Iwa99fAye3y3bvvdlgQJ
FeBIMYct0i18IJPVvw6pzPARE7qohSrGv9XWyIuAADefmCLSM03YzX3PnpopSGYe5LDXR6Uxe1Hj
Fz3rRv0C/9fW77xophZpjKZ+7/rCI4BZKxAAbEe5x2+eINwcjXCgb6BR0oaJoa+xYmYgsw5wyGyu
sMNVBMcY9CMon+XdHsdOb86IoHX+L2eqhgC9WERsEYIl1nl6q2JVpD26Lrt6h0NKrb50oOnrbpV3
bS/4iSeCN7T9PA5p5mNDbqAeG8V1qRKmZrJODUalIlMPI3Khq0W4V0fAu1tcO7toy10VY/0l9Xya
INo7A+r4aUjKWwLS8AbM/AR8djHDnyoWRdOd1WLi9lfTjsagwmDzWZtQ92Bf6OCBFvFaCQiUctH9
MYGG6CetM39CiF4Tc7Z4ZYB0qPYjEjVPsaEwcc99/aUXwwuqM3maPC+zN/XO/DCSGlwEGsYCcEbJ
5gEXblpOvlEDXbHsLNoLdDiXxJyiLXEeCERCQMizkY+KJLpktL8C6ELbPZki2ddzHmIywppc0MLd
Wsxub6BJJLekxYEsGFq3OCn4JHboqk7cEG8/nDzMenjK+wihB/cMqHbTI37bQ73t02g6BjPxvnf9
sQbwjvwdn9Ghmk2Im2zqsi7gHEfMHdsWODwO/L40+9f/Fo7/jtZi43b908Lx6Sfwa/fO/ZtW778v
fP/80l8LX/eDzR/l0HrQ9vzOTnbND3Rctr5tXP/09P2y+tkfDPoE22XsJC0salRWvwpIfNBkwdpo
6Fi1Edf0nwGUfwba/N75UajqpB04/JmSKC39b0vREU0jSdhpfVS4z+bQS3KGllWVMlBBoLCXlUFK
GnwG9wEUMsMSg/ibu1mqOphgibhBx4TmOYtS8xUT0HKPlq56mnoZfWbly+SLEWhzdObVPgJF5fAk
Ydq+STWGAAhWa7WbFcSwAKdhxhGK/MS8xXSLPE/UoJ2YRZqwDNqiDVsv5enolmUWuxxFowpWvIE/
+hIzi+94i7XPCae5JhxA93kSWTutVpMW6i3ZKF20cB3yFlSYoM3ESKiWe+Rg9SIvhtbBPhiMiO0F
KTPneWW55qlUr0JVtOCjS34ohIrR8J3vIqihrIrKLhpJ9uN+bJFzOYjWw5+DYy5N2eG8G2rMw4jk
jqkOpjE0V738kfKGH5lUsjSrbOiiYk2jb6u029bPxdy/gknG/YetuH8lm7B/rWY9f4RhwR6Ohd51
HqPquaEovA7obZcbmBKxHVgjK0EfGIRLcF9ZiAhESouUi9BL90Hl/FytbHghMxFBBdPNNAIKnCnn
YU3XhuAY172PCrRjPkWjLoLIg0caeNCs945bIgTGSgbNrLnmovXu7R585m0GzOfY8/rtJ67E20Km
mAKSZL5NRhwG6udANLWr+kmI1n3Q2CrdZdQKTNZd+1iKmLDRqBPPERX/iXQf86wVxAdQSNfXvGsn
7Wm1yiWUTibOeF7mXVswXA5Seoz+iHd84HcW5h7YcfsF23P7qeNofG30xSLogUGo3E5Doom0EojG
kKANdcnkfFBNDI5tsbwno0vjB2WuFMWewsi3syfzs0FCaM+oULONYKBUfnfXHItSL7zbpjGdeD8u
eny2VFalx8hph/XESsxYDmk0ardGpE3zbqbmC01iByoodEglB7jUOclK8dyMjxSFNj4gU3n3DRHy
JNV3Ur5UYrEuCf6aGbR3YeGzcTPMFLi5BKuDQwx6mJ0LYWtzs/gaLwQDZzut3U/M0LY+gBBjlkDS
jHh/tvLe8syxnUPkFu4+JsaDepHBvzacB9mM+qmg+UhfETd5wxk/sY2hlI/PG2Bx7QnzWb8z8uji
lCWGk2noX5O2vIs8M74tRtIev2a2lk1EMxBvYWnnuNSdKnBw/b8QFINhZGWBpa/DGkasJve65G8H
Uy9O7RrPH9PBSAPNS+oLrU0b9hA9slFgDoXEsiW6GsKlPE/mj1JGsTzyeGvPVWxGh7rrkEONtlk2
NE+iCYBdQ+3NFfbcgU32N7viZzguRCKMm3JrDBaymm4I281O9ajbweJVRG64twNWO7pQ0WPhqtWZ
oJUxdDDJhxZAaHJl1GHWLA2CGicNqdU7wJ8HhCDZYUkNRqTQBe7wcj4Nax8HTjxvtbn9UXSbNHsc
wZIvY31luv1ImLeBhHjlbes99g5Wi6KsYBviNhIzTNXv+syubvSq6b9ni3Onr0b0qe3y+ajYDjxV
TPauGREvmGc3MFrRT/dijMx9S5qvP6cJ+Gy53qWtuxwKpp67BGTxHnitwHbNV4kcu0DadXUT5O76
qY5wHi6Fc4VUdxnmHAQhfqJdbtbdgVDSbp+h/LxgC5uvssdCC8LpC6VHe6hS4YZptER7VhUZ3jQb
IjAa4+Na1ym6z0k7Z2UqoNQvE0O8+PNW/QUx2Ri73FmqAJhV7RcA9F7nrJ2PehkPL5CFBj4Ys3Zg
Av9j7GRxWJJsCYduFs+TMKLPZm4Dh1BRYp0oo0tkCq6hn0ZJYXU0S8u+qZjf71kOUfQ2WJcPxEJb
ZzfSwBRpmvMwNol3SFeupqxkgzdAr+RTIVfnbulbeDjIVdMsdNt0o/a10UevZZ1n2iXpH/WY3K2e
236p6rzGKArh4q1xipL6b+r8KDXcfdkP3qFekRk0YCZe8ZFp4O5IQK3nar3DiF3fLO3MXJGl4IPJ
v7j0UmnXnlWjw65d3wkPZFTcU053RiSUjw8uF2dbZfGtl5eu58OZbnfFkI7OLjfMettVYSy2ZgYF
NmsUoqeFeUfCLdMBLASdrzVbfiFd0sFpnPyMz44uqsE712K7/8gMvccfTQhIkI6YRXWze5RRVj8o
hOx3JkHZgTvwSo8FHwMLN4Ey+h3xJoS2Gt22JbA0JBxO9t3Es/19LEnQZkC6JWAP0WxzD8rlXDnc
2LtsaYEh2al4qcH0PCb4eL/BJorDBh33bRsZnzVv/JGmVfzGtIxI2wUER2/ZL5VlaxeeKSTSZs6W
F3cBj1IbvcSddVBm9jmS41fXaO3DWkMGXSM8/2a6vC1AR0kdro3AcYD+g/KmAtdPmCiYzgij+U4K
7eTnmcaqwTWz48RqoN7BDrbCVUbiHr1MF+b9nD9UQt5VMV0hVpQxLEFmLawzsfLt5qSbm7AX5XoX
L0MUosj8NmbJ81IHlFLUF+lqIiE3p+LoiIw2K9rMnd52uGJM2IqZ1t0NFoW/4pYLE3In3408f9YM
ib19bvXPSD9J6U5d5zvb4UdEpT+isoX+myIu0ZxPFQQmPIZsClWuO2dvidbbRh/x65vtpzpemz32
hTOAr4izs2lC9KSAz+PJPGZqKU/m1EChYoqfSfGSzkt+W/CZx/Unt9gVTBJGNjDx0ckLnormXA/q
yVqTnoBw4v8KxAmIOdZvA/XnbjDH+ilyFXsmPH25H5XmEsAXmUJW6DA6q77cq5E1X6e5XyO8IuCR
o096a5tXZqEkhLv2A1B4Plf219IoxSldx564gLS5aSqyHNl+fHfKGa+G+NajLkpAIRTNTlT9fHQb
TAW91Vhhys7Sn1yZHKhYnEfWbTGBO3O216ker8ScR/fwtM8db3pddIcUg3Ky9NbOdho+osKNEaIp
ch1Exiq4yV5QusjHiIDhA9hPG2qOUdWPY4KwIutZGsF1t2EN+BZX+q3W9hJh/fpxyFL43cQri+pK
FxvvrNm7oUv/AUjs2BqASBNNv5Jcfl0LAhuSAYk/cc5ZU37uCvhma6+e5368b8SAY7y6UK2loObW
hecetM+yQLmLpjEmZ4DHHHpEwkjJTG2SnxzLvmUs597KsoVxRXdtLIwq8EKU672BoOC/InvsJf8O
34XG6rdZ8z+E5VwJPqmr3xs+w/r5Jb8E9gLIM3RA4RieY0rToHn7JbA3rA8IbFlGwbzklNgImr92
BvKDgUaLr3P+16v4Z8tnsU5gHoPqnjG2Y0nd+092BuwZ/rqOQk2zLfqomHWDAS2rjb+O5fN+XPN5
9NL7LGei5O1MsUXndHEur17UWNaDJVsyrepCp0SIIo/iFQhIKnd5NNWzumtNiZvGyZFboufIB/MR
d/RGSrLdScv1ncy70m+mKj8yqNHn+6Fo9W+l3mAVQQ1Ype6uE4mLq3wUNWV5nRi5Ox1qz8LClLQZ
HONK/DDRbdScp637Rds2cgqw7tnJrZbY+BhjzeAUjzYT6UO8km9ieoUOiD9lgFmZkoqM6S2u57Vo
MO6tpqW9OLr2xYWqhTyCQCqMaM6dTKaUs2jNblVupScHldHneZurMcf3pN9VMnnsHDdPgr5Wy/00
rpEXANYvu9Bs+I0Z368DIzyAguSlJVC+MFBxecQ7/DLyS4op4KWfZJLd2YbSyG1unGuKy3wGa6wo
lQq5YAxH80ML5ymP/AR9SJcnxx7QSfFOLG/RgkVZgyMBy1pF8RPJpZHn9zVxW7uFH/+Uyii5WWel
3vCugQ2QltJPcWVOoYe3AT+VyEqxdwZwKr4DHPl16Ri7xnGLtMJ1pvKs9ZWOLs0mfo3GbHWvLqlG
o087wkciW1OmTo5K+jXImEN1gSyc5RNbg1be85sYOj3DVCpaRhryVB9N5ploLkotS344XYF+J07z
Y59a436OTRnYmy+Mkb7z0K6sJdDR5XFgLAPsCFl256W2SJcuW/Gg2d4cVlOJRsVyFoIUOlt+m0kE
CBQPzR1b7BXT0VKXCYaKhfn4vq205taK9Wy56NWoO83ZQKzpNhhDqt51Q14Iq9kxs66ae4s7pj6t
VLnW1hQvcQU7h227P5Y9Wpsor0TqMwB2XZBgwjKtoCQBwnwY+5j3ahWT84TgJZ0DR1Ne8xEpkNMC
huw3OBygCr/T4UPtTKU245hBSgwe+ahDPkQX+q1sSUIh7N7JHcgCC9T/icuj33HBgqXQ3PR2qobk
RkbV/G6UiQS2gcIxXFDYLCcVL4g3+tqoKP8KqSfHJYNec8RTUwh/EMsgdvMaa8NR70pnX8VpSvIc
EnOAEBP3Zw2Fkic7cp0IaeeSDgFUNlRkTdRM0+0KlLYNDI1euk54N4NmKre1VaV1q59hvYETW+kp
dxrGeuei1hIkUm/rhy53xiCJzRjWK8EYeDUdhN/ApdM7ra6LCf5ZVHCfCV12QVm485tBr3EYoEDT
Vus9Ur0hWx/YF33VVq/imdIkwyEXcrh9N9Rmz5KkTcphH49L/aZIrrJ8dxmT53Wl7j5YUdNVB/4h
ai0cQuQ9cRItT1brqfpk2BIVBbsJkqYKPTHmkwMH82SCB/9B0/dij6h8uGL79WnKjak5znkicClG
iwrcRmNQ2/eArKPMeLCqmecxsrwMGHzMaWaPKEDypc0OqzLdc6aR5BK4s6bUrdrSyx2zryByo3c7
uG7Uh4WII5SPvFf1PoYIExirZT5osDmnvTkmRSC9zLjBfOeFpptphJ2mDWF5VkJYIczUNNDNgn6U
mMw4+9K1TvaOmVV7Mbti+sRKd+rYFloWz5qlJgyUqxmWQmrDqYtjawffOOtDCduku+E/sEZfaKwV
fBbZzRL70qWrYObCDATRPB6RRvezpWBdpmjId0Yvoe/bsovRy7K/OGptZ9ZhBA2XjJjaLkcLoEgz
ur4LxPaZuE3zI2C6V4uP8EBnqRhPe5VuHKU7Ow9btxDEQ7QEg5G0J4fMJx3bMuh7ZjAkndVqVo8V
7P+7ojTQ5ENNKsVl7ur6wpBBZge3rc23dlBvsVKTh9YoRfYlUkBQSGX1Ab3alKnxArAQZ8ki+kfU
PRmsH+6v+EEoRGtUxlaxrAsNmzM4EH8hzsTRuSXezL2z3Fzs/ztI/3fqKdPUDVxG/7cC4/l7VX3v
++/ffy+p/vyqXzIM8UFipdhweOaWfvFnOeXpHwgvMNFYoMQwXf76v+UUOYPS5TjBH42dcBu8/78J
uvWBJI2t0PJc+z+OILScv+FCLRdYHqhPSxc4J0kN31QQv+kMnKVDTzbb1UkDSi2aw8RELZvCSJtn
DPQlcyuSLBxjvh2MZdmVPYwm0Svz4NClHtvSSv3IjoCAsQYQd31ryWcavjyUzKCDOJa9vZs7HuRY
qrcS2R08G9M23724Eiej0Yvd6NmMSZPYCgka/DZWzXCazD4+sASOAzTB7U5AP9kRuTYelknXGZdD
mYHtpvq9zZQP9oOLODPjZLWalrjTri9PI+7fvZ7K/dijVtCHSd9NWRpfRYfYrVrS4hkqEUQlxgSI
AKlB67dEjO2BOLH13E/FNvwypPzCTdMkviqbouUhjuNLjZLgJc8GFzD6qj+Oc2cEVYGtchTeRc/A
9bhlHH9G7YbwmqkAhvZxAgdD7xplenfoiGw4zil6Y2BfD3VTQztDFLCX5HFtoaHiWjneOa7ywK5V
fq8xHgLIBrhBLLMbIuWo/TFv2d0iegnn1tJ3+mpZZDqp/kQCrXaMtJXRc55o56KvGshqLZcnZykw
Nb2+tDJxkrB1NYrIeR6fBRrh0EAkdBtHpX2wGlHujZYIJX3t14dmMvqLQ+KRn4/Gs1Sl+rqwvQj7
GYlH5OT9w0rEMAJBWewlBqYAIBnoqzRzvoy0g021fCbwqT+IhinGOMXGARFz9HFy03oPa1p+o2rJ
lwuz6OwS2xS8BdjlZEdcfRm6ZTEFKSuaI9OObo/uOQ0WHXAa1kNjixlBHI3744vbVfMP0MvefoXD
7jL6LKuQ54Y2YJn74nbJmhfAO9kL9cnyriG34AJYbf0CKWK6cTVGDDXFfeKnXtKETcwqAs6EGwC/
dc+RLqurKab6ggDuJQG4NviaabVHYrXyB6LNAcNSrV4NSDs3VktQLgGSFgd1ygTfOY4aFuB91+cs
njwSPiBEjWo+c9jvs8rg3F/VBrGwGndnMHTYJrlGeVxGl5nl6pGzxPKKhOnCwBdvQow00IySYMhU
J/WVsZb3bLuPnk0jkxAneOmk8V4XrRPdtmahkhuoV6+SrLfHEhQTSgyhnfp0tCLjUAwM0By8SnPl
fcUU0aYhOYgrqRqqv+9Hwy2/ehUK71urIn7NHcYXG4jgBq5NmDMV6HSsqCfqsBtFSBCcd55rx0Cy
EfXFgn9DNo+N0koCcMn8iI+NRerJi1HMFil9NmCIAZk11Fi8Gb3t9ho9TWboxJNIXvdyggUSyYxV
FFysSIcF0M7DTm+0+K5dnNJ5JZAEKE3YE2j8UJE5E33LopaMAZBjPicc0RmWhtmaoQ+fXBt2pAel
0vewNeU7NW3yVH3wsi+OFi3a0a0mlBN2XRB3VrvjmAd/GIK2yYp1meF6Y8zAq5YjhuOToiM5OIlk
0Ce/amd1j7bH+sbyZsgPLGGovpwFHUowaSkxI9DeIi+s7JxvCUxq6yzI0ns2aflKtjMFfiWdML0D
Zx/VxZBTZPoILKiYyjjNgPqlXlVfkfIbtcQH2CbmcIPb29bBE0xAnRzlxJjKK3lVSLX39haWquvF
REiizWvMHiZanvG9GjcE/PQdETJdC0iv9OYDrmx5qTyrPeWpx3Ov7CiwIaQNO2MEOjwKIzlUzuQe
6i0MtjKK2/VnPmwn7JpEAUJjIzyIaAYGkmQBqzlbVQVQLhi3sNkBMdhGTD7YWxAtzyoRByKWadjF
tantMXTrT6SkZ6E0+lXssJRpW2ZtdYcmoX50J0feDZLtJQoGcnAN07sBjgpbBbJ/kCsrPgwdY1d/
XcdC98t+Xb62S/uFO6q725ydqGK3MhWtiOsbeqs/xauI9pjp3Bcbz9KDRanE5VAVpwL35LUeXBTk
2qKfJ9TjX1dDoo+KRNA7Mj5xdEZHwnP1t9wRaYCdxf00QQ6scSQZDSmprbpxVme9YHJz/bglf6GZ
l4zpqMlwvK3RgpAdwKzM8tWgrxnTyITpQzaZVpgxE72nZM4wlXmHHobRy+rUw2kBhHHYsqUPUKxt
+ljBInHt6UtmEo2uDivMLOiU4d6kJke8x5gkYD1NnB3f/0l5lu0bgs1uDC/nntp43k3rFoOQefFB
8gvsmz6fSKyZrYSjcbXeTLNF9T7ZXvOOP3+4EIokvrOPqolqpwjPRSQA7rTmq6b4fiCL4oCs93iP
Xa7BCzQUd7k+tx9HnsMLa5LuHjaCd4vJoYIrAgqByXZ6IFFqustre4VcVMhjsU6fW9dKbxdga68R
6667KBIef0gvqQTA70BHrPVdXZr6Xa/onnYpT/69nTnqAACre3edasdgMw9MVgIPXW+TvWuVrjyV
jLHpyJP1RhBy9WVGDOc3qtTDfCEzGFzJa8RwhAEtWw1wA7iGYIuHKAk6F2EgXoMqInoCv96FXIoF
pUuPS4jbH3uCZoLsZ8mA0xA9DqCEwQ1oq9m+Wpi7PKB3+CGVJHMKN/WOlQxwwio2BpwI0LWkr+dS
xPxp+uziBOGhBj4V1BHuTUMxG1UWU2vf0TNOgg6tEPTAiV2k82SCbMKqgLsvjZPnXi5N+vDf+v7f
q++F9S/qe/Xe/7W2//kVf9b2nvkBXBNnkPCI9HE2Qcuv+p76/QPzUwz7G8cLfBql9S+FDDNW4PyG
Y0jL0rHz4zT4c1xq2B8IDbLpFQgEAC0A4OQ/kVgjzP7rvFQAQ7EMhBq4tjetjrHJ+38r8Omwtamt
+eTPTBVfJ81ySDpdvrrKKO5WoYGw1QRrnrLOH53ZvfR4P9/klLVPTa09tXrXn0eGdeTvbKdcPWqn
JTJldJjqLLmn7NDesUEw6pS13h4tN3IYlNhMje4rx15MDts0pzTQ2Ac5p1V0rnEH3UmvX/oCBSRL
UnK/zUOTw8C/uE2nO8BEaLyV8iFoDyXRvBFotP26xjpLsWbuuvalcKsBdLBToRk5J56SpANBqR5C
J9Gtfp8UltGcB4sHjS6ZrByaBkXzQgRZmVEdO/UC9XaJewqntRY1U0wrUu6BJ3SxT2NKzhkV75I6
2TMlgkb/Lpx8agPMs/V7VkXut1hm1GGwvFQP8QhUyiR3br9dayhRCAsa+BH6Q65q48bVzZUsbOlx
ZWaCDeBMt97vJ7S4U7jWyHYDt86OZVzjS67SAbdZZQ7HTFNuOEPM+LRM2LJcM06IKEqfYkSqvFlj
dmlZ+BwzY/6Y1ZCpMyjkvii9+EgAIarftoyT11SllAQLY2JsfJfa6m6SeRxfycqtdiCB781SMVit
Jg81USy/DiqacRzOn1ampTsDxWiuzFOs8o9qGkh59kR2dl3rS5zWjJCjfHwCOdNTTWvlgRr+o2ZW
xLQ6zXzAzAtm3KgO9J4EYKcfZWH8QIg23Kx9TS2Wx3eUdQ4w8OFTXfbncqqrIxHjDTxhM2AwZ/j9
Ahu5aXQYZe16n8Rg0HIj/9joWhqMbMnCvJy+A+uUMM3W6H72IHEzQ9IotBGw92YU5GyjDtZkIS5Y
KdEBdAUTvtpdDISXxRfKRkKgu4s7zEboAPI5wVlP95VabR8PFB3nNrwH6zsdSkacXwhxVmeFhCts
WlsjAnKxIO3F31Ec11dbG57YdaonppzFATIHx37apMcqh5E9prr0Uf1S5UCL2w9sV06cC8m+6wxv
TyoWW75E8w6TnL/Xdl6eEP7UARRvXKHxmFY7JFRfapperJpE18YxJnBPL3vKQJOo3WpYdvaq4a3V
pyIEIZz6rqGehV3pflfkH7UiOq3Q5aiUGua8g/ZqL5Hum7nKzklrowturPTHhnj8PK6ES4mBzD1q
dW6yVm6OQD2/Lad8vJH/w96ZLcdtZGn4VeYFMIFM7Le1sVjcF1GibhCUaCV2JPbl6efLkt1tyR5N
91x3dITbloKsKhSQefKc//9+zKaY6duw2Tnuan2roeFTpWKZ8jZ1ENpomLORWSDuX+tIVO3wiOIM
Z2/h5sTm2bKsTOBHeqtD6R8QCIT7mCM/sg+skuxp7PC9LVZ1kWa1PFUDgRQgc3tejRsLyHY89V+H
osG/GY/jPZESgl4Zt4WKRprH4Twv741mUd2rwF1OyHyro+xJ3Y4uem6t2ZDP7HkLsYUzAQ6+/pto
milF4RSjE5yHIflG6hFgPryjDeIVu9HTLXEt3WtHZY12KHGBmImxtK+SKiovQOpr2tKWvMB5zifL
6cwuGXnzSc0qMYPkq200Fh5aCnrVq3FINc4eDnZxwXw53chw/TRj3nkJUj3fFpn1xiP1Ua6pjaE/
r3ELonyyGvc2s2W+A8qWQa5L3+MubHep1OlL2WbIbDGCpDeyXUZA7QjWd6soxT2Cvw8gtXOQsJGD
CMwt6pOISEEInPF6RHP46DqR9YSZMKBJ76U7lUdY9coIMuegEh7jaZZyH9fVfEAkY9/4jHL2fdyj
kun7nq55Uu/5PZg6LHuhqcFTiwrZfyjX0TnEDR5UBF8Jlt/xntCBlOzH7jgJ2tdE2MOobcI13Cyx
Xz0gBn4lN9o7umMZfW1l9xBQBE2bLsfr4YT9J38xJFwbCp50xktazyFRBOiUOF3p/ltMv3ifWb11
tWB2wKkJe7eyQe/AfUABjvcThK9gPQiX23QK87vVssebJY2YoS0DdvNqJnC7wzo5BvLMn1AXSeTO
FGgSwEWWDRst2gsQIC1rcH8TDaxaq7MsGzIouBNhBFzSzvY2/sSkDvTJ4xCucpOHSChrAy7ms0XH
Zp4vrKWJLoEBxCiRZppYflR+XQwE2Tb+zkEARqYsb9D+GFoyHLPumcCJaOeE+UKkShHtwHZcEnNG
QISlv81N8AG6Qb1fI4jPdqfTLT0Q0BouWatJNSeHYSjnk5U37wZzx3h+gJZf4EuZjEpHBtUdcBcb
NDpfbGUv2WEyAOgV2e7R8oBCNxovDzFcgCwV7TVGAwudp4wTapmz3jX+59XApSuqfI4v/WdZ5/mV
p+OYThVpt7GD3h2CqbjmHoD7YSjVU55/Q7IeHWa9fsY0iM/hzLNmShLfkDBD9Ds0Va5epL6UWkxb
G5bAfZzLeJsYJPbkhiObuwQ9byv08t43FDq/uX1aHAqPgmGc3Y8lNgpS6jo4BCG/am3ddqORKn1r
B1cijcgIYmARZZALn7v2iuwhkrW+tM/k7rznMgD0HsrY3rGY1qza6fgxXGo2jN55SlMYj6NCrJfN
Ieu6nxZfpKGFl4YbPrilf8jGYNlCda4OuCbLaynktO+X1d2OzvKlS+IFTqEfbKaI9zAleb63ERm9
dLZc73OCkrigNH6A4gTDDFQx17z9sc+zVx77vEcEV4XPTeDxs45NsOkQXxIqN22tIlKM94rp3uvj
7DXI/Ce8pNMWev6tK+vuCLpEOds5yfQetT4XGi2s+wFVJ3Q3hiJI88O9u8a+5EQVKL7pcQLFb6jw
qT8iGFa1RKw4V0gS+Z6h94r6bhQrc7p1Do7B7IWfp7yzX3GCfM103N+ttmMRkDgm4zHTvYMd2h8R
DWdzxcqqSU72kmUb0QOjkeh53BF2+diEkfc4LaDXt6yaFiWG1HLruV3xrWudkBN0lym+U5yy9WYJ
Wv9Ca+HxyFRIlo+Igojqg8Lv7xjePOl0GbZBb1+HqCk/deCevhBadyqmJGYaXCdq2yjnHQiDh2wx
lV8JUCCKZEXzkG+sdJgv9WTSCtI8yQiZ8pb5q21yDfQ54cBkHcQsnjdY04sL8ivvSYO5ipHUBHi+
ZT0fhbVm3M7+GLzHKoD+IrsAY7iXfvR0696IIfV2RIAUe4+x9lbXekX81qDBrXunfmwdt02R09jd
7ZzLEG1qXGOt7/UAerwN+3JHo46sCJMaoUSbHWKTJmFaVHvN+6I/4lsXGe2T8qIJivQjq1n+kS1u
+FSANX2ifx0f7SxIL21vouKNG//UVCM94dTq4nyzkNT0omSaLVejtdDXW5P2FFmSByKxsYloovxO
9ODGbVLOIt/MbqVxmyt4pjYBHD3j0I92uA7vnp7GY9jV0VWdZf2dq5L2Q+14bc7zVxMT5uDYz0sP
uzDV1foStT1sDI4P3UQUByvslnPSEO3WSDs+clK9jPs043m4Ime8pEdskkqmOFz9Tyo3KSZjOLOz
hoMb8SC2ZJ3AakUp7eauT2coT17HYPJp9AXDU7FWCz2epLJuiMlOX2l/VwemA6WZls8FCukK4EeY
qXDjurkVbjoT2GLHc/xAU4Zg6pLltS2jJ+yTFUVYM3ypTPSLlQTZwe9XddWew2HOOTF9OZbPIpmS
DYwfeTHB87nOTLTMUtILrVVTbLW1FkjWW+0dJhNJg3mgbXfeivA9G0mLHjMBhLdaYd7KrDrCRVL3
EvrO8hgGWVvfzSohnC3CBtv4OeIIyDrpe4mkdDH+m+9USMrN1EAi86CZ3Kf6d4AkM2l6dd0xi5Iy
2oCmBDdZzK4FuQAKI1FBVUs2WsI6OodEd9Sd7xz7xPc+SsxGww7apQ6Obc6z+AWIW7yzaZmp63Q0
4Zzcwm22x2c4oSQYwAjkhDqy+vRtfT32lj4OeDQf56bnLICZ7mL1kLiM/WKd0KLqy5Z7cjf0Tnqt
MzjKsRyCbyUz4q92ZQTGbYq894LpzHOXR3H6KgRmjxILHapMH/B3t64m5jIMf4MwrY4+eZXWRqCQ
3za0xV/WbLL3qc/qvI+6Ij90dCPfbArrq4mW76bgfFwH2r6o+bWnVTb9g9ap/pTMbvk4TcI7rTqd
thJhxs6DH2WyKkpnr/KOgbKNX9dujI0tR4LQIlO4dd2GNj7v8UNHFblH6Q0pvBLZXrHXUZyT2DLL
tt8PRXCJNnbc1RzcH0kNjw5tbss3j6H3scxbvYlzVqaiJrIgSOvkIlXOuGtrQ6FJS5+vt0umL0VE
2BHw2ztnTqJ3pFB3I+8E/IotkVHL5diIoqGUGtR1zpEW9AhgDsT3fnPQ0eztGyTc4LSJDNwQPpPs
p7hMcH2yjcezlX8mzV5v6igoj1YaO6Q9sJNUk18xPy9QDVq2tWDyc5xDHbt0saLAuuuddXnUU3Ic
sHbczDnaYw+tT0sFbhX7YkmS37T23Zs4TlMW2kYh/8cIm3cs/IOGO10kxRZ3MEkgeT+y6UzLA534
6HacFdY1pKHH3E+9Pap+Fsyurk+pLe7DEENc10EvBI5CbkyAi6aqFwJsNQ6P2xwdwJbeYL4XRexu
siJyXs+dbty5MGFKYHSvlu5eSf9hykJD3AU4ZxPHOr7bMxtrSC7f5VLi2RQcPE0TtSe6uFImPwot
fRYovNpr8Qb5MtmPfFsbWc2fwDheJQq24NpgUC0+ddlo7rfBrvdDX+GDnR1n76N92xRQ7E5Z2jGB
IOppUyrb31IzQ0K2KmAQe0OHGZBDNNeEtFTcLV1wIew82MqW3mqhVH5P/8G2d4NLnth+xK9+2/XU
25nNOKkx7Z857PRl1DQF8PpxPeKVsn+bKo5oGfj0I0hXWNhWIwn9IHg+1+3XPpn7U1Bio7SxbJ/o
a+2SZNHgpnwINNLKT5hJRmaDiTqotPnCeY1SbKlSrIFrVl5Wgx5JdRy75SNibMzW43Tj4K56oZR6
Tq2m2QZtH1wlPlauZl4pHOsEm/pqZMmD1e6qcfgcieZmEouzSTL5UlkseZj0IY75EPYg1IUf0ZyU
G/raSNHscGSsEXvPa53D1lpzeVUtyXVqVa+9Dgg+7pKn1kezx0oKmZzqqFIaq3Et4eyJAi1y5b53
RPHsbNWiKrLKlxmqwjetS2s9qCpEIULXg+J7huezWf3yEYw9cpNaZTDsdBh/Hu0Bhfg8ji0NimV6
bAgzwmIQxqjfaUBMB69zl5TiH3mxW8wkpwAQfKxYsPqNdjzmPxlhVgPy6qS3eBLKvW/n7QnZ8GZa
U0zni4p3fFU6uMkzT9+NvkuTQOQg3SUkQbHxJTSk/RgWotsPdqJvAamEl/wLf0Wc5Dep5KOb1Swe
YZqcwBrkp8Vjc8Wl/jXONaNxkp/VHnoNCu4AfpVXzKc1DXIedfHSsiVhGyXLbJCmF6grJMDREEAD
8g3+rKfKM/o+6VEJq06yJPhzCxMO9dYxGJvPKlxPSCTpx6caJbyybuIIr8pagM0hGeikBRl+BHgH
+yD3i5P2aP+BVe+2FaU+8Tez3MZuQwr3+ABm7J2pM3d8vHiYpKqHxjV50uUSXFYuuVYBmdoXnF1o
IK6ldTdJ9yNKuu6qjy0iOFs/3arCqcCaa7VP61IAXeFw1npDB2NV2XQu+ppGvveOkSJ6IHSdNlxM
hk1SL59zhUdH9otzYOSZbrLe+RJ7o3iaQi/f+TM+pS1JdtNvXheMT6x95M340J8DuxlObUMzCsUj
egfLvSna0KLPQmjDvrXz/Bj51Y3bFwjtVscddjKdIjxASpTIs+0kP2Gax6Kx1oc8XfQbeaD1q4cc
pTQe2/UrQTwM5EnjsN5qpIp3gV1Yx4wNryWGLZiPYZ6118hT5RbVSZbs8LsjRUfR6pTL8oU6i0dL
6fItRYl+V09OjI4pGb5aqf8Nq9aiASha3amhDf2wzm7MMDaYqq1O7Ym5uzfcS5m46207hzWAxaCs
L+iCligkeuYpJH6RzFBDUMAalc5IVFNs71iyNPloMuG8EFu3Al/5uPXYDI6Elz4vyvtAheA9NbFC
i9Ys/ZHnAONd2+FqiMKXKST5HiCEfFI2Yvwuce5C0cVv5VxBOCvjcIv+GUlBYRhLVxPyMOeaAVy3
afoxuaKG6OeD8tt6i7nUH05uxfqz8XtA/hcqnmbTJEIRONELo6Yp4VBVHG4o76Zae1sSqduXVrvN
VdOEIelhdRDh9bbp8S06i7cL6wKMzjlybtHu288IRYW/C0nm/jjkTHl4jGOaRjSoGeJVS3fjDHq4
Drh7GgbhE7lQTZWSzqR1u2PDQj8GJ46KaZl6ohR64FVtbyohVpnXMveDz5C2Qh7tIeuPOkSX3Fhz
Q9EaEhS7UVYxbqGRzE/eoHuaT3aufTQdMOi0tKKX4mxUSwhr21UqJi2bntryuOQjybwOD9p+bUwE
V9Bx8J4lWzQlaKl3o6O/TZTXe0YED2QZYIdHgnfS2Et3nh6mC5XGzcOsRvkxy6jAMfqzYK+tJ+67
pkbAin01fOy8lv2Utay+L1Zr/Gi56XByUFkPm5Lp2k27WP1HmJ/2rU2s/YXU5NhweO2cB5QFwWPE
jB9fh4ijK8tK5JelSPNT34Xjk5QOzdBZDjyldcWyuim9kOQnEuEx9nkdGg7IWOxYZBjj7XXaSGW3
dPiNtDlqneIqE3LxDr0/eXzTZYaSsFXZbs67e7KUmQ8yopPorKFd2mugThkaCBJckuVbgabvNRYd
hdrqMz6k09HeJhEG4Y3K0ubj4Hv1YbLYdVXtsplxS+047KR7W3XZhbbw6QGBK6/aeA4ux8nu95oh
6LUWFZg7htT2dQ2S/QPQjx6uwQyuC0eou/VbN2Y56a0HnTf61kNOdCwTofbduOqLqcMT5Oicu8Rq
p/4mLErnE91bi01s0s829d11WzfTYeip/mlnBnRprOQRC9y4DSOFypJZxlbprrwZ+uirNQqUIaIk
8TDx+p21rOImGnk0wIAkeGGcyzoR4T1JraBCF288+VawkoYSF+RkcuoYqBi39JvbUwf35AbKQn5N
/PYXEkjEfowX8uLC5U0tJcpOF3l9HGa0FUVc0itrlxeCiuJDgEx/ryUDbIsb/SIZCawYW9Ip8g48
7rbOq0XSaFt3iTOLHcKgYNN7NbWsvbavaeEuW44K6xHJuc9MVmB7CYOaPrCIimJXeXIsHmcvQZWU
sNlknjHeIfTJr62g2U0e4xt6rIJKo04OAjvjJoJNSpQxf27HD50zL3dTX9EHHvOXqJOfHMVijWBi
n7oOGfbZ/BZVSEYixcBjAsG36yxCqqFa1gcpcvc4uQDiVAalF7YFKQPeNhrIM1VqvSMbEbVE1nzU
XZPd+wojrSVRvDb9xQhA5rM1MwaRRKY5NvQZe6VCnhsLQyJMiw3Wt7cyypqHaWgecCcXC1TVkK1d
mINgUlh3iBKXLX6x5LJBEXvtjta7awXDzVnW3bL+b1LGYDR6IvcTsBmTrTJfj1rPl23R/Ifv8C/Z
fBCASmbG/7ss9eMCj7BSPwyuv//MHz4f2zVpGagObF/agu3un4NrIfgrdnrHoZFylqz+YfMxIH98
N384eQyV6ve5NSB/bD6sL3YIhiFg5P3vzK1/IvrZICKQ2jsE3tGGxvnNiP7PQ2vQsALbWDPdDuW7
6gruuy9/uhp/A/fiYv0ZaveXF/gJatfOTlHqmRcIM9qtIQDh6C0db9OIntb7r1/K+2kCz/gfx5Qj
oGEgzXG9nyEV6LdF4RWuuMk8hikZfERLEm7CECGUiDk/d9mswq8JvobeZngoOyAsNUDPtDrZjt2o
8r1u6NGoOzUQXBoFF3Gr7IslrIbf0tCmC3M9tCjf3Svb1+tl0UVZ3D6Hmb1AJLTq+Hlp+kMmU+8E
T1/cZ02dMRtBrFMh96qkYrLRcs6Qo2+BvppGJ2KLLsomyYkuwk7abn3IXUG9401QW9AxkUx9B3lq
hU4/LHMxXBVxg+13HZdiOqCWIh76KuhRKXmsnbehgCTw2YKeBewHBcsm7GVLCCVGrzsWDr1eZT31
49PEbNet9s6o4siCakGbco6ZIbVISP8jdvmXxC4uDuU/3bx/MQd+6N+SH5aM7z/wjyXDBOzY+P/s
P+At/9C6CFYT35Y8sPbZG8jz9seaAfKF5UWERvr++2JxDoO3uXk9YSLfTbThvyFyOXMC/0SBgcUZ
obh3CAMy+hb/Zy4nTweJ2Au4rQgxwkr7E+TEcgAOhnqzJBsjn0lpZnKj9BXDXPgay4IvGbnu/dJU
7bElmdjYYOf7bBgIe0jF/Jgsi3dPbdahF66LGRRUTnVvD3RIytJ34+nRCpa5ouERjeSDfOB8FZX0
M0ssZ76aRkp3u4itu6hksnmq24z5BCpfUYffHB0s6XCcYOvM46UKBowflzGpqRlM/JA0RT1ykZ+s
ClHtXrsJCVYqm1rkbOdHJsw5ytm8LIcDzTOlSonATbnr0j+2pVvCCSzS27gsE5r/lD/bqfLj56ok
1WvFjHTkQ9W7Yh2sL1NSpqwTLscKfDoZgmbsSjOzjRVL14H1aHiLBNmmbVci80450W59NO7bqOZB
D+D/r7iOTxmeQS+gms0ZGu+nyR6bK2KBykpsM+q120Tlo3U5TzUjpZwFYHmyFjGsTNhUnpn5rPZk
cCHxFA4Endp13xwh9cbCiO6Q3eTzI1GuaXuj8c4h9adQl7IcL/+zIvxLKwJNgF/ahT++wcWBIfCj
ZRjjrfmxP9YFLMPk9zBS9EK2as/l4f+TZfi7i9g84/9YElhHbDZ2k7Hiu2CQ+F1/lBFknrqeIN1L
gPxzwVj9OyuDKRP+uTCQH8PEQUSChQHtm8SA82MZgbe2GaxuQJhAcOi6rQCtPLQEYJC5ODXd5z8t
lX9TUphf9tOLYZvGAE18o8/HNWXAn4R2ypvdIkh69yGxFv1aubV8XvoxeslT5nF04Gz9iojNfYvG
rD3+P16asou1mfgvLuqPL51auZh75hQP2GJ4aRgj0X5cJjSpweAjOefYhKTKbqGfd+Rkpptfv7z5
9T9+8kCSyQ4OKkRQcnYr/fmTSyclxTErnIeC6HAUA9aIZ9Huh1Wf0tq83Fyibv31a0rukb++KLeK
y97iY6D66XJXGvCiIhf6AVK9fK5QiF9KtGDNAWN79KINld9NHV58EAN+cNDN/buvIasUZJI72wbm
34UOFLnundWqeL+uEO2J6qGhSM/OFlejjhkRpquB1xCPgC5/RpvnbH/9OX4sRM0tipCLGtvzJXsn
e9iPX104hc4wB4l8EAPdlnwowEkVQz4fwg7bJIls9dVsoiR+/ao/Mp1/f9WIxwNdFi8c/XTDAM4J
stlrxUMmyCxgzoNAO6iSb3Y2064RZDp5rha3HBIQE55J379+/b8+mIEjQjrqODK4b35+VsYoqjDg
z+Lhe7SMeWBoGBPrMjbi9tcvJf7mRnFExJMV2rwgAbQ/XuF4CfrKtgfx4KbR/GjRFcwPhJyjsY4d
p3vHPe++jZTOPJ02eQg6mHhYLHTmEAaYFf763fzdB3fw9Dmm8kFv9dNdKynIo8aO7Yehb3hI3ACC
2TU9O3uEg5pH/4+HxPgOeS75H9AEc87605okdEbsnzPKh7aj18TYg5SQcz7OYNKSkJC5jDc6AhSa
lLs8In3gthwjspmR7lgTo7+1vrJ80kgUoi5FnrqERpWP0f6csZQkI6kp1ZLxlNE+w9sUYbwuDr++
ZGfA+E/LSwDBGosiWwUl0E+PSFaoeAiRnz7EeOiawxoQ9nC+bzCK6de2La0tpmzWvYULeM5+IPCc
QKZuiZqjPqcwpblLfMU6rUxxBAkp76FJVPr1+/ybVdDovxFuu7zZvxzzLLqJo4/c7AHwHBfkfJmF
waILm7gXIir+rzvb7KA/LIE+p3Q3ZM/FIcop8+eDZdmTCWznS/cwkdFx5fWl9waKwfzDwUs+2M58
3zo+IRtxGsOJt8cMOs6EUOwpBaGrN0619O9OPXKn26wAtsVDkDouC6e5J86XCPc4mxd2EmJGOANe
ndPtSM9GwkqDDXPyUH8nt/yvmWh8gp8/Fp+E79nhzpWwJX/Ggq9hHgUNXIMHzPeohPSytrsssLI7
fG10+itURRMe/REFifTgCOD1KePkEIFryDaFOXZsl1lTbmcSfV3ZB4fxDBVI/G4Q20oo5oZYwxAC
Ic5GUGcnk/WBsZ7qd3ZQ1xCVz5wCNwqSbgcmgicjMxADtgDDMzCySzfU1cNgSAdhV2bXsgzr2zED
roeau7VRDcrC+iSWIIdxvBRf7bwTO/TP9Jnlsq6a9zcm74sHw/HUL0m1S3v275MdeSX8YyfT95DG
cYkxuwfI4Bo2gxdAeN0QQGLpl6EqCHZy4iB4iqImsTdNBv5k08qxwWzuKXgHoFoWDu69DL80FsOk
bVV2fX5c8cqglh8Gl0RugHrWZRwK91qqARGOHuOTjfMYnt4oUE+5o2ofrAlgKHEwfeUhDpNYcUl3
0Po+IDGZ0XnkJvEuzDhpKRCKLzrnHiGEF0ObX6O4b8jmUXtKg2gfiB4fJF5E7w2ZLWVCFbLaUAKy
EI8mdKtLF35sCTpiWGKHOU3YMXjazALaxDWT5nxgZxb0jckP/s7IcM7ADN+pm2tQFmA0FF0xmBo6
ncNL9P/JLdFu/Vew5D46YZnQXUnBzkZOqaCYucCwI9r/DdL7ybbXT6IL05NERASBN2Ra0Nc1k6ym
uwhIDjpwlKo/4y3yPmFi86Cb6eSdG2X+TRGsDN4rUdXOHvh6tkncVxdEN3u7UgTjlhurtB2Cu6p5
RvaK22gT1v272zDLnzlp6WfLC9P8aqzCDiJcVRVR+RyMYCKIV0+KpQ52ZUACO45CwAZmsEVKSiz5
f9SF0mMA5aaWwMG6IHGGHpyLSH+yktF3eLt5Rtd2aZYyPJDhSPGzkoqBho8rXcExvbIVFFdWe8t9
a0AbgEApDK+RUO/iAxlZfGNL3LMpLAtE5zEwEUM0stOLdOGupHEm2EzdquF3QBQCzY/blVOiWPlS
0XFbW9tuw90UTdxelULGgPWMJTt10SsGIbnh60KsW+wRW69Sm3qV3DNWo5JIunOo5CRl994RSQXp
DdCF5bIOBW7JIb0lF2zT8ISG27J0+PVg3HhznDhIAcSc/jJAI8QEUNZXeZXL58Y2OjOknNF132PQ
RN4eoFYt3Aj4thA9f6KA73XYLil8JIrjFKkhXf1D6HFxWslOTSobqb2bFk7rLXMtlhjEmuG1OmfR
BfX8+Dutw2JFPa+R1HDhdeyxiQZZ0yJoCbv3JjKX0vhRn7tuMJxs825LlDgZggVCBmrKTgk2Ml3u
AUPzr3nBOP+uQvtzVIpERLg94nZ0qQwXOQnogwieASwvj0PKccMpMgnSVs73ST8TqHQOIqNl572J
cuFD8UjySnkydu9YXebHzPwbgxGGnyqj+rTzkcDBggQlmi7duzbRSk2kmtcsBzG7ndNueTwXCmve
ELB0jiSRxr2WdQVfbcObwZuYvRP8G0AuMUFkGKWZ0KG12/p1jJ0PW0J9zW3EdyfNu63qho2nq9vj
Oa3QzmyK8BpA694TuX7Fp8FuvuTQbvcx4fBvfrcC4x1rH9lt07W8c/w0VFDwMZb5urFapDvnAgfV
RUT+cda/fz/8nANKlixCwEB/1UXWi0IaRhBJC7h9vSW8TrBjwLmHSXLBtsMb1BKn/ya0qimDoifi
LwB+efHq/AiJ2Mvmw0jPhDKInQcgzfQQuhPRh1HHd6TjkOKO/4xwnbR7iIGsbbU5qgCVTS/EIigM
6Gpd+nzTt0B5g0s+Tn2F/NV/RMGK6NpKCt4tYvv2OE3suLhkqMuxU93aSFbRULsmeAvd8Xzvhtky
3OhJWQmzvZgzoPChmUAZBwu8p63Hm4HjDswb9Rb/FGGEtScNnrM8RP7TNza5XueYMaRW3ltS0svZ
QNDl858Xgbxw5ke60lyVAt/wNQAo57KJeMK0b16+nPpwCwOWcgx1/muGCOEqUnyrlPvNkQgLvlVI
m6B12Mi5DhMlaGSCKAk0mu/nRflviFt5Xu0CdadMMbXsFLFt123b8U7OdyIUW4FAL2UJ8AQ1+l5g
jXCoaRvV3UdA46fLsDZfUNa4LE2SKPpj2WIsTZGlMinnONqBUewpimRo6MsSk/cTXXnvzcky8Syt
kDMA8y+2JhCqz5Nj4n0caeDJrPMRuUdppF99paneGzER62k+ITsRNXKHL4yYCnL9zgfelXi811U4
PKKKI2rK0m1vJo60z0PDH6IK4GvpTZW2ggIjRMjE55y3zWW1uaN0YUH6CRM+++rp6LqSoQWxVZa7
1uTEna9aq8c52mWTgJXfmreT+HyKPI3dN41y0tlWJoupyKv50SYOJN4FzuqAxcBIAbhdsRylRDYx
RTWhPUnXkraQcMtj+6fN+JikMaHCE4Aowh6YCey9aCi8x7mdkGhUmIRMmKftvblQImFOpXH0UhmP
e1EMLtGeNT4tkCNTgcPL56eLIZHNEwOmiVskzrnQq9lcwNmatW+WmXVRK8EiTymizJEcxQv4ipJ7
4nwBvq9F5uA+ZpJ1wSysrQrYcc73LuoEtrW51+1xDtLlCxDh+OF8f7rovy6A9tJhrBo3vwmGkFsk
tIf2SPrkeErUgvn3+w2Bzjf8pgPkktuyJSXPyuAZFQYCoHx6Kee7wp9zHgqcCQTjwYi+EE1F+rNn
ug15Z0IM/KoSFfPkipWI2HRrGzSSJkTrmXS+1Hwgayq5+5C1FNvWnfi7hUKo3bHei1vh8hG45cSz
l/j1tBOF4skK4oYdJmDMdKg1Nw1RVKz2TiruPPq8D5zUualtSyAJ7PFJohHm+XLzPi+xGENG3qJw
Mts3dnyYJ+hwaQaxAeHsU84CRGvsWRRq1Y7xobFCQgyrc5ZgNvQ8Zk6z8Lq43ubH73msmqPaS2QC
DZXHjBqf2IgyYZJub+1oKc9oTamF1qeRTIL52A9jldwJAyG5JB5e3GKF4V14Yc/1wFDI3W6LeG2f
e2+gCFFWHr3YBo5QAZ7g8wbRdO8iLnsawrm8w/H+NbFiEhdRex0JaMBQYwKpplxl3xQ+ik0gIa44
+APz7Vg7PMAz2yN+dXakJUWq19PyjKhQFv8lzxauc6r5QmsP5+mFNWTOwa4Ie8DQDyE0GefyEqt7
duO4nRBbds3ykpP9fKyYicO+1LrCv+LU36K5oF7w5cxiSJFpwjYkzop57nr71JjF/4Q2mkZklCTU
VINbc4IpABFYtaQLQ6eIBK+CWKQnlaFQAVSm+WcTCS6S463zPR3AiXEdnF4c4axLzUiNU5qSrknC
+TFX8FYLZvnbwYw0zgflnDC+q8mJeFSjpKkg1JF+dx+vAc0mrC8kZ8YT73Q+byZxwrpN97/OcSKa
KLU80kQQmz1cIOt+icOYO+h8MFS2qvSpKDLNktezptX+HMRX9NNMGGRN/luk3EsDvbtVsxcRMNh3
70BsCcF1gKdzBuN7rXzJ/onGiru1VKxWK16M55FX3p7XzSjLWRwjNsz9eVIjC1Nv6jgKr8uWwecO
8Btr9Ozq1xwjzKbuWffahkeoJ+sSwDliVOIZD75x7AKMQHO/5WyXHCXKjd/c0bc7TEsDT1xvSDBe
DhPe+l5hNJBdLXbmEnkk4dvBageXHNjm/thxvsFkMLQXdd8NB9zGeMXCrvfe7HwVz/ghadl5EasS
fR4uSZARf42PWXKSKH02Fn9c/OeEjjUWm8C51EiKb9tVmeXgXDJ7APdJqpxx78EoOKi8DMK9v/Ty
wCsnzzBY5g9z4q/XCaLRD5hC8l3HE8LqzGlnPbAhGumlXyL1Xlxt3ZMAWM8IBw2azmmd+SiVZ30d
tOO9Z9Gw/oZMeMSeO3cvk5zI7aaukldCd/a1MJy7whDvjLmcrOgzCK9pqgzSOInlJ8+Z09vU4PJU
5qcfS92rJ58af94OJSyY3OD1QOcvt5Gj4w+JFeRf62bhN+FOhcSHBhcq33om9BW2moSx7GBCbKPR
fz13Z/4TIfd/RMg5DBZosPxCKfJb1//XS9qqtErffhj+fv/J34c8QfDfNKp9kwonPII7jPTj9yFP
KOGbSaQicMTMrEXSp/pj+GuDQEAyEoQBc1mGE/Q7/zkDFlFIoiBeR4NAgCb7b8yA/fDHZhjABMdn
yOwa0Bq2WSJhf2x1qsWdCgzZyWVXBsNVHVaUMpXU3ZVD9itCz57CF1m1eOyEtVlKBYUDg/yusMV0
zJMWu1ocD8Gh7aP2iV4CQm2noGyENIUlFCGckw5RfVXPXnMYMCsDE8oT75JxStAehmyIAZtY7oRi
K/RIZHJzD795BFDR0+VM8cvBPsxhCbQLXlJVhuoDhGgCEkavjbeRn32Kpul/2DuP5rp1dF3/lVtn
zi4mgOTgDO5KWsrBkix7wpITcwbB8OvvA8u7riX3kavnZ9C9S1vai1wgCHx4vzc8OkMZo3SKh+Vh
VRqodiqXQ6Yte6eITLpNpsY5o1WHucuMvTSKXEPeXK24uxOYOF3wn5AygImCPsG84TaL23zYpXM+
HXuvw3twWmpEdJ79ce17fZ6jIbyPW8jKSz+kN1gPSSzAV/PNS3jVe7op2S4DfTlgx6sxGZ2W6kOS
ItdzvRkP0IFfw1x2ztmfHjCeRwAbKn0Z+gtC3FJtrc5udglhDyT7ZL76ULR5cIPO07uNfc9GSQQn
0Tk0y2i0XaG1kp6KPSy+rliSsaxDoexK5EUMoTcof+s3+KG4Fn4t8exBlC3aI7AkaACxss6YXsMh
x0yFuDq/3AU6dbe+mJCwEEvkXyiLqgaVFkz9UK4KD3B1xPxKPfjDkufgRauztzSsFD9f0NT3Qy14
HmK8wKDzqHL7E8kNYjfyXfZFrB7jGregaOoflmLxyQax6889wqkzJ22DTbWEKWZKC/xHJXZlniR3
g197uEIFTXkZ5lV3VdYpXulRWaXBpq0aCbFnkAhArdjox/SnuI/dWyKQ871I5HyxrO135WJPimh5
lfu4y1gziWs/m9lX+lx6W+IVZ8JMMFMvHRnjwmTFt46nnvCLQ2WjguI0lX2cnE8Kf6jbmSNL94yd
3fDZnjq87YmWuJVVK87JufM+FNInaUbU44UYhk5ula4Ysqmt+ksSNz6z245XFtzgvTvZ3/26+hxM
E+kNqOK6U51jzFlmnn0NQ8AZdlW/hJ9CoMH71TLe5KTB7mUXlyNqcxTKR9sfBfJF2dQlXjzT9DnF
HcveOQtHs/2AcTk+IHnvbDApc/ciwBiO46e2b3WzltvCTu2LtgNJ3s7OgjCvdW8m4Xxah+iT3Y8Y
2QI79gF0ZOjzGWiNH6Rdf4LwxD2xE1d+FHF4n8Ttd5vjAVkYeFLte7pIVJTUVdeYeABaRWG2zVPp
HhPWnDs+ASti5HBYHWbnoYym0xkjIepmDB3Y9JJhci+HaMDGIIznPtmOffupyqx2vOvVEnBLwyG3
xvhG4+m/6buivSRnT+8wWp4Pow1B3PeIPIZI2t26BPRVxzF2qmgbjkt+Xnh2TjTP0CKwJvBNXA7C
i/eBhzyGE6+z71oFhzZAreC0Mvzo99UiNmo9r+3AOiZqSE+KkO0dma91EDHlbWQv06H2oYORnlY8
zQJn/IrIi/MwC0D1MCMxLVCKHeRem6LPxS2gNPpPiZhFwh7Zhrrwt3lXdWd5AWu1GUcMJH2Ss7VT
JZeTJipoO+brSvfDFqdChf3ljCHN44T5/ViejzYGylU5tICFSUOhbHnVIW/P5TI/4adG2iIF9OlM
csJe8FfnpbCbS6f0CAYUvjWT4950LtA4ESvBaQHex0rVd7ceDO37UBCyKCWVSSqQXm6Xdl1wwUOk
u43KosDkhEBFfw6mc5jn+ND0+jMR1znV/pjO2JhE/QE076d5yFW5JssPUBSo/ADwh1Qkfon2rh1J
qRu+YnxAqktAcMQmlSbazbXHU6jIJRBW3F9k5fiZjQVbMlXqY712E28p0rYVnv80SdDLTH11a3ab
feAHw4VfxdFBJ86HhNbI0bMwnAAZbbd9HeYnZUDGSLoClKEh2zhssPsaPxvMrCx9xEbfPrWXgCCm
qEhP5eTPe9MAPpeKzEt27PAwtDB2x8CJzuc6yADqyrvY+PcHQxKcUKwjFsWi48cI9mQ01qG/oaTz
t5OjS2BztwPucSrclBOsCmxjCeg0JqvKNRYk/nKZtgnlIJkD26JsESqtRbQTbuacLaqLyd7rztHN
dntU48M30fSYsVTtRHugbC/AKqjQITie9mv0JYxUdZqIHrQ0GfdjMX2ByDXubRCzPTq7h8bp09Ow
H5IjbCdvh6DjSjvxnRpqMkYqF/HnqMUtDP7q0FsDGRj53WgP1u2U5jcz43oWz9hI9nZ5hTp7Pcyy
IN4A1YuwN1IP8iBW7MJ9nAjqjdCj4og+Lw9+AR43jYzrXTdmiSQZUwG4LYOdNHuXnbMnX2xGCAqm
s2Dn6E/NYu8RRa72Po0jDsPokiLraRqwXdhlAQC40Rq4OB4VdbBu5sIpcR0PlOMYfWbyoSiaICcq
bKWUIVnbp50B3LVt4M9s3BykDb+yvvq+/IzRtMe1u3Yb10p3LUGhHz18Dz5WjT2fEdLtnI8doZzd
YmGmqKtgxv8MDQftnmJi6S9rxkCnRHqacE+nYsUMC0s+Lyb6k3ouP9N2NHobmFqI29YxO6uMAQ0R
tvuAo/lh+Rkl6o7WyQDj+2ZYwu4whZ1z8FDo1puqZnktwLwwIVygNuDBljz6S4zfT27UKi2gySaq
PMQ9PQT1nb3CGp+aEV0suxvCgMZvvfO+HdGgwh2FlUcbbYyI/Mm1jXaOvW0TLim+mUOACHMtOGgv
g4OB7BoOekTntsBRTQvrFBI84aycy8aCVoEfXTvCkmrbqLXLDoUAcW7CiHZj6o1I05POxv0lT/Ft
z+38Nkz77g7weCIEUy4ZTh54Jw6kkh16WBbH9WeoLKwGTcDs0gcDoMSiPpbQpnfxQBZtlZtY2pKH
/7R6mX/AfODEw5kDmwHcbekKkY2IkUwWY5GO/UlCCBtBWdmADGu2qit/MYdYKiDk4hWmwqe+ic4l
UMcIL8i93yYjbiEHjInI2R0KZZOlpNQTi/e69xik8yZyvqBDQeAfcMTc8ETJhSwLI4WL+gKNL+nm
Cw5Qwt0qJelS+jKtrutuCB1SEVL8UUR62YqJFCMTGjyNgTiVaUiSMOwbcTuUJl94AJs+8Y19Z8RD
O8MhqtO7svaXb8Tjpp8jau4HomKD89jHutI4hAYXg01ptosTJ4kuK0jrW3cJnpRJgyQqgE5iQkJk
abIi3VnYpz0t1J4kqlx+8lqfVvCAcdgxg2zBXuJGl2W+LN9d7LBBBTPnmfU0O8smywFC8OWTxuZ4
wX63CuKD1eEwu1M2li2JqvrDUivvjlgHby/kVG8a+rd7mmvRSTRX416g3wRT0ROBTMl0NyDxw15s
mreIP/AGLdr0mQglggfcpvEPToY/EiLjtt93rlbbyjjSeLHq9pZM5cHVdvAN4tJ8ASUJjnS3th/a
Cc7IlvU8x1vJGe4xHC+fEscmOFjQtDhrUHmeZUFpn5GWDc+J+XoOPVzeeqsiws1usYsHON5bq9G5
B367X+rAofa3SYMhi3SLQUVasDRX9WGSrTjJS6s+nW1q8ZbYvPumLz26hP1etV1+nSV0q/O80ld5
ELjnLBJ6xwvIyxIgHR40K59nKKGp1eEzXOVyvyDhIr9VL90GVy/e9d7Pz1u0OPuywhwuiVT5NS2k
WI9BmU7IgEb5QytCeSVGZHRaymi+1K47e4ep95sXFsn/nv//cv6HKgxf5n8+/v/fkp7rq3P/y3/x
D7fTjUiDd6lkMXEl8sWwp16O/ShG/oVFkIP7IYf/n+f3f079gfMvWCL8OdwOAdPpN/tywa8EBEm0
JR6MHoCE/+TUb4iivzNguB3wcAo06YR8TyCA14d+DotLVY22/z211zb/Ackz9mz0Uq7VqZ1Subs8
Qh/K1GFYEHyAdy9CfJ3jsq0vMP6jejy0FgsEm1OIITTVfsxCiocBlqUPvU0SyMLW38pVEgaMWNHC
x0d3Jpu+HBfctuhcDO41iehtwKHeRp33AM+QflxJSwPClb9EGblaK2F+4Qmu5lknqDJyEfVbnFhw
9z7UOh8wb0KDHtMe/e1B3rwwpP4PIvCbJqvV8N//5Rhi1G/EKXAVajKE3PwPMQXWN69HB6sOB4hy
Fd/bYdKcFaskSEnA6n3PKy6jRERccnayuvrRyT5b7n1Dney3bjr2fJ/amZL54f1bcv+4JeoB/MR9
EQrwoOgtSkNaIk6TQ598czgRFJdYzyXF2eqPHdyE1JLZBME7yGiwm1iwcOT0N8MpQePcNsVzg+tN
122CkRCcs9LWg53u1zhZcSEpZx7FXuEutj6mvYwtSl8a1PJqXQuMx/ZV5A946SKiHHG3ev9LvRYr
+YHNIAufRhZyBlw9f4bU/kayi9NihoFb1t/tCQbGB1FnVnNXUeOvN+9f6A1rkwtRUUGblsJwJ7ne
6+eJ7r+LVjnH34DnSNPbtzTRfJKIbN7w2Qty/3oaGuGRFSpFaalt6ySBvisINM1/vH8nr8E285Wh
gLuGdxbiyx3Jt7xCwAg7mnP5TeNHJ68EVl+KQq6y2IXP6INi5PKfDrLwwPxMXgJoIqPw5rtbTmKB
nwTe13Ls+gad59KSWID94Bov01+uZd6L394bvh0Ll+8QJMDKBxMN0PJ31iQC9LJoCW39NjsJ0NV3
FzAjxYOiHZl3YCdmiMtFGrHI+8P6x0wi0ErA6kNJAycWltHrC8M6GHp6HsPXmeIMzSiQRKjvYrx8
GN33L+X8+Qjh7IMNA90yo6K35MG8aZxi0m71bcBrCLd6nEbqh9JVrFHEOiH1bq/naI3t6qLJ8Eu2
90KnxfqYD0HbepuqZEGkmYTHVHRLKQYzEpc24xRewBoLF85lvl/9jef+x4MRoSMiSE48Hdv5Q+jj
kM3ozq5df4W42HMX8NyL/Id2FgtWVlNJ5LsxZqIq/ttg/flgIp6KiwWFY5jub5et2CJkrO2F9YXS
ynFppQUiG4dtELZpTzYmuTZDCcjkF8EzHFv6+OiQ+z4isglaqL7PqnVCEUuPblVfiL7IIzKApbuc
C5qpECLef7RvsXAfBBxI9udrgoTwT2KoILa3r8a++UIwFCjGBrW0Wm9I9OyZVCtpwIs+iYZ2kFeW
F2e8TUPt+2wGtcSxCZ8fEnqWr0zAKv8hcY/hEyAUFBzEtONTnb4swOQWsbqIeUzk05BEUfzzZFkw
U0F/B55O3WPjrna1h3tHvAGiMku0hcKeC7rLXIa3cdqq+dO6mBJig9cLNnc7DrYeizyEVNnlB9fv
BO93l07ZfIM9UF59lxOKKWfDyWlYb3j9I/FU0+hdH3s06NwjpOeI3AIHK/ontN5tjgmBnMv1cVVe
oO9130l9h+ay5G+xJ2cF2aS02XlmbooshKQPBNTFss291uJFjzEw48s0OPZiaANZkwTsDREYLn8p
kW7xJ5kMhkpi1z6n6lZhcMFmtnT4hqjtQA2cLOQtRVzawrWDPydV3FwNKVQrr+jMZt2nLsyEPsa+
7rLL0qf3fDI5w1yfp521jGfjPJLUtZ3D2Kx8ONs7y3mosXniEBsrs2d2YUwIBe4OnQJPaDBkwzPk
1xcQOTr2aUNGEW2GnY2dBgMq7JrpN8yJWcTKKrCtat8NseQftPOWiqN0C/L6z2d0LayqPQncIku3
TLkGDwwvXQVjMHoZBkjHucUr/2whmEpeJS+jSuIFxGSa/BzcDXuJw8dZzSGRxFsnjcwVPeSf+Y+l
hWUC52MJOr4eC72ZLk2k2LW8oqmZNISF5NVdjT4f+A1bKTNdWlIjeKd0HYFaEdcCqWzZejMWHT+Q
AThxcFCJKkLvzPLnjIiAasbomGgmTeMcD3r41PGHsLQlY0JIC4S3UwxJNV1bYv9M7ZY7s8fvFkwJ
zJfIIziql50X6zrZN+Suc8eBq1kF9v0KXwvrPjc285dWi89PSeh1nj6LBu3zKQ3hcLwKMAtCfrIS
Bb8Evm6juCWMUM2FpjE39+JHKRkGWxngw/gVHAUX6Z23SukftQw9bo/o4tDUbbG2i+xqgPwvnrLR
54dt5C0Bt0XIuRnjTleMIIkjI8O5Yl7AJ5WUgP4RYa3P+GAmZaaoKa31fRvW/H/n4N+FnVEOQeqK
0pEu/N6fMt7zpV9Ws3ikUCKf8w5gh1faj8yHEgro8CRIWB/5h2odT98H2H4zCliftMNy1LM95NWl
RgTNB3b9AKlqi1HGaGY1Jje92rUFAJo4ziFentC97fsoFVmkd7T8ArMypSXe+AdpA10Dy7XeQRVL
4tMYS1e4ZIm22/VGLMvM9A8HHIYxdcNfkTTnbpka7P+E0JzXU9vEOW5JEvay64bE55jo+Xw0T7jO
9ILdtMu7jF4xG2y0NxuYffQNt3M5DNZ0XsRDwD3G1sCz6XxybMRzDc7El6njfEmaD1FFp6++avA8
BASVdkYHb89CzHKzV15C1jBYDZ6wuJRQt896A49XpcfYy0eRwKwoWGbl13WilZiaxXbhO0c56lVa
fn06pyl2bcQUOwFCzWgwkweTWDMTcWXp2kOxxGZe2uM8MIdiL+uK5Bw/kJXfgUKMPYx94bFUkijN
KO2qgucB8AlraOyuhkm6LLk5ZoY8pRp2PntBs1QTn4VoxayCI4PPzLUzTD71wQbB5i85wnT8TvWx
WZcKm0zFW1hGpiJM/TFheWr9GXH5uUotVgfNKPIuOK4amFC66z1onDz9bhHnISRA/xiWw8qNE7gz
cmnfgdLSHlgu2Y700gbs8lUMbWPYh35pNlmlxo7pOJPL1kC1CvuF9YE2nOVfzyBxMFRYooR/bDuU
QOkeij4kf1zGTYllvE2Wr1XYcRr5dQ5h1TeDMzWd10QnOO6F4IJJmk+edWq6GVjwhTiy77p4quO9
bwOjfYCbxZfH4K1ktTfSO+44yPFx0Qco6QEvdo7mlckT0kZmBH9N6yqbzO8gU3tM3BXjDO5cNiaY
cTtYIZuWQzIJY+wFfdRPwJ5lYvN+WoCDaovdvggwPEqhXl+5iPAAa6OiV2RGrc4iP0NaLfsPdjWX
95HrRhgU9X2XdWeybjU8pUaP7VeUv50Fi67CdAqPP3pp5OBl3eeMNXc9FEHdlN/8vFx7YoSwjnqe
VqecrtcIN5INxn0w2eCRTC2IOzw5yOidD0uKwMyJEMOrvkMXjUk1aLFzAecTI0tMDnBE7HhGgLbN
DPBFz6XWAOw4BxWgcxu99tMCGzJYQPM2bW8t6lPkOqP/QZYw4BMaTiQJmS61u8QN0BXfP2aexonC
Op2drNwGazmtNJSzcrUJgXVX2FAzL8e4kaq4hOzvtAcdBYm3ExRo6z10Kxyts0Aq/OyIMQ43nq9c
Z7vANMCUV9I8i3aQtEw6AWAYGaSiTI5Q8RSmCPa0nsdgdfaJMzmpe4hbWoJqQ8TrCjoWe8K6aYum
8h+AQjGCPLHRf7fdPgKan+9nNeMrbQ2qtu7ILRoIaYZvRKxhL2VPHgzMUYziFH2t9gQrLSjq+OXB
V96hvi6LkzhTEKjIFw9xQo+KxnNT3PPWAet6B7i5/paia9fzDtulpfse5cIbMQwMyB3buN4g8JtQ
cd0JUkwKW5TyJEbAKa+g8ltFcaJlS1mbfk8JuVK4ADcQGNxm5wgcjeVeesojlAk0FrTw5lf1bS8Q
GJw7OLUNdIsJ+2S2pbbyaC4/YPTTtv6ujac+hqtto/8ujsC/gmosphHdHvp5MbUmdKCcCgqmkjbb
SsRCwsvdhaZ87NnAeR1SX5oVrhK2qTAzi8Ce+JBjPwGtgy/WTuH52iUWJSkZcbhKX4q0ytllULEk
7nqyBAGfeRhFY6o/CEvm5BDkDl55UKZ0VUYnY1dl8on01ZpbcVqYS9FJYimwhnbsBMskzXEqe9Mm
ad0T36VT/zTZ1G4WhICpZS3Lw8xsGiTpxXg4eRVcqL12arl6x8h3S0qi2uWcbZ0SR2rzRalLIHDj
eUvTnAURLJs9GnmoT2mCZksxQG0dmJ0zBGbmTvskDbj2SABRA9HSFyh9tg0KMD7MJrOVd2mgy8b9
Ywli1snCD0g6RhflRNxRHbeD0z9HfWTq1SjWrDauGnv5ZcJgrIHHmAf1RdLQY3EOqsUdyjur28CU
LCntOcYIKopUzg8k1ijvdlPp6BGprFODG8CpJ1MDHZIN57W6ZA1fTIn0E+6R+AmwS/3awXynYRyL
xjaIBQ11c/eOF1sMZJsQWtScLBm2wD9K9LEUriH7CncwDhb22cd/RmLteIU2Y+utVKQIWfnEplIS
4k/h1EsIBx6mDEOW2dQBd6KaY/GEIA/s6eUxsmE6ziPHv1Hdh10Mh/ngkePMMxrRieDQVeNigGU4
tAs7jj7pgsjN4pi2MqmmU59yVN9jhmCqWKJ9DfjU96PO0tPWhirisFHC+51gx5JZaygogPZPFXid
M2+zye4DRa/RpUohsslU87pp+14ccSAcdHiD1Z7bZBcyhsnQH7GrNe+B5/U2X1XTVdP3JTGGvCL0
4Q3gBTmPP4i1bwo1h0TSp6xzzATz4jHr3JPODUrq7ORld021Ttg0cSWkUN16Hh2Ve+n1pt5U0szH
uMxzKmubEch/wHaq+YF/b/6aqqRfb6YyDNguHZyy2cPSFPdOAFU5JqaYJ6uem3l5PQoleC7lODU8
1H5g4asuvBm/l886nBI4oGhmi4C3umMulLSGqAnyg9/7Zu6WtRvVl9XkJLB8kpKeFE5wCukPRS19
Vp7taOmKa9Vrz1ewW50ZsILUy3wXIRXRd0kQZf2z7scMis9QjC3GzZwtfe/CnxxVEI0rXOYZtElz
CMxbwYnNdshQ4TXy6d7ecPDkOatFrKRCoUzCXyeIllmfzK7XFc86dWYGJX6pfIbE1tQaQxP2fNts
JvRk2f86EYdrHVEYzEmCj8ceX3KPnxLOLP0eeZg1f/X0SOqJbZF3uUXblHIc0WmfDATWydYb77GU
9UZra00O42/BPDA1u8SMEEhkJmQHw7KoN4V80tJJvI+HOOGpKcJuKddnuFYRvUHSRKhRItGsj4y6
WXFXp+PMe9oFbT0N5vzAdJKCywPtxatZKuGda3lsAzGrFObBzNQ/OqGTclQpSCr4+vLq1bo0pVVp
VcbnHiJTOXQ7pfVgJkY9GfzIir3FTEnCk6b62vZnvFQYkNWcuEVkKQaSbph5xTktJ+2llIVv5KZT
npzEBByMt9CN1+E0HGenPIaDy5mCjY38g4RDoMIt9SBRGfExka961qq8q00lagyPWGeml1MjeoGC
t7SDAMUiRcE/yu0AcuWWe0ztzCnw5WBRxrgtggGs87TgHN/R/aXLH66ceH0d5kx0Dkk2s39K65pH
mkFI49ZHJNFJtcfZJFZqT3qakR60gCP8If6W683iFmbBUjxGC/vEYsiymii8bFjpDKReXTx7Db7t
0X55WTkIPTWFbuUUZla+jxq9xQPBjBDI499AQyfAVuENwEo+JiIU2oBf5liZc6bxtk/FziIesiS1
nWA3Hun7l3yLqplLcjxFwuw7bkjh9BruJBS8Dm0l1RchJ9O9eZkacAENsvufXgpyKDUuTDgX8NxQ
Yl9BumhWVw068SXzY7M+wdfykD/OLNasXe9f6yca+Dt+DO8GmNqDDeF78s+u1GDD45zKwvsyexVS
2PMxrVxmoiAtkdcw7SviQREhNSwaI5qwARBFl12IC7zCifQKFMJ0NiKOvGbteVmZf/U+6j4xRwTC
tQb2BOy6J356//b/eCoesDCFrXGjID3MNr//rZ0xE7KukikQzyojqgRaAL4hrMNsrhyh3r/UH3MO
zi4ec4gkI3DV8C3eTRmVubg3t89Rig3GcowXpMSPzhqYV0TGyfTXKfe2heLwYDC/dwXXxCjIZLL9
/uX6bvDCBPz+GWMls0Yp9IzrzZixst8lLsTIZRdH1PsUEws/fycqxe6vWe0qcfr+d387zHRNBY4f
pqvK64YJxus7gX066ylKvM9gEhwdUSWAUoXE/7ICvn+lt6PsCjr8NGLtgKsBjr1pA5JP04Wekzuf
4RwGxaVqS3M0zwgBZZNHkcVe+/4F33iaBMZQBNiZJq+gwwd89PqrqTxcWUyW/nNf0ydK970Xm2WO
RXHhucZ9VyIPSjOUGNEWFgPqq/37N2BS9151cCi1UCraHmxwQvSwOXx9B5wS09Jpg/oz6vglqff0
sla4KV2dRqTd/yxbdJ+a0hh/IrN+/wLFLRIvOV5UEmvO9HR6GZwqFwbiAfpfeIsbyOecFlZS6NgS
hmJC1LsLPWWF0yZzCsVqHUzCbJZQJBrd7NLY5sVHQ0gPPd+pYAQ8cqZ+JnxKF0B0+5Bi3lWnGa1l
GGFNYZnaatCE1SzI6xAeAyNnndnOZZtR2wSDZ7b4Fm8Jbit4AegHSntWzaJwTdGUYyVotlfXMcVy
nFfkZW1saCuMf5jkPcikq2ckWIRZFcCy7w//HxMuwLjBlji7ReSc/jG1R04WKTaqy6cm7Txq1qRV
5ggUrcpUAL8g6/cvad6W35dcs9RGP3s0IVyA4K0DEo0yKIZDOH2KEmkwxjGLZHGJCbBbWFf2YHMH
sMzJb2oPs0OAISBsiSPC3xpFb7+550nfZuWUEV+bxvubTbSWXT3xLNNPBUS86iyrelU9uMXk9hfu
oP7ibPN2knsUZ8ZGx5ek36B8eDPJJTZpWdoOw2fdoV57FHlgpkWet6ayen94jbno7+PLp+PVA/dZ
BnTeMNt788UScmPKstbuQ42WLdzFwJcKe39gVE66WT6xO2xoeFf8IwCwYV7ORiDIYU2grDTRIUAw
HHlM/76dyKcGR1h9U6hnCScUYsl5K1IyJQ2sNVsGBggVSs/0VIfSwMRFRXfkXluOx5ezCsFelCSW
6RQ5GucOTlUOrkndKUbP2VIeatLX/Mv3B+HNeDMGBMt6Nu+pH2DA+nYMhEhUVEnEV2OVm505bmhV
EBc0NZyc37+UUdO8Hm8WMBGgl8HBDFz/7XzGRxxM1fHj+9Bvfl5rFECnBX54ZmtiqWcJeum9l5B0
GAXSmQxK+uunXpOykXFAsBlc4QcGz+Qs2LLSuRW2GtOpVeSjtV4MvKqke2ZtVUwnGBNwYNoTCMLx
OEM0zrHkV+OPbpFpIlnI9Xl31tBGn3LQDUxRD3FyzlXguFMOBy/QhHZAQDF+Fql5krlD1TJtAs3C
3+xUnxlg+VcLjTeSuZvT82Dfi+HH8YGLg5t385f9Nnz9+AhnxbDFtbEpiwR7oXj7+Dq+gQ5hzn0t
tRc85T0ezgeX9uhRFmHrg/Gn6pD4c3S+kKsU71o/ro+VW5SPGmsKAr/DsaZpmnibyFpMTHyquoeY
8+twg3ROp9s01O6RaLnbilbbV936A0llPSrtLb0cea1F3JynqN4u2ZFSE9GZ6mJnDbn3caWPrM9i
NCQClXtk+/ifiOLRWi3F4YAsdziOUX/jsyvhtoEq/DJYek20xNLt6YmXjyk9fLSYLl2CvFXAeU0x
0cJTTvkZ1oQ4X+afEt21s52d1/bBvcv+/NymhKjB95YpEEYyDCfEONT3mICMj5nnpfCgbMuvce8W
yCvHCFMDq+0/SH8YKIvi8ZiTQ3qgTbC0W/hJct7OU5RZm9Gv9FlZExg4RRrAJs3zj2MIFX8TxgSs
q6lv7ldiEHaUn1YK2mf5W1vat75a7C/uoobPBFDjqDmKcZvOsjovgiHbY8ae/cVp6PVizYSgrcxi
JigVfJdC4c2a1gD/BB0ZNN94Xuj43bgu9rJsFA6evS0f3n+jX7/QLxfDgAtCFmm/OGe8Wazj1ae0
66P6m7SDCo7QbN87NfjqpqqKS+17xj4/aapbWoRYxb9/7T9m/s+vCVeHlg2L+Fse2CiGqCmQg3zr
CPTD9qlsIWFXHv7sf9kmfn7S/9+Gf35L5K7wc3BCZEN+e4icSQd0NVyZb85EKi71B9vFpuHAk+2w
sgnuareK77IhtlrsUUXU7jxNmtgJDqISdz0F7QuynrzuZR+d1VYXPLDfEmgKrqiwcqV4cVVdYdqg
HP8WO6v6RwXn+aIGnr3V7uJ+jHLOqRuncex2mxTJtVchtd5YQSVBbwp6cc4UAaz10fKNtBNFK2Hs
D04i7Gd7VsiPeX5/qYXekPAYElMGUAYxLh579NuSwLGCYfbDZf3mj2bw08xLT7wmL4/zOj/XuMl/
8qxo3o1uQtOjQ6t79OtF1Lv3p4Awk/nVk8FN05zqIANCHMMlkt//dqpziriifZAG35KRxgFwGils
c4jOZUe8+ap22kemGFQK6wfkShXdnqY6NuBWl5gzabUpg8S6Xp3EP5LjBHDWx9FnlCu4QvWFdZnB
NL5YvOWk9irvHgy0vG4sHhqW/t28bFc103Yh8izeBm0U3FE2alIOyJ1dZJ5deQFi7QKk+IgMqL0m
9aY0sejD+IXQp/HBFm5xa9UhG4ScnenguWoiH6PPkvupjKC/px3OK5rIn4i0xIQWAG47OY0Q9sQP
vrDCiyxd/I8OqHa8oelAeMz7g/ualsQjZmx90IWATQqe7FuXvRFImOcexJhp+OLKwsDrEdrzgv4Z
h/wrZzKCzfev6Lwmvv68JLUBRxxsxaHgvXU2xUOj7Cu2zu95m/tnwGboguJxsc4BKkkxsnmXdh5O
YN9azy4fiQhSF1kW2beWjrzD+/ci/5xalJosny4J2TBx35IB+6kSQ5jU9fdkpsHAub2JPzf9muod
CZI4ZRFgC8JRNcZACS3WskNPJ44pdNgdOEkU4Qpk4a7ZNzJ4yhBJGegXCL22hvSSSK/h2HnefCXH
NEESFCT+BrG7S0YsNkk/PZArpH5O2GxDnBDaE4thOeSFsi4j6RiT5CmwLuSQLjfLPLGd5Xg9HJKJ
3RsBR1ZcVLR5qSi9Cp1q2ZU1lBK0nHtN0/NRaI6m1CLDB+US9ZpWpdfjawFdhplIu2grQf1uvCir
abnCqEPUOtNXUrIsE0QcQXs5oalCHZiRTLVl/BoHQ5dg6k9sBP4ficHLnsaaLGI/czOTuJwTv/j+
0/lz/UE1htMntbsjeT5vl2TPpRNazFPxHXW2HWyiKcq/wPJY6BryyDhTBd/WwSSJ1taXRefoHhap
2+pvt/FvJmxoKMhsffhhgw28Xn9gSg3VsAbl97iSy7j7+UDkOqYlAjmpSKHQ0X3X1+OBsPl430bx
/CkNe90yTzBV+MuY/JsX1gQbmBQA17iWu69vBu3ppBs8XL4ngS0/dNIZ7jDss3YBwO45++J4RdK0
OmtRt56Ws+dcqjpgIwtKNd9kGPFBSK4nTYTY6P2AOd+JTYiPzoe/3OUfJUMg4bsShODCmeZQ+WbI
MDVcqqjzx++g3l3yQGUhkNm6/rIZ8UO6cqUu6CkNqyRDvhfNjxSPCiLtiU2dTrygGR5FVCYXdjAV
D27vj3RI2AVw2+hLhjvJg63f0e59edD/q7O4X9rv//1fz9+I1dhlA4eUr+p3twQaSeaQ9j8LLY7P
03OW/Zv/5B+lhfD/FQLRwZB+0UwwKf9x0Zb2vwCIeWs47Av+hJfrl8GC6/6L2oKtALqnj1t/COD5
y2DBCf+FAABGMTztAHw9+s+stF/PRgoHNFzkV0CCxWWa7c5U078VEEAe5ZrTPf8wDG2Lw+VaDQsU
Je5zu5aVSRnHLTLNyv5rG+C3lyK3u3OjjpLAx96XZLdQbMthJpjT5vy5s6SzVeQ8/D/uzq27TWSJ
wn8l67yjxVXAy3mQLN/iS+xJ4vhJS7YVQELiLhC//nwtcGKIncmks9awDjMPmbFTolvd1dVVe+8S
tKr4nhwWdsaKRzsKZAmDD6sU3P9EiVEYi/xqfVwQXs1igLMXukKw7rvbEvbFen8S6fv1bb0y6lPX
g3Lna0qxFF0AwHqZpXmtVIF/XW3DIETdKi8XQMf2C0BydNvzfKZt6sPqQOJ+ndbHMKtQNNkr8UOh
+6sFSfD9B2WNBjRydvv7fQrrzI25M0yNfZ0vd6mnTfQYxTyPdPqN549vUJEJEJQMM/1TYVT1+m9i
uMMd4XsMd/gKxmOUNFRyD0hQOMLHvvgKNiRMVso8G/9Vp4Z7BpbDmqHVlaI5EdGUk2ibRqqTQN+4
Hzh69IstNJhgEo+dyJoGwLJOap+DjWtRdEav5N1lPbf8Kx0VoifOQeUOHEhG3wNOXitYrS4LK0dU
0vHz8HMY0qfQ89MY4TAjunac9BNKiNYp/X0vbK/UP+q+TuN792mVjJOHF5vkQzO6lyQWt5d5QlZE
5Mip3jiqilZ8/+CISY94c5WGjGa0md9r4tv3wK5/oaCAyiLZeTBZRnpGhjOfQSmk1eQGmMZxZqzq
S3Cz6kO81pgG1yqra48K3HkZGdZf8z1/SnCpSwAy2ntP0ctrvxiDUvKS6oPlzD+TCtBP3CAIP1Oy
3EGADNXTYFvSGVBJlZP1TjSajujXWqsb1rSRq7v3am08bcfFRZnq2ik8IOt0D0c5R9ADqlC1X88q
q9Rnauz6x1ZwH8Yu5UMzKh/pXkHDppxeizG40jOATzSlyFGcm6OwjDBXcQzIt7plU66v7B0KoyEq
m6dr44n+a6uUGDsdZ0cokoGfM73NlGYVVXEUBNSV4A+7JzS04uIUFM6RvUUHjkorQh8kuFeXG99I
LoBH6Hf7fBsvnTDZwPspU4TELAvNPjo8aBQis+zUreLgPSlo9XIuxPqcrba7RC6JwelGgbRb4tcr
emX5K5ramp5+C2Ohus5gMl8YANOOSSbVp6Aa2ZvKukaOv8zuTD9LHlxuaRcmFf6p6lXV3yRIra7P
IsXjkD8T+UqNhgJcvI3uhqF5zXzu7Wzl1ofkeZO7ZHAUanOfiQQB6toFkhCuWDtpVD+WulNPszyD
zmqWe/9pRUOQq3isz8+TXE3ubNpIHqGLqJ4kTvwF3dv1EfzFzadNgpX1Dh03GjXTNzLku7+IYOVO
1NyrocN61QwRUv22UlNa6pK4caf7QtlfIpwLPAx43zHIHV041Gh9nlpxrs2sXNFngVok2Kx21VW6
juqbw7KNVwmle1rwXKaJpV1ocTRHuclRvzjKJuP2q2V3iLknV0EWIKNE/2fiasPYBg+09TtJolRB
GLNy6VIKDmx8YkLQt2drx3euHRXs9eznW7dH9hLTTxcHhzBrjCYQCWSxtV/4qzLRMsWr0/ktnO2x
cpRrgBX3aaL8tapdRqCtdKC4SaZ8XO0DInWrit34EvyPX504JMr2oPAqZkYPk/m5s97Fi/VunNI2
KSljD3JTOr9PTRSxJlyGtLMkKJS/udm8NgBTHK9EzpzL1NG6A9jW64wucp59G47rfEbEX10lsecd
J4DCU/Rk8DNzEp4fiDJxMVvfUmZjykILCObWe60cz7+y9wwc8z5aGJWtXYwBbp2DySvQ2KP960ck
UknC+DQMdpo47E0Z7b4ekph8+JdQQbiXurrZf/dyQ3vs2iyt26iwLGS/s2z+ldU8d06BSoQUWYP6
clVl1XVo77YnOQLDNKPbbsf08Q1259EG3ZPS1dOz0CrTs8hOlI/gqaBCl2YO9CwptteQ6ylB64y/
3ADGnORZmX0Fp4J+sBuYD9m8hHpf17TfXSeI1xVmud6e2Ds7ncYrC7kDnTbWeVHM73T4fqeKozjn
1Ll0IKKoZYSZ4R3HoV/dp+NtfZKWu/lZsPfTWb21t840hye8JGmJv9I3prKbZrGuzWojhlkTrQE/
IpEBgCKZGHQmPwvN3fx+a7PViQkQ5xNbjyZT3lM6Ryh5BraE10Px8ryuUv0WMg83lM3K2E1dPfGf
1Dirj+myOr9n5e2WZrgRHkRMzcqenxfBtr40VdHmwtzg+eIgVSd7EmFgkPTam5jJOPhib1aPRrRB
rpY+7WfUg7Jpilz3VDFD/QLWSYa+d1hdcaXkLPn5LiRIZJV+DxvYhhDZiBk0B58twsFe2ICvBhdF
6eCWmiid1pErQuHk4JshoSYn+3lCrgS9WBQ8ayguhGLxYqzn9U1Nl+L1zNtkZ5C8bZqwrcLzJAiz
Ev0sNUBaUVkFG1oObo9zep2zXTVbfdiTfPgkCGsPemnulkVgm8oRlMaNfZT5DtqdZGXCyx1kjhn3
6D3rAHWkcBIa4Tw8DjVkrxGh2hSnjqdUdMiO7TMarn+if5Bm8JYZsiqKDlwxGSs3ZFn35VFWqMUT
8G1c5Hor0ghJdFppdXZismuhmgci5BTfa1wG+V1WrU8tBZL6UYXCLBrH+zstpkGwETmUrtS9DzZs
xYZAvZDFutIzemc6jv1IDgbdVfDJ55G2Uk9rF0DjBHGK5KROAA9f6tXcdKdxsfY/cw4EnzMFWZNJ
Ta3L4fq/Wd3RbtUFEwUn1TtFCE+tphsDbzDJwHc9KXTWu1V2pQhwULI8V52KowpS0VFaC6FMwy/y
WV75G5XhrnF5IRQDFRpSyp/nOfyayd7X6/nUAReL2lmtbT96oJbP5qrJqVNrK+PBh+q1n3raOF6/
V/JchD/u/gbJyEiZ1UhdPGzoKS9EEzZ0Jsezix7jtXbhWSXNoFkIDqkUFH0BBPnoomuG8UVDCdxh
PRX1DeBv0NUaXUVuU2LL01wo+9F4va6/olTugNOqFfRfaUcL/HGuIdSd1uXM3O3QNkJIDKmedE4z
6xTZ7AmS6wY90L30KHettTKx4rl6FBh1+NW2y9s8ShCstQhb55MSfDpM6vXmyqaf8Ad9Y5dTDgO6
7Wbuvr45bKT/m5ttOxDR1G126P10UyzT/e0yI8+aPUvriZ8e+OIfo9/7pZ8berf8la5TsCPwQZ2r
8uGdDi/8MxMhmKO8eOIebogWUpwDSL2inyKe/7wLoy3VgcOPFdsaIVYAiAsR68PDdZUPfDFHb83C
zwfYTOfPf+dnI2jm5+wJtr642UjOgmkhtAD3i4RBM0oirJezMHZHcP/J+VH7PDzm0GaBblX9rMk/
XgrkOcCQWYhIon/Lw9p6OQmaKnqK2ZS9CN/+lTXwGBXbXGxFlIy3LzNAugAu/co+6Fno7ANLwJxE
NvPwMMaXg3fZJ+AdqUsMdQUgkiTtDMicCfkFeJ/NMuce2JkElEoMZCe4gzSTNDxnoKrN4mzi+29e
+p94RH1k4wpIz5EdEk9vJTjjEQ6HkIh8d/P8S7vhzRQq4Sle/Fe2Q8/Ei+1gj3QLj0i+vJmEvi/Q
3BHN4kQdRBvmJGiu2axOiZVgjg44A8r9zRh7p4JGf2dxaBB0I7/L0+y/AZ2Nr4kW/8axwG4QnlF7
dSk4SBODBjYooTY//7dOh95i/h4hIJWDI5PaD6Y2sgTMBTDZq5OAhpNtCIkIodn8r5yNb46eEqFD
CURq+ESJeALwNmrr8npRIj6RsQOHoHxyeAYXH6HRIhskGqIORPyjobXVORaR9BY1YSHM3UzP4EYP
LkvkbOXWANEfqTCTdsqvbgHXHtE8D0Qr2615BrcTyGDL7gTdGZH8sUCL9LcAsZGDOg9CR830DM4N
AigR0Dy5RcCXDCyNImovNHQsPIBtU1misZ14BrcHYOAIAoXc8FHoB6BEhumNs9BAyo8rBBJ6Q10E
VD8JY6RmwaQTPRAtQgLz2yg71wQDT6CKXtHtz5ub6YDiIo18vqw/NM0R/l4FpdZGwL0doWkm7Rwg
sAGOGZwnxBNIh0TqiNKwZpIwaHZ8b/yOOyL0oIm28z2zxLIb0CrQxT1Pdi9wBQBvRj2gmQQRab7c
C0h4WqLkLq4Jh2eAxwJMTslZIDSCOAN6hhPg8PSui67DXiF/QoalmYXGBQ1oLWguB7fsLKgj0CQ4
Pvq3NE93Lbga6RXBnnXaHTO4MxLElPSOMAgRBEoKSmozCf0d4YyA8qk0vmlnaXDeEaqu9BkpLgsi
UrJ6YaI9HtkAEd1vecTB+QNK3GNZf2AaIxji1A3Aqb62E4jFRiQRIRAOLmWiq0j8SjoCAiRyY4SB
AK5ec4ccCoiTkkNsl9mA/CAoDflvX+fbByohcqSHh/nsnIkWZ6ZQu3zOqw0uPkSZ1JUtpxAfOgIy
TsLgVT/IjYnlQU5FZFbEM7hZAO4ln0PVqB8KWi083te2AnUVqPQicGiz6U1YOqQdQYpbNmtgjqkv
Hphc7b2wHx+ZI8qYBumJ5pMGNXxOc0l/yGFINEDRCM7z4cHgS4fgkjuxoQJzVxjoVkCYXJWeBXLE
yKEio9AMsl9q58JEIYHgA47T4RmcQ9A1lAgk14JJspQsuuaSJDk8vcMBWjE5FtbcWKRZB3Zh1Onf
IDt+LoSUzQz4jM34+3vBHXGHEN5wqDVWTgVBjpJKIRkEiIgkCQnwV1cBRSXYTWgHcxAfnuHtBby1
dIGRw89CGAUafTPK3lUJXSdcgkWYKED7PIOLlsVaaE7s3y+zEigh70So8Vw46JdZVVg7qPsggTM8
jyAiOMm9wGUJVSFyBs+1xZ5HFCkkvAUc1bYW3xxEA4oR0DFp656/vwoMC1gFXo/Kwqt7gRKj6MYB
e6v1m80lbUCzwNVJk14LJFWppLvWc7G9dzrY5JQJICBCNZM0vDKLAbNKOqnKKFEhIhn1XG/uxotE
StSgKMMhsnd4hrgWpEuNBn5RFzprL1b8y6gZYaQRZFaWiyCwDSxSwqE3LyXlEZA2Muxvp2PvXLAp
MCBJBimm9QiDixHIfgkBKKlIiVwSWx226BuYPGJFUmkaQQT8hMMzwLUglBzkZsGmsIpmFOCL1vF1
PQJRJHkGwU17doyDmwUIULJRs8kgQV+SSngdpEoDeZqPcIse7ixwwW2c9e/7BWbBcYEmtvejH3DK
wHHgWDuiFtWslcGllMCa642z+v1ZAJKFDISIC1s8Ti9SOIATbYpN+nh4fpFkShPE/v74uTWo6EDx
Tz9cBqPB9KL31rqKwdWX2KCCWybtECmfIA3ZVtl6h2NTYRGInzbn9g9ChF+Iqb/xYKYoETzNBFkl
WGavEWXe+oVn6sePP29pH4LbIXD9nV8U4hHNZzfwTvHf/+1AHw8Agxc/fAYcHD6n/evtAH/86M5n
PY/q+X+eBst0kT76yIsz3H37mleLDTQaun8+LDaLl5wEjiRW5vc3+UHz4tv3/zeGX28r+jY/6Nfs
pgG6NN0XPiCmpV84XdOrZ5E9D72h6Ahqgqzl6SIMvkbpNui8dQN2l7YdhVG6eIqe31K8dUOpkbeM
+s9jHjwWecf4AZMsa/xoGaKGki5fWm5IYdKWW2mWd9HXd9MIQuFDd9obPK3spxwz68FT5/skIShu
TrKWT5ZR6nVfuQUAylp+W39GckuePS38zgJsUWqyL3wWhsE2Cro7sgGASZvePgWLnhdp4ObSlqOy
uywa3KKs2fc/+qbxAf4kbRgDxeN6/7xyD26vAdzKmr6ICmQm+tPc4JVkbV8ugm3He7RsSnm76T5c
bJ9eTkcLq5E3nWWLR7/IlnneWdMtckPafvCIZPqiyy9s8ADypjkLsijvrGy9qS/L286ygH/jOOhM
elO4/BPWoyLtmxaVYWnT0TbvLe62zihr+Wr5kPabsgO+EyU8edO7Rffc4nYv6kHyhst3p4tNnPlB
91jHvqg0/An758s0W3Y8VZu6/hPGL5dV8Ng5xjD+J070q2X57j5K189zcLgfNGgl6fdGX8p/N12k
ESdld3M2ecw/8wFHi3V/70PQIzUma/7aD7oz3uSapM2uQyKS7q2mZRJJm06XXp/CfYAdyhr+sNxu
0S7ZLXrXBLozi8STrPlbP3pavjvLfjjbGii5rPm/ouKNhdgW3f/MB/y4ENs6rqz5j8z+EtnyTkjR
VgflbVfdW2ULT5O1+ylf+M8LQ/iUNjkna/bzMt1wsnUsN2kvacsBN5ve8m6B27Km7xacO3Rl7m7N
Nl8lbXyZ5e8+v/bygJ7I0UrbD7LHiC6SncitLUdK295H6JV6zy95WCdNcefnll/LNH3jwPyYf3pW
RXntr3WTa+I3HsPlIv3v/wAAAP//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waterfall" uniqueId="{286E8003-636B-41F8-AF12-2E4441B41F97}">
          <cx:dataLabels>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plotArea>
      <cx:plotAreaRegion>
        <cx:series layoutId="waterfall" uniqueId="{286E8003-636B-41F8-AF12-2E4441B41F97}">
          <cx:spPr>
            <a:gradFill>
              <a:gsLst>
                <a:gs pos="0">
                  <a:schemeClr val="bg1">
                    <a:lumMod val="95000"/>
                  </a:schemeClr>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68E1EE55-0DD6-4F6F-9311-AAA233411391}">
          <cx:tx>
            <cx:txData>
              <cx:f>_xlchart.v5.8</cx:f>
              <cx:v>Sales</cx:v>
            </cx:txData>
          </cx:tx>
          <cx:dataId val="0"/>
          <cx:layoutPr>
            <cx:regionLabelLayout val="none"/>
            <cx:geography cultureLanguage="en-US" cultureRegion="IN" attribution="Powered by Bing">
              <cx:geoCache provider="{E9337A44-BEBE-4D9F-B70C-5C5E7DAFC167}">
                <cx:binary>1H1pc9s4tvZfSeXzpZtYSUxN36qhZHmLncRO0t35wlJsN3eC+/br3weWnNiMYnuq/dYteaZaFUsQ
D/DgbM85gP99PfzrOr1dV2+GLM3rf10Pv78Nm6b412+/1dfhbbauD7LoutK1/rs5uNbZb/rvv6Pr
299uqnUf5cFv1Cb8t+twXTW3w9v//Te+LbjV7/T1uol0/rG9rcbL27pNm/qJ93a+9WZ9k0X5Mqqb
KrpuyO9v/1Ml67xe12/f3OZN1IyfxuL297ePPvX2zW/z7/rpuW9SiNa0NxjL+IGrlGszItTdj/v2
TarzYPu2pegBZ4oIIVz77kfcP/tinWH8SyS6k2d9c1Pd1jWmdPf6cOQj+fHG5ds317rNG7NuAZbw
97ef86i5vXlz1aybW0w+qvVi84GFNpP4fHU3698er/z//nv2C6zD7DcPwJkv2nNv/YxNuv62ztb3
y/MK0NADR0pOpa02S88eQ+PKA5fbjFGbbqBT98/eQvO8QL9A5n7gHJh3ewnM+zDS9yvzz1Hh9gGH
OjCunN2oADVbMeFSshOV56TZDclm1AyP98d7icd/qmjS+WsqCj+gilHqEr5ZcuexohBCDqBIQkkh
7zAj99vh3oY9K9BuVL7PZAbMf77uJTDvdBvV0fpVobEPlEtsW8of2vDIvRC4H+ICO3sDHX8MzYtE
2g3Og6EzeN79Zy/hWazT6G9d5dFrqo5zQAWXUpGtj4FqPMSHEHUgiUMdwrcAPsbnZTLtBujh2BlC
i/1EaHmbrvt1dXu/Rv/c2zB1YNuuIynbhmfw8Q/xccQBl67kjCCKMz+z8OwlEu1G58fIGTbLw/3U
Hp3nt9dNdN02rwcPJwfCEUQwJjbBwEx9HAQDzIVjojNcFi+TZjc0jwbP0Fl82kt0LnTVhG8W60qn
0av6H3EgmGKOYFv/MgsNHHVAXMFcKTeRgS3vN8cmNHi5XLuhmo+foXWx2Eu0FjrV1frmFaNq5h4g
CxXC5nSnIhEbQHLHZRJJ0Cb33QD0ElF2Q/Nj5AyUxfu9BOXitn/zl66S+/X5586H0wPFFOUmxbz7
mSWgcD4S7wh5H3fPlecFEu3G5sdcZthc/LWX2JzkN68cV6sDhGzKUVuzpmZxAbgBeB3XlmrrmGZx
9QsE2o3M94EzYE4u9hKYe27tjf77DQxCm3171egaVs2G1SIMy/8obHMObCKpkmwbts3g+W/F2o3V
7m+ZAbfcTxe0ggeKbl4xE6LugVBCEMrmqgQG1HUYpy77bgUfeqAXSLIbnu8DZ4is9pNmO7rVVfCq
2kMPJEfwzBUIBPMzC65ddsA5Zw63t9T0LDR4gUC7gfk+cAbM0X5mpSc36/AVQzXOD2C1bIfeMwKz
igEh/EAKxNyuPUt6nhVkNxzbYTMwTpZ76XC+3FaZzptXDNL4ge0Iiv/NozOoj6RSSZftpAZeIMlu
PL4PnCHy5dNeInKSIuXUUf2KkNgHBNrBkc5sVn6mIS6STu5K1Ah+kDoPPcpLJNoNzY+RM2xO9tOn
nOj+FV088hnb4VI4nG8cykxjFDsw0bIk9vb9WT7znDS/wORuDnM89tOVnL129dlFbMUdqpxtMW3m
4pULX2Mjj7mnP0HfPNSU5+XZjcn9uBkqZ1d7acGudPv/hzxjSF+Y4pRsA7CZvrg2ijeIvlBf29i5
mb68XK7dKM3Hz9C6WuwlWmfYwO11Mt7v5H/O0zDnQFCHUVQCHqeZrgALANXiXG4AmqWZLxFlNzQ/
Rs5AOdtPguZ8HeW3r4cIFwcMVTUuHtith/m/VAeUgDaDO9oJzLPi7EZlO2wGyfl+FmzO19WYrvOb
10PFkMxGUcQsw3ckWjYIWgjUFg3YuYde5iWS/AqQ+znMMVnupe363KzD+7V5BbulDhhlDqqbW5KS
PjZfd30bDpoDqJx5lufk2I3GZtQMic/7mbWcr+t6fR229W3T1K8HCUJkVPvBqThbsmsWkDnopLEF
ms7cWST2Ynl2QzMbPsPofD+i5esnmxY3FmWjNY8++d92bCpkKQxJDNvdgKbQMkBMoezems2c/qyX
8tdi7UZqNvzRTPajUfM8ug6jYJ2/otagiRYqo8D07074BdoAbFRrTM3G/MzM2Usk2o3Gj5FzlTnZ
SwdzHqFLo9bN+hXBkYjFFEEX85Ymnpk0xQ+IArePBsL7h25Kyy+S5VewfJ/GHJf9rJOdR3Vt/l8U
0f0ivYL/R3cMRXfTdxpsFpeBJ0PHJkVPwLb+/JPavEioX0H0YPAcpKu9VJ4vEQowr90eiIqYq5iE
7TI/swTTcQ8k1Iqze8M3Y/xfItFueH6MnGHzZT9igUdS4+SGUSDdVq+pPeDGpINjGXzLzsyiZ3Ny
w3EQB4htjXmH9jwn0W5sfszl0SwxyX3tnPlWrevkNX0O+gLRM2tymw3TPMdGHaArGrznvU+a6c3F
7fMS7cbmx8gZNhd7ygKgWPaqHekcrRdo1yQKdeO7HyT7D6kZYsPrcFg9aZo2HtEAz4uyG5Pz+4Ez
SM73M/W8uO3Wr9l5gR5nJiQHWba7XEaIRByAJk3H3URwCOAe4vK8PLthuR83Q+Xiy146f9Myd7zO
ijqMXrMBnbMD6aLDDyeadqoLCAFhGBw0on23dI/BeaFYv8Lo0fA5VMd7CdX7JEVHxqseFUR3rMtA
829BmrfKKFQIbNO/5GzjOETaD1F6iUS7AfoxcobN+7O9xMao0eltVd+O9yv0z/McHBkkDAoi2O5I
zUHDDJIgHCPeBNlq5nheJtNufB6OnSF0cbq3CJ3fDtH1K/Y04RQ0qpwMp5y28dpPQYE8IFAghWLn
/b7YHhDAfnleml9jcz92js35fmJzd4xjuU5el8Fx0OgnGdZ+28k04wmgVTgFZU6A3ivQDKMXSvUL
lB6NnuO03Euc/ritmzc/UuyNK/jnhg4FNpxXN9T01tBBWR7G1mgYkNAyqNH2fajZQzf0YrF2IzUb
PoPqj/2M695Xt4F+Ta4aTR0474T2s21PwFyZqH2Ayx4IYTNL97wgu1G5HzeD4/3lfmrOqHElR3C/
b/+5zphDNigIUPmLCzhAEwAPgvTI3qZH98/eOKA/nhdoNy7fB86A+eOvvQTmw22e12ParV+VAEXo
5iocj96WDn7qQXecA5e5rulf28RuIEgfWrSXSrUbosejZzh9+M9e4nQZ4sqWNyf167Z24CCupC5V
91znT0Q10lQC+sDcAnH3M/M8L5VqN06PR89wujzZS5yu7poKXz2UQ6DN0PgEzmCDw+w8rgnlKLNR
r5OzJOil8uxG6PHoGUJX+xnEfYLFw41Kt7f3JuefOyMmcKUQWGl0En43Z48COFNLNY2GD/Kkh+bu
RSLtRujB0Bk8n/azZPrpdnjVi7oIchzmckRmG6JtFluj7YPhoC480fY2qJknelacX8FyN4s5JH/u
pU37Yw12NA+aV42nkZwiWBaO+wuLdhdP4yDbfZ1uFla/TKbd4DwcO0Poj/2MDv6I6mud19FrJjxg
18AbCIZ71DY/s6RUoTkHkQOOrH1nuB/atBeJ9At8fsxmDs//UVDw6/vvvl8SuFw368O72wUfXIH3
9Lt3s8edh7Oh20h445auHzbH3Xusk5vf31IOT//9zkLzFdtxm/xm1m+2Qeb7uNt13fz+1pLyQDmM
4WgPGt/Q62Ou8ejBcfz+Ft2MiPxQnkATg8BNRy7MYm4Ynd/fonTBcKcEKuTbC1pqE/JgCNqEGUWF
UBHUcBUuP/p+qeMHnY7Ixr+vxvbfb/I2+6CjvKlxoSIiy2LzMSOleSKhtgLvQR1wVDjPivev15ew
Q/g0+Z+UxFVO+kTcusRvWnVIC15Y6cIuumj6IkRbJGtuVaJe5eVYj3zZ0EGEw8LSvv0tyCueWwtN
h8Q5VaEY22WirLw87lWW1uepyApr9HQyiOKbSJp40EusVRqzReA4nNw6gx7byzQcnHTtuqLwr1nG
SnkRyKgsmJeRqIYovBBV9j4kdtPnyyAVVVJ4uhdZ9o44YwmRgywj4xnNWB7/bdWdxpgHkO5YJER9
j9YI5DjlCkVAk2thubAjHq6RQ7KoDWXo3vq9zuPyuMl4yo9T3tWVczzVQRP1iykqcD9WavsR9VdP
P56gHP/4+WiUMAcoGCheHP9S5v0HGE0xc2tpy+gmJglLokWjmWChpxS1ynhVDX1QNcsqbAIeeha3
piL/0HM21nRB+CR7dtrIMK8TT+uSVeQCaUqJ954WElv4oYwOqtYMpwbRi4PrNsy2fCzjEEYWDStm
3Uir6my6DCYncMpV6vKG2V5eNVJ+TYTtNzA939XteWzMc7nCGS00aVP0yc2fW7SjdrTF3JtgxJ6T
XmcXaf1nyH2aB14fR230PvdxnWrjhaFGK7f39OPVT9N2EPPgHLjiuFMROvR42oHoIsseQnZjOalT
soXobSnWUCSrOdFT5KQXkUU0OWdJObZXSW3bU+ghDEixKE9Lgp6MxwAICjcObsw0peG47QyARkZ2
PCa5f+2rKRfVkS6LzB8PLT+r1Xg0utUAVJ5+5M+TR9EbwTa6fO5OYtmPJx86oZ/Go13dcNlDy1cj
kRNJVqLq25ofRq7P5deqxaqXXi1Rpv2q7bGr1GEXabvon9kIZGbJHFvgNgtoCRQVJ8BxMO+xNIGa
YqGKxvqGErSTWcdDExqFyAYd4sLWto/5xBdRVo+08AZFGaQSkR22V1kh43GRW6TKr1QWZlW+LIWu
6GXWRXn97ek1M/b0gb11EIzhwJONFg7czAVtmdmStvfdyi6n4dtQNRU2gd0mNhbLHnomLG+oWGdd
FTQpjdI0vTYvURG0/+1ioWsBZ00ZbmBxOeMwbY8Xyy1p3Yy11N/yVFiw4TGs19R73Wg3ozhjvoDd
r4MWF/5mschhUasiq4g4dq3Y6hKvDGFtjeUfQ4zKoyntzviQFDp7xqyQ+R7D4T30kVFUICkQluYM
2UPbN7A+L1Q+sW+1T6WVHcZNXaTth3JqoiJf9OVYQjjLyTq8p8cy0+PSTabRuuqLwj+pVZXGwSKb
Jns8y8Iyb3wvV7b0m0UrbCu9lJkKpmyBazcGmERqxSPJT+1JpfjWJPL7snxGTQkC6kcbAFQqODsl
bUTluIhAzCwGdmZednlXfHWEFrFYFDZqr6Xn+61S1YJMjgXT7o8b65m2HO+1d+akIL6Lt4a+YbJc
tT17XqH53IqjrQjBiFAEF40YQzLbFsmQ1Jkf6uJrUUGLykNWJy4/pyRk4xmr2xHLofwunb5k4TCO
jteGVV+GCxj8Xl4G5eRbx1XG4+lLZbW1vHAjaQKEgXdZqo6SVhh4dM0UttDYOaK7LKo4mb5MqUz6
xLPT1DitCKsPgHSuQvySjbiw9YubDQOwYyIe8VJPdtC4y0LUrF5JpzXYJUMQIcAo7x6v3MAae8/V
Q4yv0AgeIHlk5SY2aAqRJeuhlnlZrFRXke6KMz0176oq8SsvTbOKZgsr8LPhOOBwrn/lbu7zL53d
EWwyxw0QZ3RlrhGiPG0b5iYcq++gBwLHI7gjUY6fbQ3mj3lAVJF+nUhWV4E3UNspaq/XsU5PWFv2
MBRPP3Fujag5bE4J/DZqy+qnJ9aVXYd9xvq/2NSazdi33Jg/WjsJnLfsSiG/+jGbsAl72jZ1cO7A
sGCfPi2GuW/wkVIwXCVNHTgutBlQjij5sZZPrGtLS8nsS8bzrGFeo1th3eoyLGGNwqTOyWHlOzr6
0NVuAItThEIHh4Hb0E57OGPap53X0KA8S31XXg2sSt3Rq3siu8vGtexoUYpp0GfYRHboxTb3o8Lj
viRG2UMb+1B3IaKLEz9OGqP5HdrB3uPkl1OMHksqNnRHT894btdcnFGyzckxendrHHKCxzNOpB/m
fVk7n7s2txHEiqqiCGK7yexbjiCLH4ekH7Bth0QxvATNXWRrycJsadbGPfWv/EGaLU3LaMqq46ig
zJjIcqptsirTrqijo0mMCbTO7zMTU5PRzaCdDimhRk9Pic4sm4sIyIXbhFUDguCBZqa6ZHk26Tin
n90mZNCtpgiMAI3FWqO6d3qMVvoRsvnhYFQcttKYlKoo4WiskCCMJ4Mwv9JlgpbYVMUOP4761KxD
OfZaXvjlgE9FITNTHINM1qvEciq2KtyqY/VihL/AdJ+Z2iwDwNQUbsmiBKpiC9ydMZtaMyTESVs9
fmZBZyxVU5XYWlM6Rfq6sd2E5t7Y6HL64tDc+MfM0gSADDJLg/FwyiRpgpViVtt/RpRaYTl6J2bY
faybYE3yyFLYYrxPC2PdWpjN44gWPcxag4gED4wa38a/kGMRLEUWcCxF0zih1SxE2sZQiVDRGP/a
rI8xhaaj+KlIe6ajLsIFRFcOFS7STvunUJf0E5ejLK1PXeZoWIdNeEtDd+iSBTLLMMifMwszd2Qe
ydHZR224JRRH5omXHWuEkMXgfKpbgh3SjDhtGB3B92N9eFxwLQ793tJD7cmUjVjwtPNzhCwwelil
vhrS5oMja9ePV37DXRgDKGR3WYFUhgfILCh+M+RwVFvYgrLPsZRD6ubQFWiRgSNIBgOEFUcEL2qM
VXdp60xDEpEk8E2JbEye+vRqc8Ue20RM3jgBGAlcWYQoaJ7ZIBysrcAexk9hOMrU95o2YcXC720/
vpB04tV4WIaVLFxPUari0KuqMipP7bRlg/AKRDvWWRVkFj/3s9Bhi7LXQ3BtR6l93Pstl8vEyXV6
w+N0qi4zLTP8PYmJpP173hF7mJZunCtRLErEj3W76nvhdhdVGfqD9mRmZ+QdsyuilnleKbKIh6at
fE8PbjnFXph3FR8WwZB0UIZuqvox9QZLxDxeKUpafiXTZuTBwh5I27dHhepD4iN+84PmpAkdRGYL
Z0r7aUJai61YnAzJ6LdeWRexXHXKCdhSZNYwfeqlptGXlqeBv2S8oWQxIj/VoyeDplZLFdE+WQQi
DY5xrrRZltrupzNf5bZ9RHoS0lVg1W5oHxaJzvjnUXRBYn1W2h6GT0MzsObcqpvcuoTHcNobUUlZ
fZ6cLsi1V2hNwvqjGqY0OfIjsBurSXM3055KNKPhwqmmunS/kSx285uQFrobltgqY3mr2qbv7UWS
9jWJjxs/L4W7RB4gUnnkZ1YiLxRxrCQ56mRB6zS8Dd2cNVjlgTC34ucT0x229ESqugg/gllspH2Y
57wonJNW+VGYvsvFkJTBYdwFTd+964UfRNHK51nfiks/p6w8kTEPA3eFvSJZ4hXdZMOtp7Ub9coL
LC7LZhn61RSPJ31QW2F01EcZvM0iUT2Hge2KqBV/aquVoj7B5ugtf9EzhC3koi0QdSmvGZk7yPcp
dRy8NJtfWlGU4j38iQKOx0265uW3qS0V7U5jWRUBPSaDZTnOYoxF0jpHQx6TLPUE74xftIUVYToB
E3Aq68EfQaouYhEqEbwf+6IvnA+xb8V9unISZtHiJGlH5XbvZcxEpLxSKcNJOFUjwuSLE/i+NZ1x
ntZYKWssYbLPYbXLUJxZzK+c9B2JyoikH+K4j13/sI9hCIJDHaERrFrAZBmRxs5KbXpoB+EYlUu7
SOLKXeaNbYn8TxrQHM/L4lSpz23gluWiQh6MlaVuG8GDLIgMzZdAfoQsXlkqE9PzsMbsF0VIciZX
cdibFWNpk+BF12FjXeWZY0w+75rAdRaqbzQ2wJQj3jhqVJXhc8VmqmEjJixfGTv4gS+pfTwtDQmS
zJxEBh5S8JCKP0g6mHXOuYrBJVmtVQEKK0/ckN+WJRKaclVFESKtRe+S0SkXkRuK1gKCvC3bL02c
t1GO9bLCSR+F7cTJcO7GjhE5AtLFdCWxs/AEhrfKb741mA0mK/yFl+5UjBZ+l6rMLE3XEXwULtYt
e8jQgY7HHLfzqSrGym8g3EL8TgyFlleJ4L5iC94rEEBe4YQEa7HdPf5UK3ylE1tmcn4z3i1Gi11T
LbYxrhKTMP9itUjOmR1V1tV2qa3Nx+8XefM5MAU0OXdokUEAklth9y2JZBFVR1HORky6pBP+jI8X
UBZE9hUS8EArT2yA0lPXYKsh826r4CQnavSFR5KwG+V7lbUaq9TRLMVHaAGOrVqA5vA75SX2aILe
IBMUv0ydwC6/qc0K6gIaBLu2mVNII+Roi0LnsifHY+ua7NzeQLvZHtJPUqyP5BFGHAonNZMf5Bhi
nwakMo8JeSjxy1GXthN+nqyIt80pZsrM8m420tSOLaTEJM23kKiqMQ5FKIbdVTehEX2zoNbUT/iH
TpnmzqFlizyJTyb06A3FUWCD0bIP+6jV0GkVB4b5qHvgG3UOLb8RGeTYPrVAxIrJVx2C3fc1uGzz
hbQzL7wLXLykuW3UIZuEkT9vZRD2n9s0SINolQcuvjcsGQnYcVKPDmnO2GavRHGtGudou+Qq7iqI
M0QswZfAA2g8PC6iBH6+I+Uk7c+I3GK3Wxal1eTRwq4DHw8XcYi/irBs0gLcZgrCAJQNYArbE0cH
Rp1b+Ff8LhlbGburBMHiMJ4yVaeDPm64trNskSqeZp3n1wFoQ6JIi8+HTVnjBUGjSC+yssV/x6wH
iSbsnoAqKsHlpxdd0vggBfoqxtNJGOjui8z9AVmAP05m7/eopoMkHlhJYWHcKkxb9zDN4GKzw8HK
fVWfCAVXNfxlyyGGvQlSrZPkeEsnx00aVvGqDVPku9cjr3Ed83ERh1iOI3anM6V2UyxY7feJP31h
oav75nPJ+rCXx81m6oMKaiwRK4YpwYySoK/FoZxsAivXVNwsHxkKs2vAV5ktvuFP3TrpsQKkpWa+
TRRRvFTY4Ph8GYEKtbwoncAr446oJFceKItRZuesIBU+IUdicthOtDX21YZkmYhIK3/V5mXl05PA
Lyd8x7Sh3nyk5WANS8ET8KU+SZD6Zhlyp3zRpCAmxFmWSKNPDe8jkPBB4jYwlUz6I3xePcLSxCtk
tmbx2ogZqoC2bgIuPk7zAMNxFwtm+VeP8My3Tnu/rqroQrHYkJS6hbs7dxKfyeYjB401+oeDH1tj
uJJ9IdJ6CeoCTSmeAxJIfuUBI0jJ4QwVwJ8sPmFWMs+M28iEb7ZbRSuCzbdZybjRYKJZZEesO+0n
kfnOx2Rqe+uqQjANVmEqSiW/wt5if1l9MWEFYm6bOfhFbsH4I700LFUaIV5FZK0y3RdfpRrDknzj
QyrTCynLYvRXnOq6sf7uIxIP/iE8GkuFV6fgv62FmxKn+gJGsk+aT3ZQxkGw8MXIwuGydxDblDeq
i7qS/lX7LqiJoyppu0wtLDrVyZeJt5Rrr4V3GJDsE6IRUzqOUC1pscuzWNFFh19aTuc5PSpTw3I7
kw2WZRGDIF7gJNdopnVnbtK0M/ZPjYGxJoj+jfJGdWY+kd+x935Mze8EsS18YgxG80GfgZ3IDpG5
m9pGlPoFVDlAtOhfTM1IisMYimq0UmXmne2WRUwJS6TQe4S3Nny4MadWsKiGsWKOR2hlux/a0Al6
7fV2Dvacj5Ov6Elf5kbLA2sydGCNOhFeOMKy5qScbOxvbqP+cAHe0kieRKg0ft0+SFQKLq3EVrGu
NhlbHsWTk3hxXrT8Y7IxWMmGaCxxLBS7wUpLQ0LWlaw4X2ZBVmrfC0vZWldtJArMuelRxetOIxqY
MC7kA57hdKkRq71TOEsn8COeL1qj5AU1ZcZl3g9mTzr+RJPIE2GdZ9lhGKfQxtVmQcADG6OXoD8Y
38trYsVnIWWp4z5DfM0SenA5sA/YwRTGTZKfaOWwQQ0BfDW9CrWWkNoJggHa0GuY2dLiRoPSDsRL
6HVRaWR/Jrt7nNuZx+P+LZyHMnc64/kznrVqB231tQOqamMaY3DAkAJ5ADTp6UfNCHRok42bWPAs
UFb4rzRp/YPiYe8mpesjlLzfI3YyaL0oC5/z97gzxOxuJUMDahvFQFjzigOyrXF8WpbHFAJahLF/
XPw9EleiHI59Th/L4neMgr6Ngyscf4UZiwQx8Xhd44Lrw0kjdH5unX9+INqNQBygYYyCXDQ3mzyc
fBJWNkkz278shxyOIkjg8U+cMYGZ22r20xMkhrb7Ud4xMwR3awsH1xJQXNQ5JzKHNOZB3qTycmsx
+nAypP0o2SjEauC1263iwp+qj23PxniZtbmx56yCabDqicMfPSPR450OiZBKmT9ixRwl0KY9L4uN
yrZ6Z2TlZbpRqh5xHXR8aBMfdj1yuwgQhLwdoZmKwTkgtLBCI0hcsLKdFl2JzH4lMqaF7Q0wLeMC
pr7Ex6EfPrmIRoZ8ctFv6lnFxsw+PYk5jAAOf0rQxn11oGQJ/uDQDEYZlg0drO4irBNjmaa7QKio
Rd5+HC235bhf9uVUl0ABBJ24uBr/ruPG/PGVx89zBkQj+Jtg7cXW7Q1BWMaerWFZtVfVuL7nv3se
KH/T/gvFQJMP/8kcsN4HE91F8cXGLSFINmg4SQq9yOvSOIynH2jsy4Ntig2B8pO5fwH9KByM5ozP
7MdpiKpJJMdOblWJWDhZ5rCvsoLCPKeCPz8K0Lmo4KF1E0nm3NRlPs3GNpDB8SYU6QTYEewjWmZ4
eXpWs9oavh0dGgrFeNMqhT+nNy+g5HYT+vFQqGs7Bk29VSsqExMqViwz6WTvdnm2sDNeUcdzqhSV
Di9FKFovGpYPzue4t2EEn5Fr0yLyYMHBYWIJFBp3bNxe5uKAy+MdZduoFzlRWB9VE7XD+pCKwXRJ
tLhdptV/11OOQvtC1wE4X+Vl/oQs1mtE0JDsDFEEWoOChU4KMFLvKAcnYn/IfBEE+nhEzCL0hT9E
CRnGhU9RCvurLssM6VkVU56Xh1naTrRZ2NqWdbZ0KwEK8B0biGbyg9rUGROJJIm99/OMlMN5EoSd
QitP28mIgKuJ0UJyjATIibJlasUFtsg2cHIsDAu9ZBPuIHNw4cTknXndpEDJ3Wr2YUbhUpCymvCk
76iFQFtTF/lLTlssN0I/2ToXrE5NkGltYq4CRVvgZhcumSIvqZuMTF5eVyqPlrJw0rj17qmYEu48
9LYB1l1kh4pfj/WdStcEF07ZgfFCzpNIeli4Go/MEmQ73amNKkoULNIhw308R6gzpHH6mSEcV+xC
jo3ixUksbcuQFHVXgf8dN/mh6sealcswaTPQwWCGHFQ/vDhsXO0vrFYHvZ15Jc5mCPpBlapw+sOg
hNEpP4lRdZP+hDqIqbQhNrWpvNBNjeLGp6gACx4ssc/R5rAKq5KQeJERBMN/j0iJa/dUyKGnX4kY
xsa9AJ3nFx9zpeKEHsZ5bdnI0HGD9NAs0GKGGv9hrkdgu+wHOlWjZ1tgTLoFQkYi3MXIR79/l6i6
qScPZfI+Qpav3Ar12ii06yNup03/TdpZMoZLnyMRyL3MybPqzxyMkNV67qYUuLWRJer0gXznZvAn
8SoPU0lbRPd38R8IeRO/jnljnOFma6R3UWrupAlSyUqhU6fwusqWGYGFDbQDMWiSUK9PrE59gnPR
7lWRKytdZZEIhBcGQX8lxkjEyzHq/aOId+w4stl0klVDdwyGRV86laSLQYnwwoma1AaX3VWffGzq
Yx4IXXvQvvBbXBXpn4Ed6eWgiI8cOWXNEZJwUF00F2duYX/VCdQx7wv5TvZRsXR4GAJd26pWsTPw
w1hH7fspThv7ENlCc+iONkuxY2V2HRbtFSW8OKu4FZxlXd0cihrUOBpkguNOt2oZqt796BRhiX6D
IrqJ6tJfpmEReCPP86XwVXnqTjRbjX6O6nReCI6vdsd8wePcWfX4yhMXeeK3atDtEfox/JtSJelR
MpB08kYVi1UY2/qq4KgZeCmoo9qzmA4+98PkrlMrF6AY2uxT79Lo0KaNfcptFUaetiz2joM+XFVN
jUb/2PE/gtSM0EfVMHVDUIJCnkUKctnROIxWxZhbh6TOmsu64yBCYAqW9Ti0p6yuxsQTWe8ufEf5
oftn1FE1nqAzor2uKY/JoW6LBulXlIWj1+HCoFu3EU62tHyrOs0U2iSWnDTxx6FjCfK3TJ+JuiHl
wndDvbbjung34DaVs1oSs0N9YWq7QdefDgizz20n6U7AylunUcJCunRh/W5I37PcmyaXhEjnC+uv
vij729KyhgWNyLSu61hTdDoUaGucpho7N0yL1EMnV9Uui6lPhlPZBmXg2aSILkbiwBAj1Vt0PUvZ
KZqt0+L/sXdmO5LjSJd+IgKURC0EBgOMFncPj32tyLwhMnLRQlGiKJES9fRzPKv+/iurprvRmJu5
GKDRQFaEh1wSF7Nj3zGezTaZQ6hteB33asuhQL/Fq/9KrRB3LMD0cbNdSkietM3rTbm0jP0YVSxd
hjvdMPPJ6w2xIkXZvZ5zK8FmyCJt61jnxEbsCyrmYx6F/XAcIWDkIVXL4xYM8nFu/CILuSz169T4
6d1sWoX5tNmtEIHRXd7h+6ESnEELxMTbmr1gW7Y+8HBu+mLYXfelU3rPUXxSbziaYMq1dsEjR3Hj
SocmK6yh4szagX2Zs2S76VCHcCiHMIuLiiUXlkzIlG19k2RkbPM+kPyLIQi2ygxxY5fH3Tw9JGsi
D1jok6Tg7Z6elmBsHsAPgTlZG/MajoM+OrsFx0675IuJxOuK/P11n9SeHSfNfN5Nqv7u8UCOzZJa
WyE89c+L4bHIDZtQSZb1ktPGuauES32cEB8HeZ3O/JUPC/+INh29dEaMH253+3eLAV66dAxvGYCH
I8VOUU7btDwj7iV5vA7uhphZft7pOByjPhAgxiBz3zWeMuxlG1Yk2rUZdKpYJic0vRaFnofuKGNr
XsGcRfj+LjwHdIgOXRLNn6AXTg98aMwp8D1/Vsrs1/XcTdWWYslFeq7au4HR5WwsWx+GWZgXk2Xs
ayQdFodw8u6OeYXJA63tPogWe72ZdL1q1y0aoSdlw1EkipVI20F+Qo7hVzsx4kaIxjzuYda8ZpB0
Pk17trxgw69PmGzp7R6QBWxV0h56LuIbVN6DqFgU78ts90OE8W6Gw16T8UGiNPBQb6OeChAr9GDW
bvqkF8tqJP37fmM4s9cAqCRUCzW+1NHOFdZstVVRKrNTgFpk4fTO7jNXR6gYGPKNiBBs3I2P2d7y
wqsNMXiZWkjt2Y2MI5cuFcUJc/2S91yLm5Xo+gHqT39HmB/e+sV8wWdqCNBt8DYrRDCdTbu7jXfA
QmMdtGc+6vCzJcKuRd+s9BYIkn1tQ+emYxP2ESt4E6TXTIwmO3CqBn5WTaZL1JfZnjvU4cuM7yrN
u33hLleRGO5GAg7h2pMpxbNO6LqYm4k7FKCCzQTr1cAmdR9tjDymA291kWymGauGa/PU1a1TFUrR
vrlWrRzbkpghBqkpRECOqZvn/clng7HN8RJ60JJPGw4+lHhq41rLs4RWYPoiSBG5FLGywt1Cxenm
IrJB/bKm++iLkfbJDTBCEZRrgBDxeoFAsLzFLbJSg3XE6CVOEDjVA3Cnk1uS9ByHGx26lz3yInS5
3ybK7TnEYkevMoZKxXHq/WDKxs2xfeaklh3IoLrnJjdE1L0sCOPbcxuB5snDhvWPow/IflyRAHcF
TaeQ3qy824YiNKgv3KY9ltMS4N5ejlDczl24tAWO/JXnhfht7u57TxK+R3j8A91UCf1IyQs9psNY
3S8L67Kl9EmX9CGE/3nEfMhQdi1s4ENVscD2zY1sUDXO1QD5udiXbRrySHkUpFLbydPQsnis6jVe
b2UL+bbstnY7RTULsjLJaJNCqutMcCVro1EmtXHq83BFVT5ZwuWOxHxLC9UJNucpkxEkQmiJb4Em
5pvjCE0io314HEcRRFXtmtCGBUK4howFmAEgcmueNsmTJ2xMEZjZzLd9gZV0wS+MlLToM4JFaMqS
qtG9zuN6CjZeSZUGaVPpcBvj+DYgLrGvKDIrceqmjH2pnfu87039Wjf6c8113OVIE9TzCuakEpkw
R4rNg2KRSAzKcul+3fuwvzNRaw+uMbzQk951ngIf1blSsXo2Q5+UxiQ+t1nLsL66RX1darEf0rFH
ebHexC0qnxktgm1ep3LHZsMe+NxEzynAJlO2DhoUxgMGTA5Ob/0WjFo+6mmYs2pO0/pmHofx2U7z
Uld2q524gppdpzlRG79SYzeV4TD1BzmJ+HmQNKj40ozXUsTkNpQbuw41iqljPaOozpEWlWEoYMW2
qT3uWxj2Oc4o6lVJuZvmSgfJeAeucV2utFlFzueVbsUk665gyex0zgMlwLYC1LRXc4KbqzzE9+dd
4Mg3gXr8dOxQ9ysNJuWa716aO+zy2PzbRPZl2yG+wFcQT9h12oNNeVLYQTdvXVsHn6EIbgfARPw4
Uq4OqU67B9JRUziVNO90UK99B0KtRuJ2SEPRfRrXcBnzOBrHTxEV5mzDSGy5MFuXFS1E27PQIW66
plDe280VSMKj+w5pydmtQftVNlH6WYo6eJdBtN44VJTLWE/jVQQp+w1FgVBe1rRN51FHp9tEiAhx
KxbHyyBkX5m8JOl+UJddewvnj9FlpK36pEWBFiL3mFwN8dCOxWzabUENbB8hYqZrFxRRj3UkT0jb
xbe9nsOPpmkWmYc9vkPe9WmTFRJ/t4AshzHReB1fqcSGaYkU3vUGsZasz0qPy28aWVtTSB1F9DM2
3tXknGSrO5FFJuWiO3Jqpzh8vfAMh2B30uatJ/o+jrfuw7pMY3tA5nkYrQClNYo4ukFJ0VxrD9gl
NzVCmptttvpDhsvWFjPkT5e3rt++LovHXMGkRJ5mNdTVbw7VNJejUuiqoXPRGeJ5DZSr3XYE88BZ
v6PNrxMHlTbLNfPI33KCcGQpezGRuCKTAotMdxe/LXPff0q12wo5R3PZUzLRO7umwTOqfhkHrYQY
Lk+WtemPK4KqM1a/Ya22qWk6hHIcoSfoEjLeRc0akMKKCyHoFY11ZbSD8wGkDAZRwRrVdEy6Q+0S
lHiULDqJIM1UlzTWFcJPbYiYOhrE/j7MdpD34Risc4msQkgsaTwZd12YwNa9PxIadgO7T2wkslwG
Uxt96YGzkqFwJNs6cUAhT270VjZjMvIC2fbGdG73Rs22SLHhxr5sUFfL+tyCMme+HJwXSl77TEDS
KWaLBEw/9A6qVZRvwM+5PRirp/a9riUb63LFVEF5By6haDC526YxWQ41YrXhyjaWqB/zNG8urhpw
WWqo4gk1wGdBQ9SEjhoA1zKUxjNCu4fOaon3wAgwLtuBsEZtwgG/x+1/V4SnFM9x7gZfct1s8Xts
4rB5/l1EJvpSCFl6fpFsw0Bs+hrGvgtSAI7hUp/BPNzTbzUTdEuO4L13zLcpmHn7yeq1IU0+ZBDg
CDJb0a0Jtggsx8ubbSAoZDcLAsrtjnacelbYeraTPO6ouuFtYcvrxu4jyuzgVBn3i/XDdWRxe3ve
jqA/5gIwTqTEc7TEuk2qBABtG52ptZMfwUe1C2Ic5A71dNA667Aek2UsJeio2xCQGUJ3zbFiet4i
iMrYsV1S5b2GOuyg8LYFUC/br6yqh421faVXkEAc2sEwZjc7Qr+sEqRPBKpzTnBt84BNnFWp3yN2
RD1SvenM9q8E1M+ShyNMcTmzmDsVKBj1jQ4SURao/MbIakxm3pTOgJ/Z8j2cUBTdE+t/0v9n3tbu
ASKuO0Gfbm9GKqJChom97QLvVaUjBYjMcRSoNemfO76t6dWEEC7No0F7lm/DKoejWSjoyi3T6wDT
kJPf9E6FxNLKlMgT7KO2XKLdP80tWTcECKSvEIEiQxSdjuOjSdiiSqGy7YPsYvM6D+p1Cp4y2cq4
XNFI/KtBz3WTz51DajDsxCEbMV3QVAgnzHyyTSzdt5psF8UFEXU4FLts6gP8Y06Qg7JBBmgonPhQ
CMrGsWKezqdgHtNPvesZBMtUhPVYQFBsY2SoqZ/vVJZQW4Y0tss7kAzgHLnRoP8KsCaTQ4AUhOCd
IG7d1ci8Vc4mxOG3GwqBW75GMq1SmfRnUs8jEHsbw/QB5k8rICWht3OZDTFHqYwszRF+CryYdKtJ
HoH5O026n7rCQjD72AFSYGwI/mgJHXGfuz4kgd4ePF52ybjIeNWB+fhOAFVBPOx0fUOwDM+fkVyu
zWPaKXOJuqKwPSGCSc6GpXH7gSUy8sfIse5pXCNxC3yz/labAE8+W/cNGJ2wUEb2vd1y3dL1Ndti
+7CavsEtwF6HqnWqRqymqYKJQsb8KYB8mJa8G9erAKJFW65gdn5bIwZ/YyxndhpY1wGbNPHzJOrx
sIQDfU/MHOQ8BR/ZmH6Hc2DefQ5flr+D1zNsy9DODmazfgC4z1vH3VWdGFBz87ADU63FuuHr8v6C
bCAbLvSQ+vCAyhXqvzSC4bGsXeSw9BL4MNp80Smwx6ieJwQFg59vI6vtTR0GLitpXOv0AEBDv6xb
uoCGXgbcJSiF9DMzTVbnCgH4/UQuEe8M6/6QI6b2bZ5IwYHJyKltSmzoHYgwyCUPu4ICkO+J1kkl
HcC/MqKqrfZpw2fqGJgfcBalSxfpH+vcDFUo5q1Yl9h/SrFauOttGYwu+8llT3NsFovLxfGEhKCF
CqTC8TbqRXidNb1MgS8Jr3ITCH5NSBN++L6V543o+QEMYVeATQu/wK1jB9Q/Uu6LNp47U6Qra31p
V9/NeW+yRVS2abMe66+J+usuCH18WJI1fiOi0dsdlCsZQQwYlc97rYJPLQeJkSsAIncjyBdapWvs
kRTwEG6LSdBYVSromhcZb2YtsG8iqkN8XjaRmbLLc0vu12iFDB2Fo7jLehW9T6A/6tzZ/lM0q/Hd
LOOYw+UP7RGkJwCu2mHI9+ZTTVZaI7baSEEQedwaC9vRDN3l81BbcmU6TOrStDK9X+wynpd4ggfF
pPIGukB6IoJmb1CM2xTDoE4+dLhH1cbo/OSMD68kziwIi85l6yVaowpIzwCJJ53n7DRHzZCUOycI
nFTLt+MQh65/gou3LQ3ErdJgqLNiimJbIXwJrgc/NmAW1+C9EX5752IJcj1bCktnLCuV9eIHcGda
spgtrxnC/WPARPAxgox/p/hInJMNDw5WhHd4gbLbDfDBUbsFsy6zXwBOLw/aUi/ybBlpgHmwP/Ca
SEQ0AVNH7AdmQJoxR2WWAprBp2/WKTS/dRA7ymxDojLB67znWxOMbyTr2XPXREwVDKr+ldZDgBId
CFAZRV+9hfpvKqmhB5kPbFBSuRK1ebir3pHRjko/GTaPLL5fumbCKj+jlxKYKTPBlw14YfOdmlBr
QCF0vGceiI8/riE8JGEZjXRbmitqG9XtVwDM/fIq2m2Nv8YDG+WpGzO1sEIwQxdSZi5mq8HiJUHZ
oNYGbqPjQZvQEkBgsCNszKhvCyMTQ7cr6zeomHkSbvGBsWHNPifDsGBRmbTstx7rWNzQuEScB36i
JD6pa4A2DOwXMGmE8aC9PDzamDTA61kMRLXR43c6EZ/OJQqtAAirWa9eNqiktrUExaRrcYHbMQYn
lEHqrt7p9OiibEEK00ZbYszbmK3CdSUKxBnyPliZ2q2767pxtmM5r+joFlRUR3aePqzcXeBz/BXd
+mIdGUKyfNcNVoaTgH2z4wUU68udsKSmvD829ebS6TdL6j2M81ZkEj8Do58m2zVZZiTM152fRZ8U
G+VZ6g7/ujz3a3UZVUN0BEzgnUUTBhTpUJP5tTbXxh7WpLpNv8lRX7xN6nfwQ0ne44WTEWWpf1Oo
/LUmf7kibNwoVl68wyj5XloM/BlLgDiXLRR+ie/q9yu636maKB4MSvNz2jALCM7RjcDy0XYoCv5+
y3/0T3j4vfL4ex+Ar6OGs6Zulr/883/iHOlLD4P5f1w+9Y/f+tks4b//9TIq/O9f/goOeTHjPP5Y
/vpbv/xdXP2Pb3fpofDLP/7WzuGfNGx4+j7bfvknP/ylm8Mv7Sz+3M0BfZ3wdv+BAvytnQNMhcP3
r0v71S5//9gf3RzQmCG91M8TjBUEIdnFrv97NweSRjgyJIaSjeOlWYDsCDDOH+0c0EjvUmcP4ZcG
iQGjFL4HyraXjg7o4sZBUKNFcvwTHOHBf9LRAYeM/7W4j7I+/+mjg8eYwj3z6+iKQw/76di60wg7
YRnCbF41+8CLeFnefSI/Muo66PX7Ug3IuArZJXO+bV6es0Dqgi7ZS+YyeSYgzm8329+47KJukeQu
nEyUI1cd8rRzUGgvYSOSkf3AIkXLqYZnBlVHftCctAVPLC9SHj5q4WiJjQFpP8tkFUwI6esA10SB
wRVdMOCadKJlJ+d31/MXG7cjlroxRDbTfSRE07KHzQsZ5w6Nx6XmSjvzHmSNLvbYRVBjY1KBaHzD
DvsEU9WHM7h8Euv3fmx/jPWCXBK19wJtwh+DJpvzcMD9wFYEOdlM70nQwatg0iFfCW4PfTFQMkS6
XTqSXhmTXYHnWSox49E4Lqp6UXAGdfJHKMmWJwke5ZiZuaQT/igcd1HOZP2KW8BjoNmVwsEbpTD4
LUfxHZxmpGogIsE5G46njhl9GAEql8mU4KeSPa6ZXarLJzuGLLvlSE73MBlykIdzrlGarOIl2B/r
sX/k6DdY9TMu2WNrvo7ZhK+/RmFlJ3yhSCeypHv9CuYJilFqs5KPww8/TONpigx0SOFluUof1jnv
66+iJwGeA39BJ/WlioZeFzNF/HvZ4A5syTIw0S4sTMfnF4iIEjp3ghoH6fcDMqf9tGZ4etGMi65x
epUF5OXnIGknn5WeTXOpU4yDwEePymXY6yhHzTFwRSjxf1AuHl2LL1V3kl1FxPBD0CHjGFEwOKd8
CSunL6Nowe8iq7pr50DCzDOHVeqarkhEckkTMbBsr3Sh4vgO4/nHxhH+heAM8n5tP8DD4N3v+Fcn
4i2HmXco1yVDHuVGfEbhKc2BzkrYjfZblEl5YWbz/vN9qxrBs+sxrAA+7oe6wZDBToFXPyEwt0nW
n2lQ/8Akx6hO8LtZg9GZpRgq42Uu1NPiX3t45vMkQwIf4Itg5mW507K9g6R8heO7XvyON79OmCfw
s4rzCuz9tkkxO3g6v6cQsYsEtB4mHAZThtn482EMGpNiJfhVLdUHqNywElDZz30IxJoJDNpezuLs
Bx48IbDWBVyFUOyNd0W0aA2uNwwrI0daKsPwSKnDd6ib+TqbyXaskzC4iSYB/+yyh5VEeQwGywh1
oW5ANjlilA344bYO8jYLMVGRMaDK55q+kr7uK4p5QnvXPromvvs5vaJu308USDei1x6mpzHbLvDz
mFOF180aLs91Q4fjRiNZQSrENJTZWPx8t0Th9okYbhJYAbCEYAgMELUKFAw1Eiy8P3Ct+2HUhh/n
mskKhhB+ABnSl8jedfFzAFxGOKb4Y8t21PE8ljGOfK1iO99PP1/zAjAP8wDDaIMiWLkuEF90G5NT
3OBWd4JrIY8mJ5hOsHohMQX/hlcQyB81ujagmI7ZQwlms4JlqwiHQJypscNN2kLXibf4mK3dB6lb
nxNgyjdChrIC39oWdqfkVMeYp+MeBzc+bfghTTDIBvRauCHQj4p9wPKF/BjnYGNxCPYBWhM78qYH
ykA2/LFgdQWbo6RIFxpBsY/nHJ0ezNUKE2SZDsgat1bREx3jCJRvjUWxDrC4rXh1JJX8KGz42OCo
suMeDP6oFywmmjlXxBNuG1aUFg7xALMo1eNJZVjBVIo84+faFPItrH5OWgjhDv558oK/3TygeQ8t
TcweQ9/5YyJIlscL5EHZrRhM06aB/qIyJkekFM1Eh5stYdudTeUPtFzBo/GYAT+fdcJjWUqFP4ma
Hz+wIZEV25a5JFmMJZDFkCbQOOAhDHZVQvrqj5mYfkwp/rOyXYVJr3MwBtuZkb49wCPwNQPQUKHv
B9iqKX1TIxsrSZoHstq7dFy6PFqz+uzbre5y0s99UEKCAuIh1xFdOTaS2BIOYHS1uXg30MCCJRXP
ghmOgt10H2E3bmWgOx4XkO9e4hrFgTlbdXfroeqdW/g4sxyaPgRk6PPMVpfIPW/GdnlA35JE1HkS
9HV6MFA0u8JLwCWb52audtboAAjmRM5a2C+Q8MZvM3dfWUtHm9fRJn9kU0T2BKsE8rsCE2M9ITUf
D9B/N65RqEOjGt2hpKg65khZYysq4XwWt3wdd3Loo2Gd7yScvenVwNmsTnBCLeTdA/koGlu7/kY0
PFpyY/ogKSYPJeEudkno4QgaBHka4Hs4N2ny8qdQ7I+Y9c+9qi5x+J8YOgYKmCVAJJMkvQC9f6WH
ew4jAMwi9pS23gOka360EptLNGQv1owRhhVmHWsx0v/1dS906d+ui3ofQKyMXk4e/TWe4p6Fni/a
noL152KHORi18tuwEplvWv7411f7NRtBiHi5ywuTHjLYrNHa99er7SvMl+0+2FPvMUAukQCXglTw
qdLf7+s/SgL+b+L7X9KGf5ZN/D+YBASIz//0Tv6WBPyv/svHl/8+/+TSJ+33j/yRAGQ4TxNYfYAu
DOB2kTBjwPyRAGQZTjULcEJtkIWoUgPq/UcCgOalOOAkRuxP8YIToPX/SAAidJVFdy90AQRrjNNT
/8ME4C/DFX/lAqEHyAAuuOlf09ku0CG2AEZOnBDW5W3n95PFNP43s/Gv4/RymRSyJMfVKFpfXWbr
n3wFezAjiNgdOYFaD15gn4ZeaGl2r1a04vk3+fJfZyCuhZY0ETowRLBrwMjw67XwLmDVc5E4+WDk
9zQx7hb0L0irnW4POlHtv+Ojo+Dvt4eDAND1nKLZAw4FuBxZ8+fb2+QcT3AriVPrDdZiMY3LDdae
GmwNeJYYyt7K3yiQ+vBAsSSirNqjF9YxQQQ2HKe4tkXsHFsR5w1Qv7rWnPi4kRZEnqEfA+hrxM8z
P0JY5sd1N+1RJT4sYN0bzlAU1WMv0TGnJ2Z5DZZkOKNPjT6gl1d7J/zS3rEaXZnKqB6ao5+g97X1
jG4Ay6weQ5jBvoOm3N8aycxbqutban1brWk/FBakzmkPI3nLGBa7ouki+xjOVv3Yo32836O1ew1p
i5CDiv6ATX+AEqtcYcdhRdAg0F5nn8Jj5igwePTjqIIGpeN+iebrNFjGO9QL4I+D9vaF9jU59cmF
BTBkPU0eolPONi4SaD/h+HXO0L8v2dUGrmxvbE4n7LW5ydiBzqH51ErCV1lujUln7N9+hWXwE05P
j/180wy6O6RDisLIKjDOC9qgnRjUczV8WJPqTx2s1r91XIZPHPJSU6x05t+6DL0DcngMkeip0I8S
mHG7HYzLIMvC1dF8yKbPsFcPrL9HzJoh3IakdpOiP8G1R3nwLfM7OsOI1oAuuFB+3Q4uj6G+fQ+3
31OztbQQW+efGiRG1RxQ8wl9Mtxh3OhyyFxCYqShifpmlGqOzdB89abTZQ2f0nXNM8CvwR43qprx
cJpB9LdTr/bf0O+MPEbor3VDd3ji8nkLJNAIR0kp207QnIwwfyVtfCXQPQN0+zBXkW/lDe1q+62e
k+VDBr7rq73ek6EiS8vPeAQzrP3J12npEbeu5m7oKWqfaf+NRtsKmZtdC7JsuUQiy2eIt5PQ/ZHo
DHIhgAyo1usABy6jBXoNJHmql+uOGIY0e6nhDaFZ9wU2FIFfTj9HwkYl6sEeWFsyPYm1D2+SZn6I
t3UN8gznFmNoY/ZsEKXRJI+BYw7c902l5BAbstyis8r+saBPZIE3G39oQJD3UPHhPdmX5WlCH4AC
UPETfIZtZeP9nVgT3YV7E1ah3+c7ku57tfJkfR4Gbos64O7gFXscVvVbGokxPLUAQRzLF8A5/uuQ
tCCOhbPQNBMLQrzPfaZDpOCo4pWyVhK+1dB6Wfh+SvabbO39dtVziuaDRQNGiuaCQMV8k/MKbzJc
DnZeazyIcSqtd3P3wuAgrpc+hzsyc+tL6pem4sGc1mUMXgD0lIDHJI8nmuR8yYbhuDqA9+8bYejV
AONSCEwiWxEKtD3x2WHu5nZicIYvMO7Kda+fnIwvXR106+q7ZAI9lo/gzNeHGphFFuU6mebmmgvi
QGbCsxt/CjXgO5hbELg11WrQGe+tgzM0PgAziNNv6QbCIG8WtB04S49OdOZZKhgFoPrzWX4isZbP
3Kn2aOiAZXhUaXxydOnfUuHJxSoZCp+vNonOcDwgbl53t9o8Jg0/xksEhCIU002wbfEpVISmqMx5
lHjUzoOXsBkRec/T5T+nIhHP3tv1a4IQM8sHyEYHAFfR1dgDV88tQ61e2p5d6ZkOZyjxvFqU3YdC
TQJlXRAj4/XEGNCw1KXBAfrTWPamBSSg+VIMM0UiCowaRRch+Gdgego5Lxme9xn9VvJ4IBaVL7eq
xy1i+juDnHyDL9LWBwlXKmASrvYSxvO+qQz6FF0BseX3fdwmX3qFOhvaNzh0PZpT9UhWmQLPRXY/
FGjmhJ/FZFE/gD72b8gdt4ceghy6r+xqfK5VA5j5cnRrgMVDIuFAx8X/HwX+3oX3/9hv/vcf/WzQ
GyfhvwwDH9DA/q9Hdvzpg/+lBqN/M4cInF6ioYusi0Dhv4JBHFUDn0BwsR4iOYUl+x/BINRg/Cek
E4jR0OAwiiEU/6EG47zJNIhhdEVsiQiEZew/UYPRMeEv4SCWUAazJcBIxIQwR7NfAxnUKOddaepP
cTpIFE8vVW8EKyuWSbTy4RXaRoHxVao16rAuycRzCAbmimVjQA/7BK63aKD58gJwXh/DrhAnJJ9l
bUvDv6KsJ+7XJEFzRR+gJNiC2IY7LwNprcg8YzFHy+AdcCZg0whu3irdvQb80YgAshPaCBxJEI5v
Zvbm7LupuQtgZ61S5K2vIiRRmzOQYpXhVHcVziycnlGt2oYTnfiUoWcATb+gOW4yFBL0ONQ4nCqE
fheaS/gqN1HaZji16d5+J0FQf13RyuIWxbv0HaB9Z0tOOLtpVI/pDUGO2hwBISo9Nq7DCu7c+AFN
BPtrF/Huvh2b5datMzkGotvBYwiYMMbFbRWKYsDY07qDRoKHUmwbVjdioAP2PxVFgMoUymEcvWYG
jzmAyoJLhA09D0ltK5S42CkMLx0/4BJCNMEC+PO5ekB/mwSl7F090r0fgStl5r4RoPugI8vhHKeh
LrpsF4Vcm/QQohwAz0+mboc0qNH+JE1W9IOSeu+KIaa/BWm63NiRvc+wlD0H8zxkx8wIYN3oeFkD
8kTCfgTcE71tvQwPnY2yo9J1h/L3LsQtCppt6SMqCwVI9zaO3fyUJmPWVUki4nME4R0lYcQXTAVP
qXsALz6gJsimI6vpA7P2QgiOYXQXkNl+ArFRvxoVbffYEOEKU0mFHkzoY6YkAQ27qCOMeP0ZRXNx
87/ZO7PtuI1s2/7K+QF4IAL9K7LPJJNkiqJEvWDQooW+DfRffydS1rFEu6Tr81wP5apRVWQm0UTE
3nutubwqKR4svTVvORp8iIeFWlXqKYrfboJIHbIndFa94XCV7wcdX18p2lWaJskl6Gr9rtOUsw5G
c0CEUe5SOMqb3BwGmhh6uQ5mspR8ry+RzSJ233Z2Ts9pGD4jStC2JZYlJvltJi485KjKx7E+KMCM
/px5xka41rBODYnou7AeSp42lNjeCS0SxFm3ttdapD7OOJXAS3CWiagWfQv23h7lBObqjq6P6JCk
Z32kfcSoGR6qLKovVlZVtxM0uqPjqnqNznTaNAJdZ4ai42z0Nc8Njy2IMqqFXYXbx+8KBvkL0jBd
IUyzNvivx8uELMPvwxjR3M428ykU792AjXKrPDEYCIkFMDcE8kMURu5lsCE4VKsJ91f3TsrUwlgF
cNoyOYikkXjCvxQmG91K4hMDauehdaMg+jCac97CY0gyY1t4JbUNutCJz+/BWriT/OAZFRt+lmAP
WTX4vxr02KVmfRw9SN2HoZQRtUM5oz8ZE302kWSVWtO/6+PYHN4xee6Whl2oJcY5NRhZPaNcbOZi
jcSzcGY/shY3XoU4fN0rkCprHrMwfAYaHmarJBIx90crcx7PoaRrNyK6CCNfxCN/Pvo7TlxZUrju
Bh9qm4Z7/HTm81LntJ9phIrUfuYaeV3vZ4scA+WgwcygCNLW4N9wzhwwVUHO9SMduOFjkXbYovXa
kPZKto0MeLHEuLl2If7br/nFTi1o9P60XwMAtiywXP+1uX/9kT+3aEFmtm7irmbgbixRZWz7f27R
QtDLoZHz1bHv6fZfW7RBEvfyUy7Oeca99sIs/bZFg+ZnasSgyeBtwlv/r3Zo+SOhwaLHZ/G9lsOD
zvf5GzMgr9HpjKk9gM+qcKDStx3aPGOIZNmlfiqr3oVHm9ROO3e7FD5Urn/AR4neIi2qXD3K3Gzn
Bj+XAYcsa7AzsmU7PXRb911so0OzgR0nRSy6VTWMCMtNmMo5Yk5v2ifaMGjIA6FP5P0BdWeuejRg
6K7a6rbIpqTg0BtTeHpuVdxYmKuPtD96/ZDE9sRCFQSPiVFXLEr2R02V/W5gQLtg/UDvWUl1k+TI
SfJk5PxqWal8jGxam6s4osDwvXxA9AO109sMyJcHjuMz7RU7s8fLjDj3Ra8kJ3diDfpbON2IlmXU
srs2fRfPzFlCPdsVY5/txh7c69ryyvhg52HtnD2vpWWuJp3SVdMQZNnV1O7aJu3Zmxeyc5Sb6b4K
mmGbzA1rCRpmfjFyv2BE/RH0d9IKiud2mARrY1T0O6YB4PCUoqYLMXRQA4fTzCkob9aJVfcf28ac
nthQHHvVhHU1HkYGW4uY1OIPRQjcyY+g0mtAfCLbKWkvS2Hab+ywqgVTx+ZmgCa4GEvxCQPDZGGM
08E62FQMT14yjTeyHTy1ixNgX9tINRh9ex71NWjVSX+omYRIihV2zjYLVnZpjfiVktaBZZMkGp0o
7IU+yoSmXOsdiiDcEvkeqEu0xmvRuVs5DMNmaJNyhUe+D7eTbDkPoY2vrJVQ2fDFCWL9hakU5Y7F
27hd2iAbCDXTS05Qhdx6TW7tunKs3omiiU5gDrOPJcZxP9B7MTAlDlvYnFGor2Xj3IFVatYcgoIN
bihYckiDmMHoYhT9Jgyzejv1mC4ip/HuRqvGuhc03apD4XSMvGB0/NLIUwiSBvuDFXW0LRKtPMAV
kYc2xzdKDkfwibcBVyL0QO/3IO8FjTfV9ukubGv5GGRxdxianINThr7P94pAvUPB+FkfLG3dT+68
htKOPpE3ID6UDopiDI0js8LQdsVNbmfmMY0s93lp/+16FdmBb3E24FzdM01XVLLGWgX1I17d5ly7
+vx71uacR+tweuriKt8HMyX0StN0DyWGhpavrzR1N5Vjca4tcIN+WyZJ7Ms+DpZzJWfdKCjf28yR
USl4BWOZOPzQ0iJCgNEG2SU1K7lSMzZHnDm7tgQm0DiBSaFtpvqDFdXdagIe4G3LwpRwsa1ABKer
Bryz2uquyQOPMZye/VGIdDrQmSxX44K86Bk5seu1nxM9Ntfg3YaVhQNovxANsYjIl3GYPsDUslZF
Gnrj2uul0zBGNoATZGCaGRt29j0H5yDkY0FqdVPztTf8313xF7siY7CllvvPWqa/JQMtxeufP/Vt
kmH/RuigtKg3LaIc2OX+d2f05G9Ew9gwKxAfmpBo+Z++SZnYGSFMLX1xCg6HedX/7ozUtYBsHbBG
tikJteEbftNr/Tng+1k4zY9tfwR5NJgsdi22RFMKircfS1cAOxiZrMg+eWHZAJYX473F+rKfpymd
V22jrF9wWP7pAyGV6J5J4x/F4ptaOeWvrmSVWyfDwnoq+gF8tteN93aGxD2clPgFm+nHIcPXP9Bh
2qdjEGFQ81ap5dHoUZ50zJNTRvYLyhpxNpJEPCpiRXbf3fs/r+1/Hp5eP4pbzb22LBsg1FvJYRNx
1O9SYZ6AdVgvsZM0e6sltAaZaSjO7Tx7T06aiHODNuby84/+h7+SJ4nsS45McIzfUlmGOiVWggbx
ScnEPBRuJaQPHtXFZRSyCv78w94wYK5/KE8gTReLoAXijd7cQzyyKnfG2DzhTuODnAp7jY9xKENf
1TpJ6BdGUkXHfBwVDIwGI+tHypKMrTCLmSXIwvtXMKHlC5HaDu4L8pVD6MbbQRmOD4wJYWCe3AG4
PfVuHe/wRvGP/9tnCVR/HCdNwYPzZngcJoaeRdNkEtYwAOI1NfXqtPl46RJZPf/8Qi/X8a+p+Nc/
i9mYiWaRQ7JucXL+fkAWt1Wj2WVnnvog+qKk8jYd+94v7ubfHx1yMhAZLddQsEq9uZlUfabTysw8
zUjcTwnKIoo3u9LIyUgpOH/+F4kfW2Vf/yRysATiZYqE6/D2+z/JDQwBf18Yp0TGab42ej5TBBr2
8QzS8rNbp9YL+CteUnT0lwkQxgGrqnH4xddYRotvr6zJsqcvr6r5t8lqAIY+CJYpzOi28mikhQDJ
FXjuDWcEnlBsfDD+UtnYPpKxSayvL6+1oPZZQZr9z7/NP90BahKPkCXuNNLWH28zU0h7zNOKlxfR
1UXXsbwOKL9OJiqrzb//KBuBB9E4bC3y7RM1Vm5TNkjcTjGu6gsAY15ZLRtZ6l269aeff9iPSz3L
Nwx4T3c8Bp183N8e3ypqy6yuK+0YTMBjfQ0v/HNhZNXzPLjjfY/Xxv3Fs0xZ+P19XT6SrAcCq2w6
v6Dhlh31+8erSqE3Ihrwjhh54x1+HC3zFfKeiz1o4yVWAffVIKfiPnIT+chI19vkY1ueqE4q0AOx
Xe/nmu3vuoK0ZlopHgBJLRRE2izWsSh/dZFIIfzxO7PxLzN+HkRPx3X5tbv83ZS/wNdpjrlhHlWm
51vCq9DXxbYGK1il8Jf0fILjwOS7AXtUJtVkbwS/7KFptCyHwozz1w9yztuQgML2dcaa9wrWh0fX
i2beK0l6T7RebHE9PamlHhShZ77UhApcMsZXe+aY7WtDSQS1j59bq0Qah0HCmmiBdZzc0DSOTcIF
9CegafchY7Fmw6nce2rnSKN17QW1wDVn8avR1TfDOvciO10x+sHqHHaxYe+youYzXK60DTvlHrs9
czyzhw0EErESZxWVPCGVKapnwsZaetbB7NnHAVfICcM6NSAT+yI6plnUvqbgLHH2FrI60oqaLnT5
x3uN6qzHApGG8SeBvZKKczbsFC4H/eOnOit59nAzv6S4caGxJNJ6mRivvaJHXXbonmIYEq38XM0B
CDMkbZfG5pxvDRRPIGHwJLP+YrIYPIsdRkxCPGpGzUs6gs6gM6itjNHkigZx8ISaKd4FhqFeG0ye
a4yH4hFxJ9fHGwLnohTjS9lb6rXyTO5TbqNzAGahXlNqQ+nbqBo3swpoZrtT4z11uA9sVJmTcfDI
XsB0RoTS49xy3cxOZ9x23eWAHLpbOhGIBaccoPA+RLnHcNVxeLLhTYNzyYtpdlCNcTDRoCrdh3Xu
McaW44X4EnvcMIPQ7LVVZOJMzAFPDU1B68WxSWDwpySp2lVfLlikXg8cG2Uc66WGq0TtlNmjBZTY
1+sVjOoU6EbLvmiXEe9fyeg23OSQgM6RlmfcSitvIRWV0MfXzoTUzm/TACoUznme5T7RvCcmgvxa
t0WpOWoGAhSBKd4njWOJQMOZKf2WhgoSOyOcb2cnm8NFRWG99GVtvdhR50lfEZqQMfIVzTvIKHI/
I/ty1jK0zU9F3xeP7hxPt/hlsjWG5lL4iZYJdytivTnGGT4f7Nh8jMpGDHjFXHZrXQX2Y0YeCfMP
BMip75CUdHZ1Vz/lJoFO2AKp2HDRGavR0szVVMzTY0oU1KYro6o6ghiPORnZKTN+XRUPbaWQMSdB
l/9R4uX74ppzebCk050xMnTFasLvDcWKDhTRh4w6NoNeNVwEbao+2lnaqK2yJvvzODtiTYJCcVMq
vQm3yJUccPddFa9FAkgHAlZ5xk9Pj6CAs/QphHbto72kCW5H9q4upuAkptapdxjN7OcqztstgtD5
kw0j94jtCzvfOJjzpyKr041lyXmlBPiAtRtYPYOAofiUANltcZpHap3iHt8th1FEtGOtJALZXNvU
nAEx8IHYQtHaLgsTGWE08i9dqrQDNkkQcE2ktpPVTX/gAx02kRZrD5NX5h/jtDdXSFRbvyoWJALu
Kd9JmxenNXk/4llbgz+MVl3fiC0wA36Rq53NMdJZ/pEflH7aGBG6UlS0JYOLmo6j5TdoSWFYcOer
4YaTrrtniDhZ6yLuYf4HAR9kgudZm10YHVwI8KusVdEa4Iu2kXnZva9SG2tpX6htZ6VwiiL9c+ao
8qOXxRJLgRi3FOQGYHK+B/a+/IFdaU658XN0Y5s1dXuoc0edUCY3JTqbe73t8OWrlodaszmRvUyY
As+aTHgllKJi2JRVK5OTDbMaNpExtvWK1bbFnwvTYlUu0/xJn3lkdYzZxA91Y7hxu9HSgRVHI8ZU
oKQQdZwgm1fS0srnQJhMwjH/rZwpa/at8tiP3c4KmDIsA/cS6Sm/DaC22qVxyxLEaszBrCpZbUfq
KBBeHOHsfhaPmC4WIkxk1XtzNJNxb+Fzea4qHtsV2BU4cGlWZM+yrEPOc/QmfWGUsuSdj1SVfwLw
7lZfpgqViMIBHqDWbhX8B3P4AylGHeIV1qwPmCG8QxN5ag/Rh0FDAeakg32VRL+rvn1J4EdsLJMJ
BdAFlo+P2UzIwrt4rkpjT3aOe+6bBNcKNthNNAw1nVl73sL/qd7PXghzCC/Z8L5HTH2hafhFZvPH
EQHpXQqFZs+66hAC5TU4OLtKvoYkH77OcTy8C0GgVPe88cmm7unQAEZzBnqDEcpZvwZ+ebStGCXE
SPIQdlSbdXyVdipEMEwUxcmsy+mWua9xsQGGwtDMUzq5NncBVgr9hCet6MdiM4o2ux2bxrybSQK8
q1EzX/LYJe2iFOozEuNsU7ZE+JWe3YMgqmbpW4FEOqRcI17BHMUN3c3g9vMakbViGLdOctc8TkP/
e1Bpw7uhDdMH0XX6LU4361MKOwxqdhZ5CwSP3l49GeHZM6f4thkt44h2DPpQ1IfqRcZDdYJt6m2K
2OpOwta1wDcRyjU7wZK31TjM9mtIUzIgqCJwxi2ke+PRTquK6AljfodAI7jRp25+aCNUb14fDs+4
1OpuoytlxkdoQSNqQGA99O0DaMtne9SHClF+p/ZUudpNAorpPcESEpI5uMjCB0ehw4jn4TkP7PBf
RF+r2w7I2g7p+3QqEpVn68qLAuWXgvIiYnHbpXhs41XFyQJaQO/0DzRqMSoUV1m7Ysl7TscWs/OU
WTdjLFlGDR3V8qrGJjqsZd50ATkJ4M1aeAx4Qr1auBs3c0wWRDH8UcJPCLaeVuNuqULzYJrQI43M
nveqc+KLAgz6HqaSenKzydz0gPxXM6QkH5Ky6Zt6FCFQmRMH19GAzUkAMH0FSMc+1BL5uUJuFGeo
A0ZO1jN1SpHNDriMMojvpO6M7/Vm0G5hCxqhHxu1sXU1AwRAURWokJRjQaORMe3vjmf3S0Be8IfK
NdrPpNo4r4ON6nurM/pE6Z7B918Rlgd2gazE8svczjUu52ieEI231RdcseG9SnLMvXOsWkaDY4Sg
sywgeY44lXzTaZrFq9/cadmQbOSSFLkmNMY7hvM0juDkSvrFVme27intdDwcptN/jOyphHASzsmd
7gQOIrCqyO4KLwNVVsAtfog0g7tGuKEw93lFnFn3RHt1DMz/9kL//7Q8TLuoov9zL/S8ZGr/z+ql
KbP4x0khHs7lR7+peazfzEV7A30cCYW8dj2/qXlMhn6L2htF8KLKMb6Tdtu/MSakG0ofxCAV0KaK
+jYqNH7j/wqqA+UyWmJUQP+mIUpn5U095glTGoigES/BUjccRpnf15AcMescaHGyHxnCoxn10shZ
E0HNaVUSrTtu2r5imcLHENmHQGLZOBS0mdwVnUaObXKwyakyiKiBsUKEYr3XMoA/jc8qkRNGG1EW
IFpwb6YgQkpXsstDxDcPrQk6xJ+WuiurKMb6eCGlDgnDNDZPRKMI9twblqzyGaQXmyty1QbvlKJ8
GQrh3hC1Zb4UTS/OuQdYCx9uaNs+2cButZNofJoNZO/lRwyqYLxB8XQP9YXywhB8MP6k5YStqArD
0fKe8liMF/DGBDamObgWg4y45g7zSVoeOa6W7tHGNPeq6Ec+ZkW+lJUR66YolpYC7EhYJNlowKsk
LQtk7rXQkTKk3BSGeITQTWGBz/++JN9qb/SR8f7aFSgM2tDK0Dkx2DlnjHApX4kcCoMnAHT86rqO
ORE5EAfVrvJm9ZoQmlQxWCyp5xXNBSNYzjmjAVwINbQgkRKC28sU8nN+F/IFvhbBQ0YPQjdC+ZiQ
xprD7CF5xLe9kb/aTPlMlyi4Z1Bh/O1eZs293w26cSbVJz8VxDKfjVRLbtw+gKULneo2CeL+YJRe
eihih59xtOV6fj2t5YBU7DXPNf/N1xua6ais1mEceE+yW+5wP9ED55Yq9ZGVjmnkUAX0nfDHJUDV
VJbGD1ou+RPKKeG3VGhaYt8FcTUv4YRclyHR+I5kPhJjNwBgAjiuOSHT2TaH4oNzMdI/oJkyjS2i
Z630e9Z5uqbcN70vvKcpGy7trCyO/pSKq2sZO0uVPDg9bSv/ekysRC4fCzQ7z4tglaeWqfMWABW7
GnojfhOlM/8ksprvBtKJBgFq5/uI1gFH9rbnaZCN4s5ibIK67k2WccB30Jm3GeIpZpQhjZpQkxSe
Qb8oV5yhal/x+A/hRl+q3WhYZtgOx6beLyvMRD7wD1oc8G2K6VigR+eow5ZAbgiPqE3aB53mskIB
uHcSdnkNPKixuCv53vG8jLjzlI6bAZyRemTIeWIC0anXETlTSDoJwi2EZTwnkzdWzwQyjfdsisYh
tzpaldAcAHfClt2hmvc2jokLYeoZtV/bGFBgg6frIxxrDtd3aa6Wy8ueLA9pYPcEshgdlwS043Q/
hrwK+SzpJ0RJkW6lbXpPtFi4cC0huBS6mcsD0zl6ecoKkG9fX4kuq+IdiiAu3hR13OylixMTqfbM
5t/sa4uIQlTWtng0hzJ4AoPXa4BGiFOijgoJRWKCmfl2OdFvkC5w7sga6OTHOX8O08hDjGgCagsk
Ed4HctV7JIa85CrtuT5gnDj4A5Pcfa07mFbRQopKj0l75t3MNZEXRApN/IayErR3Ms1d0LYOzML7
pO6pxsG9Tqyn4eyt4fk6e9tq9K2eJd6NVY/aGtep1iyqXP5eY2zCYTurqUPNzUsR+LLJ+UIzISMX
yDdDdJmo5m7DhKTXGOjazuA0cYFVaB4o1jUafQJ3MTyM3DykKTZNEnvko64H9GasquMK5vRvKuoh
hsJRWj+n9CD2CMfDXdBG8tExeObBDw7B1o2SZn6nmK2Z+xFc4MFAsHaDbp4nirQ1blSGNukx0Oe5
OsLZpngDXZ4xEQkSOsj6HO8InaYN1Q/cpSwOwPzCpGo2IG95ptAg8oBP9sxtbeC1v+jQjLAAF/Sc
arrRj4k1DUixEfhhtACWm26FomVUFjylg9fzRuR2TWpESU2Y54LvA204DDa9tzw5jqB8wlvR8Otl
GKjXEDLqLo4snm6kto9MCqkfY0skdKC7Zt8JRydhb3nmTWnyQ5SqfEtJdW9wN22GIECYnix6zvyd
+rLs9YOo24e+tmjX6DEoG//aCMsIOON59JbGb1UvtY0xcyO/LmmJooODg31gM7LQBnQH/CQ1bXks
PsCuhCbuTZu3K8tSDwzWwOU1MrpByxuH3d18Gop2JL+xtppoe11ZS0Kp7d0AL+FJxEZRPA1hOKUf
LDBcMWq/ZZW6zh/NqLVePBIAYWbVOQADCKIkUL8WEWTMpsJ/77u1vmzORDzCrsxmcYbRwkKWcX7o
qEyYtwHLiQoR3ckpmqCOW0Y+rEXYcYTwQ8CbuEkp0U95QXYb3t4AiC4hF172ANP8Dyb/2JNpMWjh
E1tpsy9aK+cWLZlrfore91zyTkKEZYkpfW0AUrcy6sZ+LYv8qQxFc0Sz0TE2mNxh5BxiNI+Mlg+l
t2xEhHBnj/EUVif2GPdeFI4e8O72xrapUf/Cv2/PGOboszJCW/VuGL2Pndqic1gEn8gE2eAlqm8I
hYNV1jrwZRPeAb/LRY7pqG2ng4q66uQk6FOCez0yyxXaoA9F3W2rStVbje73PQZnP8mdSyDJBPlA
1CpqFXpQuR0cCJnKWVVRYiyWvvVsIORZV3qVr5F8I2RyFBkNvl2bCZl7Mt8LUVP6x2blQr1KjW1a
SOL7HAQzejcORzoJMLyxfU80bGGCTtvJxhi193gs4Z+rDomhxPZ9gtM337lj6xxV4rHNxWO9j6Fj
tX4+iPem6MtbTbeLu3hO3SOcUHediYVpQfjaJnQZbyKCHqWfpE4HQanXbx3UUoavNGt8ycwyeT85
+XszcersBuCP+YDKczEHKRjt5gx7we2N/guabO/3yKVNqwZaljMP2aa2nJgIianZTlri7fW+7tfT
2ILNcqsxWplmkvqdoZJbt4mS6ZbrZb8m+Fi2hI3ReiY+bAP99T2JBdU2jZ1m5wTDJwZLKytOnN9D
UGOXyJqIg8tquQVIB6OwtZoHRbwmx5/C3lhjPn5OOvlIjxgJ7aDUrQvN+CGfJ4tmTpdv6YKZu8Dr
nZvKi2EV1uqx9jotoa3GyWijCLO6beeAJSrNOZ/ADoBnaAbHLm/EUaoGo79XqkPqkSpTGrO+4qIV
mz6trXfEn5b+guPdaB79soQVy+cJSe/NOlk7nDq1ORV3bAITR76+2IZgGg5ZY0zgOoyVURjFXmqq
2bnLDmHQUUJ+5XV7K+WGKaCl5J6NiH6ZrN0SVfbQxTkBbkWhX1JcQzfknbXvaWNrN7DmM9CiLqkB
/kCT/vcWbgrnEinnI3nG8GnjtvyYcHynHd/lfczzLdNH2QTu3hkM7azbtb5i53XWKY67zrGmbVKm
+WEA5/mipTl+oxqdOpnX+apvaOaSLkb22uQM8MVQB+4gJUYogVLg31kcrmcQkrsABtGhL6zXKgpN
9Gj0dEWlZ8tqJQ5T0hgvQaNX9Too1fiRE/GG0zXCIbgIxXpK9XTT1qb9uORXn1n5m3wTl7R2tFg6
e12Nxi6Psmmt5DRx08DA3gD8dCCTkYTudSwkLqiwdWvpl35IM7Eh87eZOIvX85hc4kCM4CiT3Mz2
zoyK75XFPyQYQeJPdBHe0aAAMxBGBDP5ZWgEu9aONBamJrb3btoNT1qqpMu2F0jbjzsRrZuqpQKJ
6g2IhvI2VrwXsdEOTxUwkMNMoKbvkXuwnWlBAKmD6UuUeby1Zaa/H8LR5RE3AA6QSkBvrpcspLDZ
PqMSCW8YfJyjvlUf8Eh1p7xxb+20AOvNaeBd3kn9ozcouwFZSuv2mNb1FH9QdtXpB8h/XnvUAIrJ
bs+q5W0Noh3qAReGxskppHAL7oLWGzjN9iVlCJQa9zmoadfvA0RnZN1rw6R7iNlEMxs7B7rXbK0Y
v2u6H5IuMoREKeud8exGObuu7JIJOyfU7HALscTKT7Xe8N+j0GccqV8HKT1tr2ZjdZxBafNx2gIt
wEHE7k32phhq5HTUxcwwXQ7MrBwvw681cCz34Gz8Yrz/ZvxqUjpbFPaSApoZ/990GB3Wqbhq42Qf
lHgL1nlZGuOH2Zw7BCDTPNdbM/c4jZSFRSQJcFbEP9+1HP5BgrP4fb4b7FvLN3BRZfJvDIL5Fm/U
DENki5IonnBvAX/BU1yoMF53hI7IxRkRhRw2g2oXG3EUnlpCwopNZavgDIBIPJJGxUStBK327y8L
2qMlZd2mr+E4y5f+fsJrdAHeGdJICo2jH00pWvNjXHImBXeUrdpYcvLp8pnDkdaHv1KRXMU/f4kd
rteEj7eXf3EEF28VK8XkpOBs4SdbU0YplIh6ImlD1W6ecEOiiQQgbMmu8Zg6gXYQy/Ebh66ZnHqz
ruQdcow+nX09bcNo3y4VdFWHRfJlGUpchgIY7i8u1z/cRGQQAsU2nhrdAer54/XqvTCmm+dm+yLo
c1jUZJyoFSNlQhkay4N3iSi72Nijql9QGU+XuqVXUUfU8nE5Npe8qH+lK1h6Pj9ewgUaYAIjM9GR
sw3/+I00q9bmjnPDvkk0jo22hoC6pSX1pGjxKCggS/k7SKleTeEYh6qnvigGJig7QbsY5LWqlhqM
K/vz5934py+GW99DqUhj3Xor/IL3VDVLnva+skNOqIzOyqxjzDw0kJqc2FDFO6S/rnmYSo6ta4Ir
VHpk7t5fOrP3FB18Zs8EJVEtm9dzsSB3d6fFFFGhOXN8v2oksqBczvBLr6fwdN7sBZ3K0dRpxu52
ojH4+rUojfMBIdR10l2QrXIB54O9tE8QXCznuJe4SHm2ZuUyl7cc1Bq/uE/yR+rf8qjbDposZGkL
O8J7G7oWCa2OiZzQdkZksQbKckY04HZLqVOMfPvrxHuSLlzpQkKWAUMW8bWmuJvfjaClCmbFgurE
mpGwJ5nJf+Ri8U+s2wyxr+0hBIzLzW4WzTjO9TDelyEdsFXsVD2BzT2SihmM6OxbMqV5Y6cTen/4
Ofnr9d7/V5X7C1WuZXnYO/5zI3r1ksGca4oYZepfdpWvP/XNroInZVHWWihzkWu6izf0m11Fmr9h
SdFJAUNRyD5C5/qbKBe+IEImLKVgYzx5Fa9960HL3yxjEfEy7r+aWf4VX1DwGd8vN0s4oqARvmR4
supQFP243DDII/Sl68YzrDk2iQHULop8st5XqTP0D3jxpmMy9kW60VmWn9vS7N+nphoJrvWK+sN3
V++f9tQ3L9U1qlFHIwvEU2dzt5dv+932he27Spm19cAJCzqy6Uy3rHNKEgPGHswU1b7ZPTvI62Om
ly6vGmmuvCEkwzsmEA+nePXaVr/jd0SQs7NMvAcn6IrdxJTzD0Ew/bj9+Te+7vLfLdfXbwzgh5EA
8mbIKW8UdWbsRNzbqT0bIyr5tT3O2Xv6mK6xZTRXYtubRpGsYweX++zYyDI4HHP6BfQryJwo29do
VEqsYq2ykFbEHORa+qeEcTWInDZhmUT39LWPOQR1tUbQxz4Q1SfqYjo9tDvs2xjBQ/6Ls83fb4OD
ZBGcIxRFlNpvjzbOpIXk8WTqXLS0jcsQaiYgxKVPWgGZvB/GxntXBSL7+POL+WYcsuy/+KSXvZhn
kX8sX+u7u2/pY2hWKizOhUvfQ6RRdyYhcBUDFn/6+Se9OT1eP8lDk7mMhhAxLzbv7z+pwuuCGToq
z+TBIVC7bp9Bi83Rp3rb6DUp7xzRJ1h1JH0N+a8emh+lqRYfz4OCJNJcGg2sDm8+HhE+h8IlEspZ
RKh50lkvabZs4dacqw0lCNWZzq3fDVk9kPaVls4fRBSoA1H3Jkg1o9Hh5FHkrRKHlBEGEBIuhztN
f1RaX611jVyjFYWvyQjCsOfuV6emv98ol2abFOSN4kOnLf7j5dNxphaWFWi3ogvyl7hpFTMZLW0L
k0J4KsLjgCTh99D1CHOba1LPoQbHKyl650sLw6OkhRw6MJ6T/o+4MZzX3qoi5/jzW0wYLt/i+1cT
KwPncsdGjs8xnTPej9/SblwUVlFr3CYcLlGQrVvUQLvx6pxpoYKQ1F3rD32OFMgnz8QhGaPAztVU
u2wx4KRZnV+qzMKV42RD+GFI8vKA7wh1EDam9wRxueuAKG94Oou7h3k3Tp8gUcV5WOw/HOMICQoF
niAiBdi0ZR/lewKbsotMwvuQAK4RO6pTn1u8Re3VZWQvhiN0hpK1wexmTsKDm9zQKqeww+p1jDia
3cxX79JA/wvBy2JpoteNu2lYjE5isTwxyv9MP6x91+ka8+0hbx1gFXV3MOkpPNYRysxd4GiU43OU
Br/DOMRbFRe19qlbDFf00mCQk9h2ELWXvcZ9ZfPeLyat+OrX6hfrVrOYuCauw47azLsjkGjc0Dyt
t+Lq+8osnOv0nENkI8xXgk2uDGYKlYftHVDsmlZcu2erkSjFFmOZ2zrZxzHXo5NsvOqdZbQY0LxE
k1tl5/OLa5eMFPURdikAyXCrYfx/kYuVjYxVXG2UYTjciqvbbVyMb8aABW66uuHQskZroEb5vuD/
Sjr24pvDMYeHLrn66WhaQSS5uuzMxXBnXL13DS680Fz8eAN1zjq+uvQSnqR2S2MA+cJoOOONTUJB
Fjx0A7Ov3CfuiTStV+zU9G6eFTrgJZ3AA9yYlp/llCetQaXfdl2ln9u0hd9H+kU978hnbQOCLpfp
YiKz8p3uaMYhmQyq6o57EJD4pC9AzIjwtHWBnDxawWUasMqnQ6ijnWlFcBcxkiG6MKWvE9HGy7z2
xkbswxM1BCh3BpCUlra1tSgJ7vqlAAlXtVtRuQojVfm2yOLG81EpkumwGaE+wk7xGIHTitYLc1Uu
gmYEuHT+tgMCJdhGAaeCrVWENN5cekbzqpApsYEoQpcpo5pCda9iDTVhGcbuF63raQ6t9VK2pHu6
nXu28JEFx8JwWuSNHJpVPU97xVypIQ0rjJwcTm9PJQ8msYjRYtr5RO9I/T/2zmQ5biTbtr9yfwBl
ABzt8CIQPSPYiqQ0gVGUiL5xdA7g69+CMsuuUi+rZDUvTVKWJBXBAOB+/Jy914blaZvrScedOGXu
21Ti9OCymi9aU3LwQPm8asXyUtduGapq0Flpu71kEBzKo2j9HpwpifEPAFoF6X2rZPaMn6YDJeUm
mFL3dKyb6pHNWJxAp5v5bmh4B4ieAPNiiJ8WiOfZ3KhL6WHZ32o8Ki3Rr8ZwamFCF2EcCXga8Dm5
nKkLRyKo4Fos3yFp+U7o8QZwIyCclUeDydcBVnmOzzyHNxqmdRqFyxDlYPdV2/h3WaQyayNIrWeC
SBi3doblZe2MJiKikOay22yNOUHNmaQGg7LctxIEf3wfYgLIStw+sZAgXVNSZXpEX19aAgFmjUik
3KNPsQCjYrg7Wpp4Yi5rDlen8ec6rADnX1CGsiXFnZvzAz4pPWIXpWTPfyZqibOOBMiK9lDZS3o2
+rh/+qF0ticU4oEHGVjsBiKYxbZz0JHRuaRhFxZC5t0GmfT2x+iwABtFYxvexmNnO+pr0ybiMLqK
AZKX0+MgWyfi37GLmjHqD70B4VbCuueAZzwZPRFGgXLATWx6Y2YiNJpllh7ayTTJ6nPjzrz9MRCt
dLnenBl6zr1bdPCqphnJD96LVaKeqIo3VhPqaJzZwZiFQvtZkyMU7SPP8CfMqIjYzLusJbbzwfSA
aB4RHqrh0k+wBtDro0BANYiquVYlL13XC32dySwRl+s584KgbJFKKNYn3hfJFVfLrvgtBmnzUSU5
baCNn488Ok0RM32vWpdHvh2oCmK+xppq9lWyCvFmwhREg3LtmKj1PFzSV+uCVB8kOWT4xMR2HqW5
Lho8TBt+IxYQUpjWOrlnfhMhazkREZ96II1t2r0T8XZvf/RVJg6ZD6Kf9O4cU+ZmONUJLn/02C32
XaUj0/Zj+dmi7ySDxEpS81R7tLvPKBoIxZhbF6HpQjL9vjH5WJndyPk9L3L7joYKuTEMdsf8ReHo
7g7ksZUf8+Kva8gP7TfnAE9sU+ZZ3a5xSv9F0yP0u6qJZYBQUm7nlplrSqzyGehpZoe22ZqrZNC2
XNSP2APolXAgLsyKx2RBDesfLQZh8nvJgjyfsHLxbBClyT2S2SQ47ch0GrdsMkqejXYA8wA9pR/Z
acWoU3rL7Evrk1OszZTpp8XvW+Mbubl0oEv8WiOxnCb/1FQaa9qqIg792HBZFIpA39kt9Tj2l2l2
SSsaOxl4bnewymm0D4tyuDi5bnTLvinyur5UzmTdaL0OqzaRVTme41k1ycazuzKhw99033QCsolS
dtNuDPKkU0ga1OhJdoFZPhaxNNJX2pDCYzxNBTZ/anpBsy+RJIziuSaI46RFjfqKWVuDO+J2Tn5M
weHfT4iGl307oHHe/iFQSM0+E3dTXiz2tXSaNQmwGXXnYhkJEccz1U23Zb7CVVNeldIfW9xyFYZ0
xdaYmJmHYwH2ar94krs/tyaG7jN2nG4TYRWQLwp9/FOWMLrjcUj9Z+71srurfDzKu8Fs/Gznleg3
gmn4HM+trWFOKIziwTYrhBgKv4lFlmvhjQ8y6mhCzzF39LZJBVeTgwMNkhTyB4S/tmHmb05kZR5X
IhJhWtOkxZe81TAnlB35YbRqy6G/FAUAxqD183jXJV6ehGrS9eMsLZ77GeQnA/wocS8/qtL/dlJ+
00nhJOnQIP/XrZSHpP72/X+OXfFW0Zz6v2bKnz/4T0Wf8Q+Dk9PqHvbRzP1scSbIwcP/pft4rqB3
cWT5qZdiGjTr176l9Rf0h8U/R2dmFfIZpv2faPmYz/z1tGF5/CH8A28d1kO0fL/0bWULTK/0/fqg
uR1eizmpH32Q4ykjXJ/pl2m/qnIcL4XWMMAbiDOIbe2oK/dq1gNBqyW1eNh0VnkPf6+6Kwb92Y70
GPUNUVzwi5RHXUBV2DLG21izRlbUjFLP69xrUxChak7GXTap9s0X5cVRxQWOE2qSJgp7GtmIGEqb
QIMBSn2bfgz6kF5LPseNRIIMdIigR13ziOGxMfan+nImz+3OMToI6K16qyc1BXbOQ2cR/t326UdX
ZFC5RDxvGZReXTHtFT1JZFXVh59XF2WMDxGZRCCwhh3yk8swL3dWNp/1mO9isUbCkL7BDqvDWi7v
dp+DTjLea9d5lXNHhgKjirZMxEskrUPaegxwoH5uqUGXoNK8q9GL13ws3lxGUzs9Vg96m1/WTwBI
oBdaefGBTAvxUNxnO1FQzyCRYJQdcxoa1Uh8sXrwqolpl8nS3Rb+O9wvf886d0C2gRTYrI/LqgDU
FOs3LsmNZacncxVrTPn05CTzg2qs10SAt5+KN7aLN0ZrVzcR9LYdq9ta/EKEW33U/XxnFVyrWfQ7
6TeMea38tCBjg65J6Hxl0rM2az4oM2khh+PNCRhUJNs0R+w9gHVkcgSFKdbWzzIp3wZjxhI0M67u
4SBt1tdqLL4BpTdcBv2uN9WeiLaz4SG50kb93Li1RhJF8iEKvs020gvR42dYcfbBQ8AfZCTUBzW4
kyXqo6DoHTJPfQGPtOOFYMVkIOIs8p/t7FTPy3NrSSoWe3oqiSya5orjW0LgUFSnbxXtfXbg6d2r
lzPn2BRsU5tec+m+ppP+1ZPi1ie4euMoss2wOSxEaR/kND4t0j5w8iFwtBUHzBFJoOkebNaeiL1h
WM5oxkBZKq6nL6AEIwX1t9PCMVyaJQjMTn8mGOXdFwo9xUSB1MfFiU36CVzmkzUVH6WeAXNy6p65
1/QkIlLi8Zg0u4LQwu3CeWhjGCkJJ+vnblQOvBnrtZZVtmMYcm0oMXZ4rp8AXvUoDV1uReG8InaY
DyguEWEZ07UxteZLFkHVc7NkDolOHu8F2sqwmOIIKr5lbxDvjwfpzuNJ1vZ47ErHO06jpt3myVxs
5dKUt5XWzDs9KUZyqmW3MbVCvPdG92UeW+fG8BhJcdcQ4G6R8UUGcohxVIREJKi3yK1bjYmwWTh7
TqjVc15Fz+UfSHuLpAEQuWi6EpLqq/wLAga8VFOxnRC6bxaRhk0/t1uJj4muA0hrINMI4E7eysx3
aE8UQPSrlaavNOuZ6NyYaE/b3o6Up1M1t+9VZXL21rKEJNm12pmBoOCo3JVpSQ+WqMo7o7d7ks64
/ZfMfK9JC2YkWDZMhHQytE1jJ9ya6waamXxRbkMZQR/EEOPdWjqhv5PJTTfn7uuaWjNQXh6jsf3g
fHS2nPw3XSO03T/3jFjFaXr6HpJwdOM0Kdav/9SCTDOHQEWV1wd8LnnAvL1HIzddU1telshwftNI
+6WP9uPVfDY0YdPuhm/wS/MY9NtQObNbHWIe9ZBK6ASLGG0M0WK/eaVfemHrKwkBFYQX000CT395
JeW6k8gich7MPn/z1yD3dTnODDVvBK6v+sjf9N+0Odcu4E/9tz9e02MDp8Hpr//962cZi8onoCeq
oLHZydbuxqd64sHWhHWASFts1t8XVfEZ8sdvid+/Dit//L6YF5G4GKgBf53OMTZTZB561QFvkAiz
uvTuZtom63JxJnY1P9BPeVeEMexyNY4nCnWeW7/CcgM4eCUAxdVyhgTOrivsg4/KfZMNMKs8dVZ4
a8AWgGzExRPIOqOKbxEtjg9TGT/rYJ+ZAljXwSu0zVTXkHFtHMExRuqN5bE8/FQl/c3I5G9uIWGB
A2Uea+B7/3X+YBapX9YETB8Ss9tZtX6n+wvyXsKKf/M6f/eJWnR8Ka3wQOCQ+OvV9JXhTXyRe9XH
QgBA8W42UGRxVsa35PhZyKj10scr7Hyc70gsKe+TVaBvLfGHHFmX11IlyykgDHM6E4CA2F0NTyTL
X0U77hOP5Z6c23ITx6tXdDKn15g+zx6fcoOEYU7Pg952D2QSP08t2/5gptapTz2OIw5mb/SKH1Fq
O0GVY0tuJ6/eT1r2EdXLsxcPu6Vfg6AacUCDcEA+SYpPiTMUq8E5dxnAmsNy584kvtC5M3a+R6Nk
NVu6BjXWv/8g/2aFYbLPLMrQyafDY/LXz3FxwUfTbqk4DSIhpZyYWNnsxsR2rcTh378WFfb/9wQy
eKQ17rku0vD16z+tZq05p0i95gpR2vhgdemprH+3YP54kn55ytdZgAVcwIBM+iuhJU1k3he6Xh1q
fyT9JZ3MjRUt7+tKny5kvPZtdMpNi/wC80qMbLJ1K0Jpp+iF5utXzxlx0DENC7wio/WTsYknsOKD
Zi4vYF4/FkeJLbyy/FAwyAgyWyAIxbtwU5CIDNb9kwdWNXA6Lz5iGJw3BXrlgPABrHK+bHb0CaA1
+9LcDxN6S91MP+yKW1Cm+WWc8hN47XnjORkFqsHR0zaIA4LAie28fyCDOdlaYvkNquLHRPXXD8y3
EQxAHITc8ysYA5bASkAvq4NRcFBgKJBu0n6ggkeqdzESPoGUcissZu9a2oA8I1rPHO7L2z7jXo5y
tJ1ONexUtAAWQ4MUIkh7VVlDxKYO/S4fnWuEVpoYcfuaoF8P7ZaVqEGuEbrZ/Kyb6n3pdDqT6SMa
DaoqYqU3LflQeaI/zxRiQUNnfi8Ktfcb9RCD+QqylvsTifaq8cW27GtWFgKC8PemvTz7DQkO//7G
/ZuHhD1j/QM1mfOe+dcbV8XSLXo1VuSQVcDhOX64irdj0eWPmvg3V8T4dQi+7lQM5Oh52/iPVt/X
X19OWmJmCDpUh9ak0WusNHFCQE/kEaDK5/osNbfkwoAlGE2WqSyjAowLlHwUgEMdOUFd+c2GbAW5
9aH8Binu6qCava9dbsAt8G4Lv0RW5FPtT1Ut8FV27wSxPUzFjJ113Yy5zWKRv0VqrVKJUsoW/SKH
KswmQrooV7djn3m7nkv643i5WBPNYptv9Nv85GhrXmyjxh0RQqQVL2SZTnhJfhyComqqSUbDS1Wh
ZE97DpIevOfNIjnq2Yt6avsYHajl45UZn8hvu8OWcBKCas1whxAdzRyuf9FK/k80rjdkM4w7wyK8
aH2Musm+1q56cuL1AEEflOcJpE8hqZaArRMYy5zMbfjuFlqszGweMSZeN749vbd9Hyq0kuhf0ksq
OLP4E6U4irDXLBlxrVjORtQg6KvypI3ZaSmlBGTIA9z3xYlD8b6M2FlSuD0kcy/PjqKtY9hf6JNV
p9ywr2M3hsJs5816MCKLNt0r2QIaobIveuvVbKHT/+bO/ZsNmVoHDYhuI+ES+i/7ZEGjTCKzKA+d
SwRBNz50Ovve2giMbB7rtf76cdSue9/Y9T6V3o9nvkpgIahOBTLjx8DYhjSjs62f+6E3MiNlhBVj
oqD9vPWnYT4UazTVCNhIBrGVbmVF6B/+Nf+C3hh6QMy+CDMFCRRL02ZxxdXUWGOyfn4eBeWW3goi
MfSU/nDc50HhUVnHHAzZDxNRc0Fiymw3G556xndBayKPZXCx8YfiwuT0wbKxANWwPbdpm4tQquVc
Jgp/WwkHzGDWYNfzu9ORFd6irHU5HRzy1LmObCIcMocn4SDToprv3X/ur//tsP2mw0YTCxnBv26w
/W+bEyT31v3cXPvjZ/7srXn+P6gUHJ15ufVLb80Hi2/QcXOY9v/QMFFI/NldE7hl+RGUcKzT3O9r
4+2fSiWBiAl0NnGoBAsBxPuPyLq2ty76P22cBmJITC4r3Newbd7pL9UMnBiTufxgHe3Cw9xla+O1
rfpxv0TJdKIVToNdqznr10rN39BKujd2bkmgtIahHup60IOha7Q3hpf6JUfgd0VdBByA4T2uj8ap
wriz3CsH8O5hzsb0qezsYp8PY3osY8f4UjeRty0yNztxdtz2M9nIIM/x7jJ/Z/yfoYoJuqFZ3vWG
RTCNYsckQiY3H3Hf5CcivKtz5Ipij6MCi1lfXWqbYznTXVKfszI5GWPHeCgtGbPi4RQwp2P3VEpS
fgJg37e4EAumBp5/M3cxoZEuJ+f7SRv8q5vm+sWYU/0yixky0VgL5Nx4r/ZGbcav6yAQRXJ+Z0zO
cIkABC06vQnDiTi2S8vXiOtpxAfCjVUrsGrAjbEiGrRs+zt/NiyU9kzxYKxNXdDCWt3bhd58U1B+
d6IVay3FlBCIWP4J5wwdgAk9774pp+zgI5YIlaWwlbqzwZDOHF5qL40IRU/UfV+ny7uPvex1ZdXf
x7k3HwTOgquDafIey3S60U0z3ckI1IM+OfJrKYYpHCti9JqxGPeukfNrYGdEm1QVbBI/pDLW8E3z
xVpDcbT1m7NZURpG2rQd0kIPcjxsYWdHFyhoJcoJ7Uh+fR4SH048z9jKvZSj/RH7ZFh2WZ/Ct2CT
ATEZHSG/lHfG4i7wcbWMRDwyrLWtWLLh3Fhz9hzPqf/ZlU65habcnKLGUY/NqOSTH1npZdEd/UKH
bsLc24r0Jeqt7iYb9OLRqq1mX9KP8AMlax01eYFRhkOMuF9mN73EiGN3oJWYxxDa4z4wDgKvVfVE
JqSdGG8clep3fsu9QjguGa7ZYhXvwzQ118hxigOCZnF2eiJ/ysZJPw+em77KJjGuVdzY9+S/L4eJ
AeaV8ZA4m8quD+1Qx7e9VXdP2SJ8ZKtdcSy14dhUkeLMVtke6rzG/EwIqXORJHNiAy2aQ4aGtcTl
2hU7ZSX2bdGos5koi9sRmapGjuaQxP1bMniAFuYpN7ZmE7lvUqjvtpzKY4yDJijn0j7WMrJ2LtKE
kNaI+Sys/B0jbRNvtNgyP7te9VSPYnlG6DzvF73S78FtkqlLg0s72QTrIblghovrgs7ARmmOfGMY
lt25JHoSUo4f/51Q8mRfjWsQ75IWn9AJ4YwRsMb0MS/PWcxFVEIAoB4KBvZWUT66ouu/Cs/npNLn
xlNfV0emuc6pVnJfwcPaLI4LDCSlL36PyZ25VVQcHMD9Jwfl/5GsenLVG3bggcUSFaWfHl2mv7sZ
QkaIYJlM3wprC+0J6/sySRQseZZsloRSB9hM/uqSCPqJ+FjtvgEKtOGCujq9itwMpWM0d1o7ocpw
5Fm2o5dhi9vZfVbuo07pF4rfYi+L+zGKxlct4hiQO8K4z/RYHDDzM6ArlD5eK31s30U/804sPVT6
5O5hCTBUL4yBlGNXeK8oGiVSIDIsMJejbsS3PMe3S1fne20CPxrMs42KapycNRNe1UEczVsSpTsg
5PVAZ973x0+gN8ixw1nZgAiPJctcl5IPjyfhXGuTvOAF1LeGob1muFs9IgOQUaWF7wasAGRUtZWz
wVz7kntKPxZ6p28hU8vAzPL6a4Gv/oz/wb+3S885dh3+smCJtf4+7bU8dN1qY0NQf3Myd8Iba3t3
OvKiftOUQr+OUF82XlQuRWB6hbMtcdg/++waVyI6kxfCzNIbXMBf/KV3DuyIy2bOuvFKNC0ElFFl
N11GdElP7MJNOVjtXZ9F8pLpSj5rUVpcoYs3W2Q48c7wazxWiClpiUnxkqMZODjocLcYuupdMmXm
98WNh4uy/ebNwnzJ5jIsjBvKIv3UI6LDRs18YIclKN4PjI22IIqYPRtRckcnm0Uc+GMwYr971Ac+
+iqxl3Ce+2bbTaZH7QvLHTxqndwKN1PcaFi7ONDZkis7LPs5FsO+Sqf+mPtL86kYon1K8CkRwNFy
lyMc2mI5IKFt7nXySAYNzZ8dTztH1uPVGGPz5Btx/kVJk+ho02HeZLDd0j+dzl1kNgekkROgLNn6
n3PHScOyUvprERHNx8qUHKPeDGdIHnfLkGnvjeXqp6b3tF0Zu92tkVbF0ba0iNZ83N0Xs/I+xcqL
doYu9cdkTHVeDmPJZp41ZycSt722s/xadcv8ri8Dyz/y/AUv7WTF6LeUQXOPFC2z0852pa8nu6rF
nMmRTtklCppq0Omd56l+v/LH2fuzLH4abAoRJniSuroSfn8vY1kcaszoaTA1LnaDpWsVWqLIkx9+
2+THsUiQz05Ku0lNMIpeVd5BhcsPvT18tlssp6y1BE97gxq+5j1RFWnypkfDB6y5z149PVTGwjBn
URychCyPbeUSIyLTJ4JmmhPCSfeJ5GnzmQje6h2F0fTSRvzgiHefWx3HPidEmAmoRE6N7OTY76nb
5eLg50S85ZC0nQOOS826t7YEzSc3k2m74aCmwbuTvZyd186JPgaCkT2o74oLR7KWSX4hGgrQevoe
WkGzYOhrcM41EtxXwwJK7eWPoTERqCNJjy5PnsZcvVOZGVLk5WcDAeRpaFP3s42M8AuknTi7i6ak
OLsJhrUnplhJtC8W5AjVZurUgvcl7u3sm4dgWvtkS0ZYBBaOBGwTVpLXR4kFJaw0nSxZktF3o9O9
EMSmaAUSyK6THsBgyHqZNFMdSCh28eD3w5XvnHb+6ogGn3ZKW+sGnh+SOF1Dup0D83vWXEIxqUU+
VQs52IljupyNfe0RKEZ8g1XD2GCInK/Q8OW15Wqelp62TJKqNyv351O7uko7Sxv2RjVhJB3WcgtG
IMYZW7TnND3m0Q7s0hySXNMfvEJYgOPgI3T0tjdzZOGFRfidSS0+LlbcH4coik4tA51Tr8c3hAoX
aG2M5oYIwD6cY1d+GYSDTRNt3D6VY7rLUC9t0VyC5wc2uFWR1RDSneRsZAgzNjaX+TDoDZjDwgRC
qUf6B/NJyugmb1KYUEjZjW9ACB3vpdOHyu3eB2uVLX9iNkvFsUHBk5bFH03S/x7ifnOIM6Gycqz5
16e4P9BH4Vte928/n+T+/ME/j3I+hzJoR6tJCwYmTNyfTCe6RXwKfgVGBh5t6BUS/0+hBMEqmFF8
vrziinWX1sWfRznL/gfDVVQN/BhmR6x9/4lYwnL/OhpCIIG/gLmQ6ZoG0wTwwH9tuOGPaDpncs2b
RbeteNmnJHD0UVibOiVgd9F6C7YJaeR9MHo22zsTieUzuBbH2JipcejGRruJeO/bWWrlLp4pmNx6
6S51zCCkFcPJk8oN4So653qotEdZdc1KKdLOTAywGVul80j3ePqU0dVAAFFnhIE1sg7KLpMbp+tm
FMEMAkwYQBWYuEjsM+lHG973xPw7ppuRXBxRtifTtxhkyuheLfJ2onG4mvoCq2yMg+wawaDIyzdu
4ZwMKwqB4PghK8W3wTZUOGQ8f/S+s00rqvkStTEitZ7J56i/J2TOr0g/bYuXl4E5fI+9DdJwFTnv
tcquXvx5zLZdQ5bXUljbYmpv2xyYG/bA/o1+DfAdt4R9YTftQZQOr18S9c4nZWFC9/zD3A3pgxsn
Nf0aY4HaA9AOSQFEn6YZDwgnbtvZ14mJy5dtKVMjwPRLC1hvxDbRbQFQCCidKoeJ+r7oTtj/L4mB
2Rgj9IOvl2rbR+7eL4dDY9HfjJDmQamr240FuyA0Ix3jX2Zs7GR+tvtxBua+/hJNjgpgEBHN7wF9
n60528IbvmJ+CcU0lacGPOAZMiknOxO15eLutLRodjYg5XDIWWlT3J6BtJ2DH/mnfl4rupy0unSJ
tOdZQLSAYWBvO87SzHanaWdaUBQ1LABHE9vsk5s1y7EzvJFaUcldNxn2juoAo/qkW2FFTkJge5QO
A5g8Cbxk6xvZl2ZqrLPUvCOVKyp/m4J+oAIgJDLeJ2IA9ijxyReFts0z+VR3zrM3LTeZieo8Hh1r
p1VwFAxonXu3KYllyb5ksrf2WR21oJZUtSVWRDtJ0/9ugQkK+9EHqEisQNFNgQOxktCdmNzdrN4N
MSMr3PaIJ1iYR89AnQjpOWD+fpQEA36ZrcXYgHM9T1r+lTocDSM0TA6sGYGCCLk3y1J5hOpwL6RV
xsEkbqxDgl5la3FG3IDLkWFutK9a15dh7hLK59DhJA1uJkDU4wrWyKN2Tla2u0hknxgaxJdKT8qd
8L7GfqefEAXKjd042hNkXVrig5NYoVuk6UOJIJngTkeHc5HM+yb12ye9mshtcP38YXE9K+y65dL1
bbHzslxtzShBa4nTPrTx+WyryYiD3tT0u9Rpl62+QAbGXgmtlaSiEBcIgYJu5hwNuAmbNPbGA4iw
Y2+P5hkvPO1tCvJPgy34FNEchyY8jY0T+yrE/iMD3aYn2tmZ/oktWQeMazg8ueAV+4RSwh8W0FxL
Xj3mmpjv6I/rJwP+xuo2cBiuKC1Ptk7jqXDqSwYzBW46MXf5jrc63AAER2blaLRq02JPLugVkdDX
dETkT6RZcRwlYcuDN2qhu/B5NqCzDm5SINMQ+scUJXCLVW2fmhEQZ+b0j7qXHjFhOydvWTWMrf3g
RJncghRDZOpT3i6cFEMLZDPAbv99wJCSomAGR4XqDPatnqUY5lLte2kt844Yp3Pbuzep4vvRyO+V
M69AjKrauTGRsCUsfXSe+E7XI2JgWOmbrCm7Yg9sUW1OBxdSKcc9VwOPPfQbpqLz1kxrcL2V5JaK
nfYym+5uKM03X65pbmkmNiO9t8fITOINKrXtgP4c3V+2nyz5fcT2AXB7jq52m4m9XhjGKfIKchsL
c+SUgiB67vMmVH7pHRKh39aF+cVx6LbEVnbkSPjsqQ7DR0qQFs1650iRXz1xMn3hFKJwv7jfHZit
mzFK+42KiyfTGM6u1bfXxjNPad2WNLfrApAYs2a9vSuSqArJwwMzLeVH2w6k+foIA+xlqPeWNaRh
ZM8AW1Vf3CCxb/fWxLHWFpF/ILIu6ETyxZ89/wlt3aEuKuO8ONmwG81Z7nqvACri8YrVsjzhzEjv
uty5yQw2oUmLyHRWPs+zERe7FklOoJf244pfC51epudZdse45cA+0tqgdh7MAKS5HialdD4X+fSq
ogGQ5ux+qwcTnhtptwzVe+Yk1QQSvoqgeZSjf9sX4x26vSSQKB954+rCMSLa9DYKiDJ6gKZOVQm1
c5LgqlnQiqORaC8DYY+B1KZvIqW2FMUwHL1xaVlryJqasbAcWH/TUwJyaR/DbUVUDEhuIPWSUbAp
9syO7R14W7EziwbMtdUY+9jNXtRIPPaieU8zavCOc2TQaPGH0Br3BPY3WtkmC5NKx9jZtettDavU
T5j8TERu7OQLq+quxWAXKgLARUXLoKv6T1baR13OPatJvzpwUgP6s5losdXquQcM4PIoSqcjQFpy
95XeLUo9X0GNS0Br8ZDVWQmL+yDNOh2Njds4ZvRJDAjrnZyeSMt0mrN+zepNt3RpVEoOmhnZD8Iq
Xaf9XEPdXapTK8bO9QGeMsy3QcESYJIUYFPbpW3/q0L+QzH8m/IaVIeBruVfl9fHb29J/XNd/edP
/FlXMzmmeGbKgeVfkL+zOrb/aeY23H/A8jRs7G5/lR//qKp9ZFeOx9iCDJv/q6qNfwBu86m28QX5
2If/I5woFvC/DkiYjDAe4W2tRzKK6l/H2LkRyYG0NOdqJ5Z2jOkoyjPNghmwFoYcm20EU0ouqtOk
+07xSF6Q7X8leOZ7gnz10XJzQUBczUjEMaYXVuz0bAuXZR9dP4aUhiNgGcDB9OsQmtrcP1Ao4NBI
YqXkJ72SkRbgeSpEec79tNuPIw2Tq2smvqSzXXi7tEuqY0m2ADJJIHhkDMchrDoLN6Bn7zAwmeTF
+8N9ToZ3G9A6i24K0TQ3HasSDu5RUmy36hvuoy8WWP9vFhXF50LV7l4nWOFLW+arULd0jo7o3gQp
FPy+CK4YlZik2C1zMh30prYgHoJtrzIWUMq8cZcQ9UNN0PpmPLY8vINRjju7Y0wZwJvObrUkMV+w
cd9Yg2hCIkebTZcmOgzAqn7oB0rPsddfSAf3P032NN+yfK4uGP9lmjw0KvpMbPpY3luZBrF8aM1r
W5btcYAYv2Grpak41upoUydcfK1483tpD3zWdAcbJz9LSP/7otZGpARudJwje+WQGQXOFtbRJfOM
70jbcVl6XVsffDP9Pgxmu0VpO73ahkcfKk5BS0p8fhtZFt4X0xxA66NT5bOpX9BovkiNlyZfErdp
osbPUa/ZWyGqemtR1FOsrX1tV1Xs8EU52kZAXA798GWy1jzApDmud+QnOXbOzjPwhwXkI+UH1xwk
ZE5gm7z70aUxwy6010dksSGxmOQzOuxbD1Zu5Hfz3C23kUr0DaWmvEmAl66mpsnmVahZfAzIeysD
ABWQxJc+KqcrbuyymW+S2REXNElIdZNI3alWtruq66b3np59FXCeRUSda82HDz9+CGJlGfuSnudN
u0TpYbKr7qaPvAUKmKPib4mJTIbEXvRhkEnigK6WezYgd9d4e10d/9asB07r0yBuK1OvNhJGIHtG
NzyLiSx7TgSzuctFLucNZqyUAIhk3GFPsje5VoIsq0vTP48lk7Ggb1CbbEZZtztfYV2RvClmR82J
VmX3KW5xdQcjhvuPemB39bzCPzDlc9Bha9+cxdYDkSQZxmKGjIFowfTB66Z8F9iQdm6m+y/pyORg
bN1zE1XpHbbRZIfhQP860jHacYR23nMZLSfQwWOycUYUdwp5RtAavXrFNy7utDxyGdvRXCUx1483
Va7mc40EuN94XlSfPKynDRogLdnOg4l4zkYhvLB9bhxnqkJM1uaxo4P/UBCMtPcKNTzbiV3fp2kF
UC0jxQSybpyetUbMgf3/2Duz5baRbGu/SkdfHzgSQwKJE9E3nEmRokbb0g1CtmXM84yn/z/Idv2y
qtoVPtcV0RVdgyWQIJG5c++1vpW6KoXfwFvCKq7EwsDsTunXU6xW3bjWp47ir2GaEPZquu+GkmNn
X+qbQAqFQn3kI2ks7xSorLqy7XKlQ3W8C/Hk3cDM2lWg38891MJlPjgH8FUUKlSLwz700n6neptI
7tTQ1nqvc6Zi8DTeMsYqTsSnGneGgRssFHq50tD7LNq+6vdqhCO/zxB43Q6oPZYg5pbmUIhT6mhr
keX9tW+V1XEkrWLJ4iku65aPO5cZ4axpSD6kKN0VLgSxn0r9C6Zt+7JAt72nuW/s07qFSqbXKRjO
wojnD3lLBjFEuLAAqlVwRgfd2dxObjA+p6IolpPmjLsRHto1A5rZ00RfFBusgbI9lPHWQfu2Cj0W
cmFMzUUYtMN9lghrUxaZv7RVZ5/EkGmQ01mIXD/oV7gh1IOZi2CHzRXFLmbidWUx21hF+DQf2ASn
neW62rNOY3Ix9AGoW4TTX9HA55gbw/ymZiy1pM3ykgXx5E+pvy7pVa4MzHFb1dWcHAqvDB6MyW+O
VZrc1AzoCQRlhGJWFVPbxG+upkzmm35Q05XQQ/dcB1VcLprWm9YWxwaGphzKDJMzIlb8DmJtYD3T
Ve7WvTN8pp87R4bM0FmPVPVlZUvtGGhWCSFW9h+KwUVnpBfTja16d9WYuf3QqoBnw7QLCHicu/Qw
Hk5Z0GosWBxoehlaj3GCXlE5ZXipe1nG9DHXn/rUtzjYkXFP52Jp9KOxk8ikUprInrwNQ30AMjmp
PTnqN2AX91QPAluNqdvrWBCDRC0o3ZUTdtc9suUP2iDJB25TjjF2FlxFST1mC630+/eclcqDa5bO
wYcWrlhBOUOwbmJ0acSxxjN+M03tFZggvBGJSC5abthS8t27i0YjPeDSWPBIMK5y9exoT+SNIHS9
iUeXr1oPZ3thmp6/tDJfwae0W4iHeKVrsyWJXXnHKC7ibW7X7d4TkeJIIsJVX4C45YHi5JBCduWQ
gZ9lSMr1wCTt6APvZivy+qcgFMUWP4p9MVHkfsbDlHzi4KhdyhoepMm5ZVLWvRit+jIm4+mIusDZ
E+wzbRWZF+tSOt09lsj2IO30KZqiZh9Ejs9kIcy3XTuSvzDN5zGMfvUBvC39itC3bkCJ5FfYS+KV
YueCCxpd67gkHjhu9EeXXRltqO51H7B/aLtk6uQxLcLoYIRyk6PiQn4ASsa23g8aY2yh0mQdZia8
bb9L7kC+Fdu2UeW5UA1CXnp9G1F6z2jrWAL9ICDjxgWXHtTJrgaIdQwsq79glOt/BIYFGrdG8V9M
SbmybDl9lWVyF6QZTPc4cm4J5JWbRo+bJa9vXNiReepYVdfM7R89pgkLYIPBGSTkMem18TTYA4h3
3bpPyjg7lBEzOovs9S1oGHcTDrH3WLXjwMEzrB4HLbMXvgt0K0fLuHd6Dpscgh57nXWFxp2+8aEL
xpafrpM2eNJaiTB+NHHFqmg6uC6N0dhPLoaGlEs898yu0u7SSnJ/GSiRLwPhJPeknWS3FFXxRVYq
tnqpe4QX97GKzjOXeuvSV7pMfGuT2maxVYOoTkj9slVGtMkWeh3RZIHhH50oY9kxonbnAzNmpNlH
9lUpyWMOrETfDMC2VmRFySUSk8eaGeUyh5pTbPten84kV0RL4o31Qz5V2Uaqfniis6NmGt1EkRIz
YEFl4ZfZwp6bojKfhs8ZxppHGHRLRPT1U+oTy8ML+Qp1s9xEaeYCLsm0CgiIUMs0irWdP1V49xmH
pBGtD5xvgFpjRqqWve67tAwAx/pfPCLkV1Y29WxpNi4ipIPQouPoTN27bEKBYMIgHkZgz1hPvYfh
mHWAPF6qzUApsfNMTXylly8XzZigH8H6tcrtxl9DMYZZPeJLgNp+LUn9gQorxuHC82pat5kR7QUf
9eM8dt4Zg+ehvW7pj5B9Gh+qGtKdH2g16r2kpZ9J1sXHMhAAY3UYovRMxbWD1ASL/ehHl3rf6J+Z
bybniU7sUnRGsjS92Nh42UTX4lYNXhvR4e5UkH8OwZTSIk0zdK93zgAn1zp4UoXxRTMoN78Dmctd
A340aNqIpIRKGYmxrU9EhiS60y2zfnZ5u2GMhxhSzkojD5pZgD8Oz9BIgi89mQoLagT5kZ/JH8EV
IaUwumJPHA8yLL1TAyh7FR5avNKnsuBP03jNH0yePDMGeMsVtRMhWvRq/dHYho4skCsUQ/al8oR+
ysNB7WEjTTzBjBkunda+mwL4R2Ul7S8WQXjeAilQceFJt1/Lya1uKuxY9N8YCaCUTa9FH9CHMRnN
M2zr252VNGpeDRj0lTS/cosSxujrFIED4na7onnqJNK4EFltHSqBkTAEE0imSzCspD1isnA0rifi
Ir8fws76UOsxgGEiGYgTqnXs0qXARiq4c+hmlVyGSTM+EKpy9iOQnguRuMPt0Lv+qotAVi+bFoUx
LH2Ew01dryoA1yC9pELs7fmFOit24TkxGmxMVOvUyHWBCHdIo+jOVwkgMEpPzkwoIAgf829TOdUb
Nd9sLw2ireY2nL4kmqlLzHAkUjBnJSAd8Ans2Lq89bxUNNAu+KPt5Mp9XFfZTeO71cIv9fJ9FVT6
R71Q5ccs9997qSOOlkHfZDFlQttBxSuQrrmIEFosjo6bFrcdU2HacES1OKd2CKzrLCifnKlKsBJM
g4+nMBBgSnrBth9OvoWLMvHsc5yMyYdIFNG9inpviwgLe9tIOsaWo1BzH1dt/6UjQ3RZMCm4qFO/
WPGKsk1URTyEuA2nBdl9clxw9KDWmSWKKy+Q/aeJqo+KX5No5vKBGEJndpgTIhPeVL5LJVbOFp0O
9vG6VhpaKGdy931shftgmqKjRMywT0kOuUwgyi6cwebLJLRPCebKe4C8nlwg2OTNwR3O1wKrCoKY
OaVA73pBlo8znbUxn1ZJW0C/NbrkBtqQWpkT36tqspqFXgr/QIYCARpUvsswxLhM+pC+jDiW5Zw/
50JWl9VRmhTXYYbdkxXMJ0mBwdrMN47S8mOOmDw963FUm+tktDmMlTq7ABMhDPVEdNm1QGJu2dMX
bcxEf6UjnNvZRGDwCztt/NBAkR/upl6L2F+1hgNvc9WKGm/1um2BLwJAN6uhv+CWVEptCDgJ0IPX
eo6O6n9Sq6sDq9GGS4BIW09zShLz0uH9q/bPX9ir3sZ8EqknBUog6VCV0d35U8xnORCjYer9JY4l
uQK5H+BfAs+GYk1TAKD8R1yo2y4yiHaVG82qNjLQ18rxTkU7MWlq1rzVrTtFq5iggF+/uDdS82+v
zTbmCJuZcvXW3pPqXZkJz+gvi6K6dApqRW8Xdr+Vas35iRugW9h7YBG6wnl7A2TUDBx6u/4yZDg7
/2VrySZz8s3Le/ln4v83LUmm4Ezg/3tHEoRXXj19+akp+e1nfvQkBaxI8ovoJBJ+ZBozTO5HT1LQ
e0QnbUvoB0RozwP9H7N+Gpk6bUfoj8DRfoIioOjGdmNggkXrbWJTc39r1j97Z16ptjG50a/GyOMo
LkeAyxs/hEAXJDwNcJHC9QHFGtuPGtuPVedaWXWIROogp+K8SdLFFiGkHcqjCRqmX/spOjaHcikf
rcI/gKUiJ+eUaQadWdjWDUiTiHER2a9kicV8Tb1trEJJR01SwiKomvi3Xrvzyolr3QtJx2DyF37L
0Do46l0qZx99r5hMBagVscujckkPJtIFIC1mj2EeJ7LXiQcjq7xmSclVFeNtVE74y9bK8nvnGjFS
G7jnEINO3zD1SRakTmrpEnQSgRlJW03UN+AUvRjWdl6q7xTsf56av3lq+Ixdut///bG5fO7/tXsi
RicIq+fXDf3vP/n94XEExgZCe39wQb4/OA6M1Tkx7Adi9bVIRr7j+6UDhkXIgXsPJcwfIhnjnU0X
f3ZaYzqeDWW/9eD8/NxYs2MTVJmi3QXoVdhvnhsLnpRfKmfaxZkMluaEJ5lx+t9sb292kG8X4Ul3
5yed/3ujw2nyTit4HqddGxso9516WgVO56D9spr1q/v/Fzvpz5If+XIpi9tCI1CQhPZW8pOnpCFE
KOp2sOWwOBKNeWEYnKahAaSLhJ7FLtUrDZOWtNCcIS7+9eVnc8irZQiLH4SXWXjEDIcP7e02RsSm
kuCXiOLM+jsjdT6osF79+hKs23++hJz5AYLPzXjr5icle2zJ+Cl3Uu/vBmm+r109X7aG7izEVPIt
/ePr/Be3kyjdP1+OnCNF/cTezNbMF/G1udf0S8se6GzvoGmXBz9OMa/mrpZiavVSeCrWveX1ZUpI
aNkI5rYMKWkLuVOFpBVzx6omsJHRCITKRRCpeN/2VNLELncuYLAkoQqsa5cJtVHqBZFwgbuoItfY
GwQufjIiprZd3XzNrDktuWqE8X6k37HURhdFRoyk4TIoW2Q7AfawljPp+zHyqmNI0q+/QBdWBSur
5HBokzXxIRydHMBcZV4TyCvPkqTJG9p1HD8squrWb/zLtsv0BTsCGjHVlgspZLnpIGTuwUGekAp3
GzNNv1pOcpOH1md7UtdNRdRabylUQ2J49Jkzc4nIXmuS35ma0bSKi4kkzlLifs30layj/pmGSYnt
LTgXo60xxwc7aRlpu+7z3r4cBjNGKW17B8M33wPQ9A5RgEigrKlUw657Nm3NvRuyOlyNOqOvyS39
OwwkybJFAyYIGyVWZIZ49F63w3fgrSMxBKesZu4deJgl1dhfSF9AnqQZ34xLn5O3u29U1AJHJ7r3
rnQAEgQKWwMRWkSiiCgSF1mhe/omG6rKvreo2z8EcVedwZ/xe9QwGHe5HncXbJPtDhAFk5WqalI+
VRlceGlZnXI69GsoWzHENZevSFpGV2UOXQbtkb4mycfYMNUT74krwJHRIdpgYGS0D20oSk5LYsTi
imD9Dif4RC4r+daenVqrgIE522uou4zrK+/oeUF1XUw06JGMHD13NB/KSTV3TNXiHTMo/QRFzN6l
lJYMydETQG0ctllqPqBV5YQVh62/wYk07DCyu9fC9jlmmkV1QuCfX7WkiRh1O578AZ710i0Ssan6
qHzIbbDMCxw5cC6JyNhWrtVehDMAg1RT+yp06o3nmRxJvMbRFxz/HqM2Dvb82Ieho+pIvXJFcvN1
Mcb3EX0U1GJoBa00I/sWmNoiDBiMda3fX2Ot0LeGGYqdLgqMN2lDaxQO6wUyNAoDQQFwhjWrDL7R
jCDnvr64JkJwfKo1hGoJD82x8yMkijjHtuaAjdNOyJwlUQvOZuyVzqoUzNkWfmwCCHY1zVwisPE2
HtlDB1xo3oPCMwqvxHe3vuf1FwOCddosbb+0SeDY1oSp8+yjbDcsgerca4dlikx7gWC4P+BI0I8D
zpmNF9lAn/M8WqJ9z1a2EzyZnvnB1SdIRE0jbsJhFDujMx8dPlfCE/xbQkLwiTncaTMktcYiQLXz
kBhPlgYdqO/iVal0Bk1TdNLqsriOSi9ZZeX0BSVWrRaBIMBYeX63hw7brnVNXNPW2uCT93eRRk85
x4m+nWJ+re/Z5X2la07K8tTTm8fPi2wlN5+IzY3ptRT2uh4YbfjmnZSFO1NGqmyfOV191TJsemLd
VnvSA5hG6kGyHBjQraGF8wlJq5guvSRu0Kt4xXifI2k7siBNe31woWoa8qHKAfBROs9iJi9nWugZ
KwxHR19l24ANYJF2AhuB70O5S1I9u6xTtU864x5VDlMtT8+WvqoOFsHhqwlQIZMWTZ18L372BqLG
prJeOy3Zmq2wik9Ra3bnwqpTdyETnj2WBPscjtFwpKpP9nZqIO2kqbbK+6n/CKTLXFANcWUEg+Tq
JDYP0ELDVvQVAWHyQe9Lcec5k3WNac1emQnaIT1JI3KJZUI+DOKgtT2PefEJDl/SdAROhK2Y25yh
GXSieX4Hy8UN82RZVkm71MnfXkYQ7hFplvgaJ8diYB8ytDOLqTunNDZ2+IuAjJXOZ4QZPh08QkhW
GPqivYqUM0sY9W0mw5Q2rwVtoxvDHQxZY40ZNdi1YU6Q4dDKnWykPNuhHu8CzfcflVynfjhuE3wI
q5rWz73OyoVmz1UbblJyZyofbanQsU5qTWzcWqW9tvs0/dCMsfU4IK27tCt7+lBn5iqPQxpLUVFV
l61eNBtauXzzRifawRGrFonNl4zN82sW15ADyyre2CTZ7dkf+30XmawZ5QC47KLR09FgwJXU7be6
4p8i/2+KfHh61DR/FEWrp+bpOxjw8il9/s+/V8/JU//0c3n/7Wd+VPeSk7FrmQKpDGkdrv3/ZfCO
fEdHx6af+cfx94eh2X2nUOFLqm+Ol/R8qIlp8TbBf/5tqneWRfmIoEF+k8H/ToGvu2+ROjMigNOH
JXT4Eyjx32An4qgLIp0qYUdwXPCxiZqsWNmFycRkmDD5DU6VNpuiHK+S3Jj65TzRJMSGJc0TxQaH
chaRpjPpHz367WTUZ4wiYHv2z0ND8aL45fjZMOjOo9RMaQS+tyhntIo+YBsWmwxF7pbJjr+uyCNh
/bWccOelUt5GTZ8dB0aal0kksbMoiCs7B9GftfTQ9h5sXcQruBesLqwauF1oZWI8qi6GsmKCn5o8
doOMtj0vjrW0sou9M4XePteq5iYjJpPhQ/hIYJ32MUxS7Y4hDNLycsi2uG982M/o5gtVF4waangC
Q31NVuAXiYp2gcSaBlxgXFsGeVwugcmrUSJvjIhV2pJ0+7XAXUtz1wUtmImpWYMUmpDxw3uj49rc
BJ1xbZvDjD9pTk1Oy741jOtQV3de1550z82AvGW3dArYDHs64EmcEe+nmIkZKiW1LT1aqvjopRA3
Jr0ZDnibHl3CBWf/22I27UI4eizlbNDOc9QB2vQQJ5lYFSg2yGcr2g3VcEfDFS8iFd1gkpCILnkR
e6SldZS2tuRXs6awIk+OOJuxpm2aLs5v/dpN3udja72nUMq2ZpYUyxLW9MbGUochuEGKJdKv9VRc
gQSadh55ZI01lk+5hZ8KTRUazxAEMCqRBLWlUVwRIrFD/wINWDbleeyC6qMVqzu7ZqpKulG41YF4
H20vdtaT4+o7t7TVukrUfTIVWomVtr+nFT0XSZjtSUyv02vD9drPmigr4hRLYV43AM0u0xDoPG7A
gDFPPleJSZDdmpDz1maVcRJg975Bb+VuaoWW1jTp8no8OcAJu3AVJIBru3Qo3W2FPjje+4XOUSAc
CZbluLlo0C/klwaRcBc+Vk/AOAhZ7h2rDy9weYhHize+qscmXKZhZIQryb3MN7qCYI8NfxQX/VjK
Zp/jB10A6GjGr9grJm2rSGHwvo6u058So4LKRq5gvE5wmTFfIr6ySCP99mX5+meh/5uFHsgPS98v
FvoQWX/4uflX/vVf9EPb9NPPgTvffv7Hok/7EvmiS+MEg9F86v+jH+o473R9Rm8JGisv6/4f/VCW
drAXtDqwOSlWuteh7+odqCbT4D/aLzHy9m+t+nNL5XUjAiWopF+rSyAwhHzN7/z1sX3Us1jHTCF2
8ZAvU/9r4mvnYfSIoJ1zvLJdGopDjVuPB+mjjkoqMv+uT+G+bVTML8FExIlR0UWu+jLzeIUFy6WN
GUH5YpdXowBUd8shjdkadAyOhaJfRZrAKJ8wwig4ZDnQ5da98WB1LHnMsNBbn8SE1yYHSOQyX3OA
g8/IPAuJBVP4OVhujiz9bOG+ZsQHXpbxW/wY1Yx1+NvRsuDCjvf1lG9DZC54nEbp7qy8oWfrI3Ir
iQkfSSht8nahVbVprkRM2ISZvR8V+Fm+DTtIdJzhOcMY5oVP4wL8xnRtNbwBlahFyGyXRxk9S2PW
RNEf8V9es+a06wFdn8Fw8tp2H3RTW9e+84Q9XVvzMOPBMJdMWsgsdJFCBus2T1Yds+6qjW+Q299F
JenARCWsu6Z4ZKcS2zBpr/zagaOYfZpgKjVRjCqwT7b2xMvogRQtCAP+nA6W2MaRgnsg+s+Z5a98
u62PWd0zxBZgc+2ai02bMDbPfhr5y3+WlawJm/FvlhW8hYKn77+vKwR51vP/iiL8qUX87ee+rydK
vdOBc1rztAQ+GNyRP9YTV4eYM7eA5zXmR/nI3/4oF8U7zEkOAw1OHjNO9Lf4N0RyvV05JF1n6sV5
1QB1JueV5dVjC7ANKVNRx/uUJM8TOItpoxk1RPkphZUhm0DsEA8zdzeIY0CPUnLYYRZrZEforeP9
5LXQs3JiEZAkxCgO6HYQqLeMPWO4qkILQMKoFQ+ITyqcRHUEdODCC52xXWOeNNam3kwnlDsQStyX
SJLAGmJ8z1n37KAwaJdlSKVFgANRfxHpIjelNgKDiLxhq/p+uJpA1W6ogsat0xHQm8uBxqGdDdmR
lymzhddnxZPpZtOG1TheZTPsemxHnks8YlpW7BLUCm11q3twsA9qCHp9MUIKJj3IN317gyREM96L
juDsdQrLiko0DjT5EAgCLbAx924TXOSNGeP4x9JV9Fel4bQBai7V+/TqtIAJc4wm/YZIFXuDmCIt
LdBiqVB4AJF4r5AQmHKvW/Of9PXAdT4OVVxkW7gUSKq0GIkSdTySO0/Heb7SkaqaaqnHtu5DuCCB
WiBRKzP/E/HG/rmbARpkq8LSgBSGTUen3f9xaodGW2czeKPPSmfb2tOq4Z8WuQDPgRW2u0SIBbMj
nvEdyQzymLDur/oZ7lEl12xwkF6qFCBQDS9IuRvgfBBBuhkOUqX9piQL6aoM8MTJF4ZIwyl77tp6
1509DvcxCrWPYsaOOGR8LE3Z5kiUYvk89xFuVA2opMRDhpJBczcBdkzakwBNIjn3+gLcpJCRsz3J
I82BadjOmFEoeNXi6w7iETpymEaIe8qtpgNPqaGoDO545xDtURFn79afZK57N2kcOKthBrDEM4pF
9E164YiEpRxFKSJxkC35DG8pNT3Y0vBzP9v+zHahpIuuuhn44ncz+2Uo2N4wV6H3akjNPWQvnJhx
RsYgPhy3fVlO700juYs0VIG27cOYMaDNhIatv7dnAA2tdWvjJZ61p7/eLewZVFNBrEFgpZ6mGWLj
Fjk8G+z/uG6neh1NYbUD6GYt4qK/6F5AODMSx+wmM13QOYCvMyNz8hme4+WO/jAYROHoTgZbx+ib
vUvm+Z54MpDtM4KnnmE8Zg+WJzZT86KfUT3JDO1BiiKvixnk03ZF9LHMguiBTzTZDjPwh90k2bVZ
VlzGMw6o8GcyEAZjB8aBOSGiI+wibUAIpS80Ia8ALDRGDT5+uoosK+YQntRIQ94FXBQteh6JHRZj
HB6FCsNDZvvmuVXsYaDpwg9DPXONzBHYTBF34akJ4vKuJWgZ9SuadhNJ5FobwCPlMyip6uzmopGM
KtZDC01LvDCV9BmvJGfQEnqdfttMwl+JiIZONQOZZAeaiapt/AAeBVyTq+2zGeDUQHJKZqSTBwQT
8AmheDq8JwPu0yhn5wUkKGZZ7Zd2hkOZMyZKzMCoDLkXtpO621Zh5myMQAyraUZMFS+wqbIPN3BT
w6WdWf11lMvyMpjxVHnVMqOYkVXtDK+Snt5dc0O8M03n9gPxJ/qSOUO64jlpVvmMwOpfYFgvXKx0
RmQVMyyLj52nRcNh7Dpx8cXU7GY7Kc65i8FD80X7DTnejN9yXkhc2JPtZWSgVlW1NL7SqJ0hEjO+
a5xBXi5Er2KIu1PgpVdF17gkCoD9MnANbCfpEnbyQgUTMyAMcIw4uU3sXmq4Ea7HoaO5yinPPeY5
vDAXzljyQhzTZ/hY26JsniwXIhlgSuTyaIMORR5BSlM2U5PWzE4QsheMSllqZsCZZgOKN0pLv0Wy
Jo2laDRviRYcpvILH61/YaW1MzatngFqse2sBwFNi73EXXso42i/I31KZvRaaYXhnV5F9Y3vNOQk
zGwirS3xX6D4Le9rYBqXA6rHUzdj3YoZ8Mb22d8k4WyU5+lxjlkPCm58ocLFMyAuy2R/0Py0A42k
d5cdyHmQ20a2UWFZvu+lrK8AZ3ir0eqmrRkOAeSXtniw3Tb/pJrM+TqG0G4X9hx457r+lz4eIrTG
k8v4oNj0zKYuxgGdEKqKZqnlvE4GRrW2V4ik6ErUSfdUpEpPlp3Rmwn9cC06JIFVvvdw3q5zp8j3
SqbI86QdxQzXdEzobld+UH5m22t4G+kn0/fVFuusd2pxOVx0CuV+AtpyH7hq5zLHTbAHsL8tEqtJ
LhsCM86RSutTrI8guFSdQ6DXmhM2H3sVWbG8JM2rY6qRtR/AYtoLoli6eonImMN6TS/quvBrdZw0
d3wWZjsn/rYh27XLPb5I+ka7CwJpP5R0hbdDrOUWQkstwrTeNwVsmQnRaSNUfnZiRoKhgAaON3mk
E5KMHPARhW6dJgdx1NZ9aC4NV8MYpgc0v3BvPsUCgqQIzSerrfOT5mfyVvk+HWoxmMdZcMEyOBpX
YzkJBgPkTvABHkrkWlti7ZfdmIUrF3/GqVVNBK8rn/HeSMJz3zDvHdV06wH286YEyb/V7ChDb2aj
7LDZHJOY8bCWm8V+nER97Ujf+kyfCyCF3hQTdJzOvdVlRBetrA3kypV+J70osED3FdYVwxqPTIdu
cK8TP3O2xCHmy16YR4XFmI89taC7IjNtmOAe3MbApxpq5XPQhkaz0MYeWX9TOjtHi/CaYQCg4zfW
V6jFiysMzsywA8PYDabMlpMk/KzvJ3faenrlfKAWMGgqMQBYYGZ3virIbQ9pjr/Oi4uPqMydtRa5
16ZR1RzUctFQd/Sq3kHVh4IYNVFw6ItK29uZUZOwZtkw+R3SJT6HRYUPvmZydjCg8IE07y9Ghq98
Na16gxha4nvH0q6HbNatHVvRpldMDVYmU74I0LXVXhKLVq7qsnqPbzo9d32Hy9abhLVlv4PYY7Ux
lFNtBOqgOzsjT9TZ0R2ytTBTPVCg2fVSi2h1laO3a4vIQ70cu8bC0Ss9hglJy59vdnLV5wWepsoa
IhLSBIwQZhrjOtbi/sauKvBYk9nvbTFm5yYue54T0674crjOFwpfiM8EnW5jSMon8N2zhZBKlXAC
Q/S3nUj8exHnyb1lUAPCoJqspcT2fQZc4V5MsU214ktvL3ARouwVEbr5OGcHI2LN24dtV02rwTej
Q9QgPWZmrIctJSbay7Q0/PrZTCPSLeJF3Iw6WiGzVEevw74wNAyNZBKU5PHW5smyqvHSLSt95cah
v2xAfR2CrJ/WPoX/x8lWF5Fl3/l2CGPECC+zUOq8S+uQxo7+GDqo9kkKZ4jj2bQ7ndRGRI3vaNRI
wOvw8qzKVqvXhTk9AcP/FDratSqsaeEGnb0i2Rv1ZxmKZd5k/VaYGrwiWP74H4yLMNFxDUT+PR8L
6W+jspZu7baMmihutCQ842A3T7W0HvQahzyRvpjy4jhZxbHCD5Qm3Bhm0EzORg7ypkkSsWNlBz8o
zU3Wqg1K8PGgwu4cjBZcwCpD8AxNDDW6nVUbwt1pUGjDtPTi1lxN+dhg+k63joIxO0EVeBg1A+5b
OOFbd9XW9aRzRlgbc/7O4lPG1+9Jqx2kuNK7Sxnu7grNGw/SqMVpZq+tOgyEy0lVbHPIjvZApNRm
rJtpiRqchA8LC2CRo1XItISdPY7GsxS8uUjhG5malHNCUTVLu3DqxatT619oQWYp0E8tJQ6lZEJb
UHAc/MWzoPD1wTDwrBEuJ9iHKK051hE7CSIKvUu2kFBRbi28uZ8LaqmMLZvO/a8vzvn2TxfHwYza
Sc0CxJdm06tT6RRmlT1ORciQNK8+T1GVHYswCc4qhtvx60u91fDAV6E7x1/z6Rch0Zv3SdBjZA9B
yqUImcvWPCNok7PRz59/fZ0XvPibGwqjn9ERcRmIw95qr+J8HK0qdvw98ulxE6jKAgU5GOskC5sr
RoBEy3duIEI+9PSpcPw5YxM71Vkj+ZPDtUeW2/rXL+nPH7FjMJB6CUjmTOu8Ofu3olFBwyljz5Rk
Oom0GrcEsnGChnFEkrTwg+rz0HZ8zniZv2Wi/NOW/pv+0Uwb5j7/9/7RBmlu+OXpde/o+8/86B2J
d/wKMFzku1uz/pZ55neJoXLe0Z62546OgcTWdHiufrSQ0OYKvuMvxC1hOCbPwfeWEonx0qB3PQsC
HdtAt/c7veg/famgg80sA8R/FDbogX9eN/x+wJdI3bzDFA4wCCYnlT5bmztb3WnjOJKHObZbRCAs
/ur3Fg56c0BtFYplvs8sYNChf1q1ytKf3G4amm0PfmTtjKlNFcQEHehtunv1sfzFAvlmjfp2KVeh
5HdglPxJS1mZUafrqWy2TMLCbWKQ9WDWADgJrin/D++KW+matsNSRZ/r53c16UNc0OHG9g7eBMjk
VK6g3MfLZnDa/a/f1RtF5cu7MnlPFm0nmpNvE1nm7TNOJDfQDT130Y0GyaGt/XVgm4beMit/GIyi
YGaDI2DyW1P58/C//jMVcMKqmf0ra9OrPMya+j//frMWf784q+T8LYYj/uZ9NtB2PbNomi0lvw0i
egjoWlnl8ddv8c8fHPAmCBSMZGwDCeSbq9S+Muuu9NpZtmUDDzMyghXkgA5uHRUpodq/vtwbSSVv
ShqMf+BxwExgSDq/6Vd7mSw7w8T832790SaIJK6eHdP4qnzkYShlLuAofRdw/8ZtlIYBogBpKi3m
P0kAvIBzoTLzdsbRSsp8N+HDcv9O/Drfplf72cv7Mpj0uJhYEM2b821+9b7gOTJ1KuOWI203LkxN
O+JmOY8ANyAVpHLx+3fx9dXefGhorf3Sl0mLz5se7ew69ruUVBEMxAi5MD+xgX769SWNWez69h3i
NLClOauYSaL5+R2OQYyPu+ex0wPbOlu5lbz3RctYPp/AW+Y+eoXyBn2RWpaJVX+xOZMeCmnuWr/6
f+yd147kzLWln4gCTdABg7lIMn3ZLNt1Q3R1ddHbIIPm6eejdDRQm9ONM9dzI0jC/1cmmWTEjr3X
+tbqIPbVlv0dWOjoNt/QeWpH/Ow+gq2+fVgATxQuKCojb5e/LEzGr6+RTWikqxtIUVzzlyfOk2j9
6p7XKB0HQQ6INuaQjidbbWnEoVKQRhs0YIhCi7u3NSHXvtEvm+4Gzgc3LtTggKalf8vQ4L+mRv/t
k2n/9quxPq9vOIXXz+6izC9IN7eLHvBCstLW7BA/8RS0ntNvZRtLbIhWFuij4xchBmeoMlXWXRET
jtqvnFAbKL3CSCzBQOH+wmlNFmVUeTp+93hmamd2N9heteOSY6UDSwsqHhcmScWd/zwQWP3cKw/i
opW2HObIUARokG6U1XnMyqZTD8aOHhoyNEJRfKDz9jkR+dPAYfYmF7O1ma0l33UoXcJR629rHyV9
m5KPMwvyoSZ6ule0ufUXjdPZPqsg9oPp+sxn69J7BGIw6ADQ6yT9LX+52v35af11mYEERGHAWy98
55dibpKxPdhMB8Fe4o/MhyRIPR3ewPQ4LFGD9600/sevJJ9IVCHQ2HWE/bPO3+8m5flL3u+7KDpy
+NoWRvzNr8QV5EkOcL7z+ucr/HXdxjHHaoO5yPcpfX4acsvYV5yChn6fzQVDZZqiR/Ry9FbM7m+B
K78+pgT2mLjgcMCtc/2f1ux4QGszqppd0FM2CPHWONYj1MU/X9BvPwV4E2UKOefcwx/XlxILU9mP
3EDNwZyLWdrXDmSre3d//pifk4hYqbkajyEf1SIH1p9nfDk57YbTIMyaJpKdMG7DtpnKOARTVqPY
lS4lBQ++7lrxqfNeiMHe13B6/rYsWb8sp8R2cJqzvdUsgUHsx8ulIyaWVLkSZgAdo7H1ix1B9P1O
jPBTA0ss4gjPGHe+Xn8v6tG95P3qCLB1dV0ui3Wy8zr6yy9g/vY7uUAEwVv5vzoxY6FpnK8sua/i
oTrqnb31dY7cC1EIN5FshiBxadX+M4GoYPZ4O5CcGjipboacfOGyVsX3wpjUTY43fFnGN1wDJkPL
vnmYq4Gc3T5FaAr95FTNxQ15BX8rLn5/AXSgsQchLURZ+ONNpT/nlzPwwT0wzUvcuc1uGEX8lLCK
BU1Lq4yetA71xunZsbryNCfLV2T+j7Jz/PUkGgWwABX41dq/h31aP3pi+b7YUXWyPEAPYxPP4Zhn
GntFDxEwbZu/lEfG+rP/uMvyWPzHFfz0FoAw5AvXM7JBLcM+vPjVqac7tgpGwj7tWOQHhISYEo4Y
3+GCrgCYP78g1m+fAh9PlM3LaLg/v+7ezFoy24PcZ1pC83IoPPudsurOFYSpFb7+URdqeqFzl3yT
HS53FUPUM5HeWQndrVjuTB1Ib4enZvUmjCUOmKFZ2RX6HsliFogsNr7PlWGwVLrEPgDL0rM6xNnx
0ngZsz1l61eabRSHpa6/ukpn0sEHxcIYgmaESPCXe/5r6UYs6GrApUJwdE5LPz406FDdPMpYENqs
eKkihudZEWoLIRcw26ztn+/ub5ZtWjk2J0/h8od/zq6CIkEjjUVn/88g59QjINFAySimxf/LJ3m/
Pkl8EqZUXyCpYfD942W1UQxdK7J5krr4MUcb/pIVy2qfnDlN2HNO2onuaN4pcug3/vkif7P7OrpA
j0HHjLP5z4bUPsakHzFC3w/uDO3Mu5vc9qKL6LNw+3eOvE7458/7uZu0rumguHEFGCYHbqTDP16r
rzRJqhmPLMfw6jJY1D0ziNm5Qs/LXPi7HpWPoF+nMJ4bihvhkT8o4y5c0/z+/FV++zDZDm0kExsr
+Jofv0k69AqyAO/vSLpvqDfoEUTCpEJL4bfYSfb554/7zabp6FSOHhIzmvQ/nxEdZtkxZlt+5Lmb
9ug2o2ABsvSXM+Jv769BJ4MnidtLF/THqwJPEdeGaOSeM3IXeGpKCAnK/MCJiPcZpcXbyWwh1OYW
3WsEJo1uAPHHSjsvC3F2f77mXw/lnmNwKuRQLkCy/Py+jvNgA+zP+TJIRrZJDKVIdsv1rOaYyFGD
IEZZ4hVxMZnU+aD/5bUyfvcGr9ZDl+EO3tGfn7WeJDzTYryynw2RvDduB9Rt7OL+VqaGXW5AnTlO
UA/8AeZMPv1D5bSFzaQdAPimbF264RCFxmuVWDjVzL4fMFLEtvz48136zdf0fLKkWWMI6EWc/+NP
lmheOtuV0+7J0O52g1jUVsjWBxpup3+5Jb/5KLyRAlMmQ1fP+7mXC2Vc4hFyWyQFEQ5Ba3bvlyoB
nKM5+v/DZVGDYnB11pbaL6sa1MalbzzR7m0z7e4JbHN29exG56xbaf7/t9H4m/bLbxYxPom2CCUi
/MOfOxXmQlxGPfBJQKDjMMI58FDGrblld4PjOJVILGs4e3/+0N/eSs7XAraIIWAH/PirxbFe9X5i
t/vZNFRQ2sxV4IBActbNv400fPs3Gz2Vho7PGnSAxYr144d5OSayeDF4RESntzuo030XpIkYl5Dg
pIopaifN0KEmZ5JlqVHbcXIcpu0yuVZJsJXNy0WkJFiVSM7Fs0lkWAJzOveGsCkK6PrgCJKvJL3A
AWK0IXdxUqCak2iasBlwSWBKHVi8oa9sIutHS7fms60l/j6dO3fZ1qJLMsZXifHoAEA0wkJMtrnL
jHJytgSPJeYrmclp+d3JaJbE2Md0JzlPSQfevkvzLnmSRW3MR+BJvr2HfloC79cb41QCWNL2csiV
vLFL5l7Xoh/m6N6RRlGtczBtxKnZyXzaDMLPwWblSsRMK6s1tmX1+e4GBr0Pimhl5kCVVh9AcVVQ
A+PO7Bjjpc+lJLpyM6Ewyo5kpMRN4A11ne/mPJ3jLWjNqrvK1rBGFDA474o9Vjs0eZOy5yms1Rzp
55IAZ52+Q9mYYVPaa3GVEgH41SVrC+RB1E+MykTdPTRMqImS6mU2342Rqx6qVHT9dga17F50grlj
+N4qHo4Usfj2PMB8OxB0TrOB+rAsAehOf191bFHbIlrbf7pmMiJtpe09ZUnL6LEoawvBQqIQFDTg
O0tvuKfPuxuU3bxEjVm8FpqnX/rKGTdRmU0Hbc6KrdX6t7hG1wH+bkrc6hK5NFFFEm/zpUr36MDG
kBEW6RKDOllqHgOT6KgMHhxTNTMivWGydqVlfQhLG7collfRROfuHTnqW1+kzl74YJOomIktxvRy
lgSvvLt9O4YCWeMGR+LXpXUIN7UmcmUnKJhp8QxMdeugYLuz8UNvDR14JyiKJQBSbpwh0CXX1sjv
wWkB2WAaPU+LZe9tzYCrCZ0KdVh0jHyRB1OWDxQV2DIKdolQSne5z4vpSLIA5vtlXvle+W1Od2ka
RXfK8QmHi54D7gOwv8mSCHiiSxbaaCUhLgzvLvLEpdQS9FUjLFGAPORf4bYIIxN81kLpeonionmr
PKlfVYmLU7hvnXDS++7T0doq0HrVhB4N6z2+GPvYYUTfuFU0HS09hRQ6w+qmSXHCx7FL7cbY5fb8
WuoDBKg0Ori2eEiH+dWeIqToOmbMboheS0eLAUblWCzV4CIg0NoIdKP2CE0kOsnISkMnrr2tnkHM
K7D0bETmAzjg3HBJO03dtXHnXeSATH20QMHOUOpQ0hBjplXfJdKAg2f16SGVZXmoSk99CsnAek7H
hQ4XOrd+mYOhbisIZBsqzS6OtnXq94957SXLxuTheSkZm0IZbjlHsJmySGSo1b9gScpv2pGnLJvJ
L/Jy46iDIdtqdV/j5lk8dKp1vQVePG0j27RneYU1PB7lF+SlrmwR+ESkaoSLNLsv0Kl2ehYTWqQh
4mj2qGDrbxMsuOZg5YU5hCUyDLWZa5wRVxpSM3SxrtcBWpuVra1QSF3SpG3TQ9dxp4i3q4oQNZp6
TOjq35lFZj5GOJDTI/i9bguUrQUGZyKWTdW4bMiqQ3yQSv3d0SPqSfq7zdZdoE82bLLfetjnhHgw
bcBObqcWtjLJRFrl0adPc38gkM0pOXyDWQkJWJ6emDOVn13TIe+cS2m8VbjgQo5o9q1PcvYXlKVj
KMGo7XsqlkePLLkvSvJ3Zq0gEaQ329OCCCRIp0ocTWHJF7pwqz9MJoQ1qIEnAYVy+5rEXvutbQTG
6klrX93WTA8ZlJfiSDQnwQyzLl/sup05HxInGjqRXZLMvKzj9cIEVJ/r6KVjx7GDjILrOKyQSXcd
EXMq9TsowPBlDmVT88/3xBM/t9EYL1vPTg1v40OrSwMc060flIwGSVZMivUZ1MYTyZPJA8ycAulD
h/Necju15wqT4xC4Te4n59hc+KpOrp6VOQ0j5uEovk09tJy13izXde95VyIR/FWrSfdCT50H1Zv2
sqESaU/A8wBHjrJ5o3Vnbmmc2bdxx6u6repy2S3DlCNjm1bZhOvGt0XRrDQQnL+3vEQtLxW/Lk34
9pRD57l1QeK9dyru7sWCAkqm3O80y4llnKt57yXcVK0T81nj0bxv7K55t9cTZlA5S6MAYmXpnjub
HuyJcDxHG6Y7oxPtqTEy/wpQaPPez033isHXxIDmtt9qI8ZquMA1hcRfldEpphuxH/xefvijtG/F
0mpkEMArvp0gAQHvc/AxfywQMdENNeZoCRwZI0zNK4NteQ2JwG2BnrslRRkFbcUKNURyQw6n8diA
TL9N7Tp6apwkvnGQQr85sZOH/ZpNho1kiQziiSgi7cEyccZ77Wnu9CiMtUGhtebihe9OTx4qrrcq
hjhtQfQOG12LbwesdAvYIZsKvMK+eiustjh2eYR7u/dp4oRpPkanpOz5ByLlrzmIY9GH2dJgill4
z2ljVfKFwMUZNKSSH24s7CCKZri1oJB5yocESF6TmSBoy0RBb+gHl4QfvmSBLOXi9R1y+yxxHjR/
QTvdVGNyOzslmA0JmOm1aJfpznOAW+uISy/p+nMTneJd2RkK7VYoPihHqwWdG+wcRUZyKyR3zcuS
mbgIbf7UF4iw2rRq+2naRxezzMSx1RPQs9bIX6yX/ELJPj0RSCU/llHhVyShWyZbrUzmTxe1PzAD
yBj1hn6L7DYE2o2wVbUanZLIlhJsHTCOi0g4cm2aQbbzsVR4u7l2nqRFazuWXkfwpLFmJbdFntUG
4sKlvtOsjCaumgt+a52QGHWE1Ig8xodoUuOUhTWqlxnA9LH9RDxqPIu4GUM1SuO7A7MPaaE5tfes
FstnbWIdDxyzQurZZfbw3fSGxeY3w0yrNQ23xWEnl3t9JDhngyuN+F1A4xe/11nNXEd9n+Ac3vcR
xPehNZsb0pCaLxPhkfdG78W34A7Sfe8TnplKz4LFmPjkZ6AEOlZa3L9guljV7JonWePrfE1PnWtu
nme515yJo10zRPBO0BK49E17a2AgbHlvi/T6m6hs4r0qCnUQKBKPLdvmldWJHGCrG6d3jpDNrqmE
fOoa8tXRxn32cc3/JZumAfTZWO+2H9s70RRIoARKZFjMuFqV5ezB7CJ3ZSJBinnHe9hb5Xwxym66
owgZiY/JomcQz4Ioz/oBHec1sY0ps0iQwtBSu3Ac/OyGTKWTPiQKUVjT8bG5c6uPpXGTuCXrhrUw
XtdTDfqt1txWsx09OJFZH0mQH0gCSsuFAEeGjS1un6Od9ic1z0WY8m5e6/HYXVWxu0rLcJpR6lMC
+oz/aKF+9e2kPeZuBaK1VtaHKsQJuRuK0tnjPyzZbisH0s7Ui/M0ZeKFeltHiD3V7/64zpnqfpfQ
WT62qPuZliUUpCqr5xdUaPFFr5Jx507Nwakh//oIeGCTtDUM8uUr/b/yS17i+mXP4SaZsGNZ6Dnh
BGQ4CCJI8lwec023NirSIBOXotnJYbDPJSQPws7M8p7/4tKUj7THodVAw8P7vAySDxnsyIWtiN6P
xjQ+NDcSX/3Ud54d2ReHNHWfJ1Bse9qlhMfrlHKbcnXY1umYXJOYFgW1YR4j/NzviR6NO+VpOlxJ
Ywm9FK3dqHgZZZP0mzGnVRjPs3OmuBAvmbDhO0z1jteJBbjOOJ3GDlZev/D9T5UP5gvpWcaNX/oL
qoVSPDYEoAYTNezOZu3i0mTxbNiuez8rfiVbyandudSFm67v4i1a/ub7wqjJDPA4pDdtxmNASmic
ooKrwD80DanWAsgFZpCsCxggkGCBwXpwHQp6EWdfM7KITzHGS9SghCrZQsPlTQD1opsvfUq6HK/i
LgWZQaFm4y+I3OGmFHb0VOQ1ZYZQxDe6sD7BQKcXT0fhmZeWd5YzDm/yEbYJ7I5NbnX2bdkQHBQk
o28wtCiW4zzX6nrlHFXUaFrOC+dUpyaestsis0gdaLOF2I2uqziWFlrGa8QMTV37UZ+9lqZw9rZB
A57WGtGYxMrQ0hhSbboDbN1ezTSzOdW5KiVyuENgTyKEfrFdrPeZOx0iteaDyfwayF19lhUOSilq
lOMMeDbVKPsr+r6Ap2V2MCbNf/WZmXLO+drV1RCUBMoGbeOoIHOrhMhV1RuvE4q5Y22678bifI+6
un2jYi3eClnWLFokdkK31bDBDPG2d4fyfnaoWIoZ6e4Gh/YSxCRZocvUp4MyS5WeNKseRahcXaKD
zg04ApVw6lttjImTqgBG3dK+qWGqeBmkqqEoWIRqFNlvZZlV92brlfdkn+awS2cW0CwZ+49Cmvp7
JbPko40Qlgemxh9sUQGcSJKqH9CUeuNrR8XD75ZyyCkTBwAIfiLrWDQeO4o/NV/YLemdLYWB7y6m
IXmEomU+Uh9zMgXyIgBxTfKjJL/xA8AyTQQ5D+VnLiq6CnLpozddZsZ7nqycllqQuyWR8r8RlMAh
XESp5gfNEskPzW40IE2L8vHe53b1ULQTC4NMyPoieKtX9U74Ix0NWIY8HgkmIjxiVVE/JM6QEzwW
19Ebbkb+Hb+Zii50Mz9fGa46j1FlkZAVKsm33GbQLjAeo9JyOcRMfGiWikqe0wXoSij1SsHtGWHv
xjuKV/7yoiG5PYqR9mOYCH/W9vj8KAF6JqTEI0ylf5UlOjRvpyOvPYCyy6+kLWx1QTEN0ZvqVILP
d0h9kqZju/w0h4FPHVoLHeMoLP/tXzfTVqCANngyjTRYpI4yzTUWooM5T9R7y7fjwFoJU0RQrU0B
WH3Vg41+rNoXaUa7B2UBdLMqn/JDY9AFugV4NRm73l7s89z19YM9oqjgJ2TeGoxRy/Xlrk0/pGv0
PAP1q3K1L2eEH9e+6tWnAoPEq2TaTXLt4Dt7zGdl7is8Vi+l4bv3ueu3UdA0nv44Jo2csSgLI7oV
Axd9MJXOd6Qq51unVcSPh9eu0pj/gd4J+E14d+n9J3NIX4a7qLSef35Bg/+RcnpJN3xZ/2qWSn5P
M2Ko9v7QtQwwfJAGez1PzSkodN6fDdhsUB0V/b/TmJJrh/q8p6IjD6iBBe50NFE6Ziuk27epDYq8
Ehy42YTZv4ISeB1hBN6ArMpcpqW4TZQFRnwtIQuC2MkBQhv4ZGS6uW2LWj8xk+4OY4klqoy96Qot
U/q8LMn4NJpC/aut/v81qH/RoJqr8fg/urS/QHCu04pmxM9psP/6t/6tQvX/IVAtuJRbSEqRX9G3
/S8Vqr+GVq3oGSZU/zY3/5sQ6//DooxkS0BciEDtP9NgrX+ASgAeC7dh1QmgXf3f/+sHYZH86X//
p5KQtfqnXi/ZfdCFUfmtGmdDRw/7Y68XSKAPLa2CZUfwMtxA0FIQbCajgmfcG1OzzYXV10h6FIXg
pFnwV52mt75PqBPkpkSDTv1PbiwcBeHzbEP3e+EBFqBS2LkIIpfGe+yZ8VOJ45D0R8d+UWg08eCA
xllGn0TxtM5I4q4Tzb2GHitEQOCCT2ZFluSHrs+qs5tNuC4n+77oeuudRIhoPuss3t4G6WJ/pTJ4
tk9WHg3ulVxWQ9IAOgoXiGAV/MiWmfOLKafgn8uhj3GIoJ8xXHKA8FanW4gXrOELr++Y0NalnKIp
nXKsASuOToCVyX4g15PwSMus6nzbFFH6BEaCY2syVkvQpZlyjsJhUOOy9z44YqCp5vbJ3pyyj6L1
Sc5xUyIsdTT0bNimuYeF8jiTVnTnZG6UHfhHrGuoV1EZ9pOVHvrKIoSrQ0y47Q3tK/4dknF07BnH
jqSRYKl8a9sy3p2oI0ibWRK3tbeL0OTF0Av7Wv3TismR0zgOWF3qc7/40fNSeu5Ds/orun42vSMN
F2vNlGns4lxIJkCB20XZqxo7DoGW6Qb4A8lz5fyxaYepOjl+XZyxLXMvhxJql+nQhN7kM9zEfuhj
L9DiJtm6qbNc8FmLVN8z7usOOSjETd/N1NT9SFDOuFShi5IgYcdts51HHCH4idJ8bRaLjs8iteWR
UPCCZlg8co4T2MyL57RjaXyKEee7OiCLdbPcoojwpdybQ0bD6JjENrlNZUYWmPEVc1C37ikFy69N
fk4pRWDScbpBsTFieqSTif3GOKZquXikd299Ui1IrKnHLGBtXg2MLWZnZ9VLDrTRNsVC+tUGB+i4
ZVSugm7y2Mo19zGf7BCz5RF3/LU9e0Ch6Mu5KUk87dIG5J+i4qFXggNvVzm5fNK05H5i4rLp+Jhd
jAQbbN38xdDHZee6KUBBNT+Q9SqPbQcGY3Ha7KotNf3Y2PTLGJuYJ18jKDSXBpZsjSlISbTIia2O
tB6vTs9aMS9HveXVNJ3CfPJn863qMQOBi3TpLfdaIPpM7erK7fsTxhZiOdPxvaNZdoJDEJ9bxx2Q
6JT6FuDyvqYmonc+7AQ1W55rbZiWGhy9VsMGS6sowQeWfCcD+NWdjGzjR3WDUVvHsISHwwt0Qe6q
PwAy4iBC3mY6N2gplgdqe4yEdUoPx7SjQJAXd8e3z86ZPWvdhrik5oiUZ/jeFM0cegm2aOKSx0O7
dq7cxiKJeekPddseq9F+aK3iAn36ajGivY/LBr/u8pji66116Z+YsVyknx6rhWmZp4NRzLj7MQmv
HphW2bZ7b56uM1ObiIUH9tk1Rb9V0QLrMRLP61F3M1alDI0SDZOgdWFWI+7NIhkeUq269lrDCPze
4RjQ2yyCKSOj9TiQldO00ZnOUyWb4p6zdLUtCS0IXHjuPFuNNCp+D2dvSrJ4GW0NB68rvuFjJnva
1P2Tw3J5GphYIZi0spvE77MDwXVJyFth3OPLuleZJFyQi1rq6mbyRPa1WFezfIhgonqZ1M5NY4pL
arbOqW76JOAH4yw/Nf4Xt01edU1CzTKnz6QvjUPsyiGQBMpvQFrNga0R4jzM5GVBHvPvewuzXryg
hSIi5xI53T0RDfqOZYJ+eaaNbkCHoH9hXRlCk36C2jRWn91k5qCCtke6RzaGvdPrdrhhop1crGny
r7tJvyzAVkORlV9kjCA684fbeSqZC4GjmbKGYr+SF+lUrC4UrtGgZ7vMyi2+Xi2+JiK9QVrE7kD1
N+UG08GsfyTg19mZ5RI9jDlxqXSigsnosycMnU92DGsHptVXufivTgxQd8B12xhDsyuLgnRxc9zJ
kbOUk+2Jtou4i62AbxW3qDa6b5U921sb1MBB783HJuJsRFJcjZM/KdTZbkf9JjGsy+A3V4VMnvGy
MoooCETmsEEXfG2z+jCxyKJBoxbk61raaN6dJ609oQ7TZeKnKzeNituAZdR7y6PYeC3g6IWdRQxq
rGHcM1117c5qq9r85Hpmz7G8Nc+dk3mbVjXodSO/ToJ8LjxcEMNyTOr+0DfZSaVRvu8LfFOxr63I
XG3HZlYES+S7G2/EaM6RaBDf6DQjwe1rzbvBfSvuk5KG5uJ27XXBCTeY6Vpvm8xG30CRHYzmcDWl
LXvCWDwZQh2qqKZmX9hYM9/fml3/gOTlBvFv+Y2k1QNw6dfMzYut4nqcKa/zABBgelazRe+UACQk
MZ4Jr91esJcLEneweDY0/xPjbKd2vJsJed7IIba+RPXQXHCD5CR0dczgtx4QV2BlVnUXawokRt3B
MuvZ15qUDsNc2xnUAQPX8NAMVyYujSA1zQbbtk6b19KeEm1ct+cxJuCHYHIPd7bums8a3vpbPW4U
bZ65EHQ35iUbLmRYekefhPbTpKwnMenNO7FPWgzFrxryne0y1iJ61yB/RQgEeQf2WRN6kf+tZPpl
JG4a9Bz4L9Ku7sZK04I21+7LORlu8yl9kZ2FNGNyMIwvzosnRfE4pfnJ1Ix+a3B5oVkV7RvLqzis
4VHEchnddrSjjhGKRpJnrZK9sw7aPa/hmJYLLlaqLz4G7i09b+06VmP+DJcOMLOS3qcz2DHz68bk
uGIVX2vPnR/ckS5WPhBGlyMNL73SfXZBCYZa5OiB6RLZXsVoy6cROZfvMkSxrIlcFrG+RPxg2caC
2cxQGb9q5vP14g58U5l9NF3+Puuae/H9Sr3gMSFkfUhuCp0z8qzYskmCN0gkTDv6bkvTiU2jd8VZ
Lkt9oP8rqBGq+NowC7pG+Gs0211l23598UoT9oDpJcO91lreYXGd9kVb/EMNveARWZfYwdoihAY1
dnoFtO+jzb1vrM7Y0IGahUMXDU9oVs5OZfn7xkcubdMl3EaNwwZBwy7sTUsFCbYZZqp1Zt5UcFLg
ANstudB014pezlelwEI+1iTPuUn7rUB3FAxTkRp3TaOMBxZICXpvsGBUOf2YFHvm7XInSpGzeUmt
+oK8Ga6WM9u7glrwWR87aw5q0FoAGNDWP5SJZbxXhe28E6pMMPRCdM8G1+NGMwoKBojOO9NnsVzQ
OlMAq5M7rMAworFpNBCevLrSghG3EiMO3AMllQcSzJTmI8d5oxyTM8E7LihWFT/4GoUoVvmCYVml
nsnfPDrm+FFHjrPHHfGOj67dlH0zbQciiY5RVZubZcISwEa555c72Rkjbz9l/FzANN5MYnhTTME5
464pQg1KPLtArdxFLXtgXh8SAQhgjhocK5AaDlZvik3SZepEhM026qybLMmspxQ/0r5o8FqnSVmf
sz4pmZj7D/NC0qZqu0tHtDWI4XeCCCmasohWSxk9McCCdr+mBGnCCp2ETrq0O+zhGVINZ662bouy
tOLZo1kuNwgojaCGfhSkQoXemtGEJdHewL5T2LDxlS958gba6MqhyN/pHre59JunqSa/FS9Qg6iA
IT6dsDBDqxFyXKGX2GuMwWKXRhfn+GNdi4s/lmIP1OVbUQ1PdcPgS3OW+75cG2zEG+2mEZtA1/Qh
fX5C8xjlXWuM63fkW5jPhJrLTV+U5dPUk1ppmjRap1kT8BkhIlvggrMEeOfGzOr6Ki+XJ+gU0w5M
hB+kdM+w3RuhwcQakhFP+lQ4tNMRDjtkCD65RnHVJoO46egSBoTtflIAS8hOcmsQPB4kGro1mrC3
UyKRJcAOfOpEliLGgRbeCgLkhKDgoR9oM9bPius8ZoGZR3Qdvg7WxfGid112MU76ydkn8Dzu29nV
dr4kv5LuD5UPEbC3JETdVCCpb0wy7sq6HWlJdfkmEfp8Y2b+STM8YpccdCiuUqQDQY28YgTzUXPm
KAzti+ktX+PG2buGHADvsBWbGYNWmsCEmqjtomn7IvnUvHbYGA4KCnT/zaHNu7s2tc7VlLBEJi2R
SirVd03DEVeZnbW3erU3a8z9VpadVycPtYJ+0nPvyXYTa0Vxf53c4Vs0xO+oe3h+aut+6K9dRpq1
WnqadVX8xmxWwRoqjn2K2ia23KvF916xhYad79d7Gmj1xoxxG0WRSeJspRtXQkDwHqnQNJnpAUli
pKqBgtBv8qgeKdG0u8FplUc/dFrYFjIiDMn9ZHnQtSbZzZ4njx1P8NvcJd+tfOQZicaZubzJkG8k
KA1QqV1+KQgsqLfkZ5Y3bFuoaKbaKijy6s4NzaSr7sfe7A9KmwhqZB6OsR85SNCYnZ4Edd43X0zk
V8hbFLG2dtM+jQOhnkox7KOyzo++m1RIdCqxa+YlPo/64Oy6anicO0Ji2tq/9b0hu6tSzfi0Uzmc
lyR1To3ldQezmPMT+Nt5Z6OdeRQVoy+vM4mc1rPrvBIc8mP9dlliuKWyjq8sFGnBAETuGgOg2DJY
nfZWTRxXpjgxKVcAeEUDhyospgggVlRVlgjjiQCEsqW5Cx0zDulvEK9t6bexGDwgApm1NZMiunWM
3jm4xfzulYO/KU33qxsX3DEK2+tqKKpDl81Hu1MElY3qxihrSguZADnM/Tc4kWlIxogFYj6BAdMA
FBHUlquLgKLbH4OBdydGo8njCjtMmIwq+skMaiZfu6TWiyO145GAaGJuCYferSFEW1Z0aP2lXW2B
qNB5b245UHkX7BZiz3GYros1IdogfI9qWuj5Ndv1SkvkxHBDhsS5kpUHtCkToRmR2zfkJdE8HEGY
QLVnd5YkUMVFepC5MIJ/htTlvdTPTG96gGLWZ7sM17NP4349X6CVuDFY3bdrPPJd1vEzgr7b0AuH
MV4UhP6MGoC5Ou1RI3jaeRTZXWqWJn3T8jp23OfaQ3pPjY1OquHxl9O0qwx9H4/0PIqeYBa0EfNu
gCEeaN5g/h/2zmQ3jiXN0u/Se79w89mB7lrEPDHICEqUqI1DIiUfzefJ/On7M+ZVZ95sdFYVUJsG
anMHSJyC4Wb/cM53ViQB/Vyq+uZVPel6yLxaaEJLbG+ZNNBroc2FEEOg9tSDvY0KRjZ2tzbZea3Y
ykeHpCpI9c5rl8JFnSae1DVkeojuQ88Z6Yp2QxH4Y/QzsBzuEaXp09xXgJk6BQi9gfBW9y9oacqd
gxKSdot3soDC148dy02RmtdFDNaeVSSjlIWL1+ltBt4C9heMomzYLqMHwbJhcUqzs5RfGmJoQFVN
Ewy8Qnzi7LxbCpsJ7+1+m3sT3VcwrWPwuJueafOy4MhgKkD+cjqdEgTx7NPKHyUJ0rcsJheJinbf
TA3JBjijP2OJffKXsN/MtbA2dmfu+s5lDdG2mbemWDYIQPAV4iA/+ySj5Gcgmmu3WOc88L7j4N3V
xfdesLTsg18tW3Na3VThQl6yNcz8TZOVa0EC82Zpxl91D5evgEKaEDWxbRy2N0Cj1rlFkgLRMMxL
loxsxLJkHpAI5B2cWt+yKntqEw7odTe03qxt1P6jHEbrZFDX16s5LkjHHGnMx0a1/CVu8nrMJTmq
NWvibi7bTdJjNGm8cy3FuTXdtZdBFEVlUww7JjnxiSuLHNJF+A03tGqGi0Fe6d7prCJka89OLS2a
6AnfnAnNpBMtIm4W1GzdZqry/pPB6h78TtAhxWhB3LQkxiaM2zz6BPLSG2tId5kTiob9Ga+RG9XM
HQbm/ZeBUBlC5Wc/7y+RgNPSDn+TC/9Xz+z3PyvNc+/+p/7EbxQXnHNJ/29//V8Gyn9+XT0B/8v/
bD9YoLfhZ6vuP7uh4EP/NovWf/M/+od/guX/nWm8sEwTd8H/EWr/X9N4fpY2/iuc+M+P+T2LN/8I
4L2HWH4Z7TNfxxjzmwjh/uHhzmbR5nsf9AD+6DcRAiV29yeD3vxDz+R1YhP2SpyP/5nRO+RMJuv/
4OhCgERXwScj0spBS+5pyfc/OMNDqyoJsggoc4P4dcoZPvcdW0EsO19Lw3ummzyUbNu/BlJ8VRM6
6MFXuw6hZq8Vm2hsrKM9SXXstJ4TbKV7BEFW7Ftl1hu4USVHT9j+UhFMgirhjqu0PtTQSlEMXubd
+FCPah0pjCBUJMAFdxGoye0Q+3cI98HTRLeXBzClyokzFgWfFnA1DXNHy9oorV1FYrpuRvmoOstd
1VrfmiF0ZUq93FzAPJvKZzQk1DR8stKQHDatkU20WtZBNgsMyt1zv37xHMk8WWtrfa2y7bXeNtPK
W1NrcCnKkD5qXS5V3dZBqDsg2B20cldpDa9EzFsNTB9HlOibVit9U635zbX619Y64LpoWNhrbXCr
VcKT1gtT68zbAglxr7XEjOwjZF/oi5EYfLdGFMeIZk/cVXIHQR0ss9YlL31JCidS5UlrliXi5R4R
M5rHx0irmgejmQ+1jUJ29itxD7X6udc6aFyyOxlON6D18p7Tl13SIuCRJ4Yjh1g6FA9tbcfT1gpG
dn6kAX0d0G/dmG05R7sz+rVtlzOAo3hsGXYa0bPlCPfs5IoNsyHd9gBismEHWKfXtiqmr1HI8hJs
RPgyS7iLhMsPyCiBul2SMZTbjqzTY4N77+ZPZPGUbGlQpFqje+jtoH7104x9ceaPxUtJ/tkZ9lW4
N7mCrqSQ6v07l3q+i826vSDdDDZ1SlD2Jg2tgeNbY247qy5JGYgipuGVSSi2saAZaYLSB7tV6JpT
VDK9muhszwr7wc6a/Oybb7Ht38wRvEocHNFLZrFQD+xIbmeZVs8ir8TV9ubq7Oh9LOKT7FtdR+xn
WXCxQE45x0GhGfO2N+35Sbljeh166Jck/jjztks7fn8TCwm7n3TeDDCGTdsEzndI+cWLQnT6ox18
+2gwds7WcdfzqrYVfycZ5ydeQGONTDxlsI1h8BPKTSz3PZ8SB6MaNmYZqycL0uyLO0QqP7jdyA/f
cFvf/cLke6SZQ9PkDeg9IICTUk3u+7YOCj4hQQZJsyUiCqgStEl4Y7J+TXj+9qmHzQUgAfqzaE47
b+UnffFSizK9qgbZXkq44l4Mdv3TnVF3RUNVP358ZxmsjICILsGnLyzLv8ULQfUsNlx2WFES3JyZ
9yDxQPJXoWUTpUvt3WXORM6iwqOU6h/8QzaGo6r/TN4qf7GIMuvojhwiG6AZiqENBE/CY7NvH++0
zKWHWS2Yz2mjFOqhlMBjkhrD6nGq9TwCqQSKY+SOL0xArS/MvFiI99Lxby2Av2OVR/NdoLDYtC0a
ISsefOdQj/xSGfmU5Dprh6IVTfWumGT/3vsJcDWz8h5hSKlzEwnrHplZcJ8aQ24ZkbBOJ9w4+hZa
qFYnVyaIPSPWWMYY8BV9RaxTQQL3c0WFsl88NChNjDaqIgph+/HbkpOsnlPiugNm21HZrwVMhHUF
Kv6i2NteRKM5ah4h0SNSdz79QGLY2i8oJ5eFf+DIeAVepeh/K5Z/2XLtyuRKsUIUUvdpbFDOjG71
rUzRl0pPrcPgweoHVHbxUzKaJIf0yUFm7S93Cs8hjfyqp2cvLf8+dzZanmTfe8sLMzVv45pzcIGg
y0EXuUDSyZiqVbUO2Fbee+6xYWXZUE5EKrw7WoTPncjE1WMPuclFEG88v7bXQHCddSrVNZ3DzTRn
my6qTnbpR0+iN+ZHMVvs6qqYonoKPGaLVZ4xIBmdraqpuXxcXodxJBSjD3IqTKMV72XMerKxfjbl
WJ2bJK3P2TIwfbSkONqW+9aK/lAG7o1rktXbONioROLo1Yitr50RvKkB8AvTf8lEB/KjVCVYDmkz
S+kWRF1WS+dce171PNh6YZxky7scXQZLuGG0C3BX9/NzmQ31Cc4rvC7WHwyV+QWnHvH1zRCtsknl
EJbEZ08hoUFCcsxnJY8mWaoH+M/5xgyGejuXuQ51GhCHwcM0quq1MZlBzmVlAs82/VPLGx8vgWdu
3DF6NYVs1ga0xkGoXwRE3+s08H+mlt5kTo35zUdCuxF5/qlnzPBdMc7e8qwTDAdvcG0OJXYAZOcn
AlcdIqoXBumzPRaHOFtsdpmBCQQPrWcYPTeye09UH23NMlBXrE0TSKUYY8S67C2oyOXS6pbCAkAu
vGvBmX/jbdVuYdeKJ3tRzpbZfclAZSAXOgfou3E6g7mWsOqfjHnyLeuyo5IVMdd1/Z31okW32oUU
yuNXM1pIw6n0aA9lD1iG4Q1Q0muTkOulmujzJGpIN3bO9N5GQVk5rvHANvtzBIsErC/ZNVlaxl+D
jHu47OxNj3nwMgXI0ygSgnfHd8e7zx73c048CDUEE1G2kB5NWR9N6IOtKJjxlWafM580aqdzqHDp
U36iXi1OIVt79oMdaYUj0YTc6dOOTf9piqW9VUtvXlm5VzfbwRzCFo3KytY+zboNrvVYT99KUxXf
JkvYV48stbVLhbVqvZQ8b54iTvI+RcaQlC6bFtwvIaOyLL5A2M7FqSNkjCVSt3hXK2yGXRA3khlN
EL/03mwwLmiDdW4jX+aXSOocTGhjO+bZcMH57PCOKSNUEI2ewjvLxDU4D9W1CoR/cnDdQeh15Tbq
muglhJxwR+2ZZtula0B792FpXNnBu0cqhXwvWLRt07mI1qTMVM42aedfpbSsRyHj/vPUptOhRjPw
xWsQdtDlwRReQpRm/gR31anTNe7nYy6pwtB0Gyez4gCjS2wOFa7xdY0kA+eFinChiIBvq8CU6BQ/
/I5JQtdG02PuGeZDG8GFLOyq3TcWZuthyqM1NcPDjEcOnMQ+tgixL4LlNWvbqt5k5YidbGJbtwjW
amkCuBtUK9G/be7sF6D7cwq/vsVgsrIGknfcohuflpwaLx+rjptrDB7VhPeuyboJ91BuvNrwmEVZ
dz9ZmVKAeKrfhbUX74aCVsywWRa0bZoy9194xEHcaEfBnRu0eiz9GQE/m+tVZ07ui13P+3ma401n
L8/Ks/3rnFpihd0j28Mr2HsIvtYFO45qrOKfzQwgsOfKG5uKTVdKbz+b83wCOdqth6yLjlMTXdK4
uZMlD684CjJIt958jjJYEhgNjAS4OZvne5hzuoqzPxheqqlbSSHqfS6nLL7ZXtYQ6zN0ZHryAzsj
UGTDiLkS4sZElxGasUK2NxVqPs7Uv8vFpVTJ11ksc3erumzcoGFgrAKmcs7IIxiHodpIINXkD8Rj
AjU6DxDjrDw7qqwDt+GXWTo3gyjNnSxDLcCEMU6k3bIVaumuceZW5GK5zgMyv6/NYqfbpfbuxHga
62zpSX/CQ7QpQjd7bPza/dHNFSmXVrn8EJ3oHybJ4DcV488WqDCbLGt8CMbRRiqCbNaZ6X5ovbsn
ZJfWBfljc48pVbZWhAAaduo3wHPRqpFD9n3qY4U3oXUQCUTRSRop+QCZaa7zhiy9cUyZEKL246rU
vPbeSfcs6T+FBnB9N3fOi02hjUjv3bemceVAAr96gulF5bwlhdWhkE/Dk2ITXm4ZGVD0xwgaf5hs
8t793M0u01R21PGdc7BJ0z62WfhsgrgyV0gXFgPnWp8fATMHHUWCoy4OXrhbXcjlC6v74qFL5BsN
aCy3lQUKnEmVVkyyU92w6nlrpOTWNxr57o+ePrOivt8NZcoqQJjtK+WLt7XwAdz7KGSnY4u7nWbu
I4IsjW22Cvtksq8haWLhSQPK/uIN03Buaru8LMUYgH9SffGYE33g4h+1kx/YM8mqjLJ03mkudM49
2GpObYpUYzUVYfDO4JmDY4xdcUf5H3zpIau8QtsnkoURZY1Y3nYMjnw/LNeDOZWfGEdVW1fb7CJt
uCNzfN4GYjmm2oxXa1secPf8msZY9Qi9EBvvw7/nlgnM8yybmIfzxR+bmKIk+/D6ldr2h4RWWwD7
Px2BVM/aIDj/zS5oa+sgms3xV6LthL42FrbaYjjjNcy16bDT9kM07pe8RTVWx1gTPWmOT8xK2DFr
42KuLYyLNjO62tbYaoMjVNeIXIP0M41ftPHDpNoZGYbI4sMb+THK+K+e5zykb23VVb/6v05wPqYy
fx/v/P809XEwLv+rqc+xfE+/lzj4f36Moo7v/+t/MNvRH/N76uP84YcuowGYG1zqmvX5e+gT/MGz
DSMLfabWYf5Dkowj/vBdsqqYB7noHRkW/X0I5P+ByAxvvGcT6PGhzfw99PqTHfCvBJiO8080AdiD
cHX5bLjwrQ/G1V+nQIMFz3hJZkM7PGaI3UXx3c3wFWIoMC1sxdRwOEg7hRt7MMZpnceWuHho2B+I
JWffIUSZbxHNj+/+IOTjQpPDciHDQBKHOWoFPkpu5irqObaX8pt0Ixs1srAeKQMALWZjaz/Q0gfL
Os8kJw9Jdx6tZ/Dso1a+t4BtH83xu6zalsomyV96qshXgjtHhIhjUS7wuuv5OxFycmZbYqiFmzVm
mjKHpT2v7B6Y27b2mvwH60JSo+xWslZR2Nk44xQpI3PDrjUqwuFBT4dAV1NdOhu3tQJIaQgR7HUL
Uh17eZDZ+ybU9j/4l8nFZkIRbEFKpAxBStJY1mDGq7e6q+vXqjeX69AphKB20Z3jsJvecNWWrw6g
KQIAAiB46ZQ3N1Vn8XcrsVgeZFbFzHagbZb1GqqAyfERTCgG5+rJtVXF1CcgYxFn7OQjrUnza2DL
+QbRjmgd1W9UVx19f8L/BOxxDdIfx5lDzomV+k/0isDSM1u+zR0CB3uWwZPnivqInaR/Jryjw2HW
dVvwSvYhWmoBWtnIy5Pbx/4mU8twZm1AiOPC0v00Lmy1daRxiH/JbfxLYEoLvLShihdb1sMzMEP0
Z4NAiQjIQHxNoRh97Y16PtaTy2yc/JjLtHD19yWXY0UvsJ7maLkssRi+FBpyv9YO+MsUtc05CTBf
h2z+4S2o3sg3XeEkj6NTFtu6CctsU04h2xWy38aHwphbHeUFzLv5uBsxDLn7OJW0cqSWd9+yDK+I
Vvw39Spv7JhoTGSYB4am6T2pc/uLFcuU3BOXr2abfvsMbBqiQpM4Z2Flo8l8qUoOiBK40BRFo9WP
zWFSYrzHUMLXHkanV6OM25NtyvDn1E5+u/NMGZOPbE9BumV4Gd7DzCPQk7ljZXzNYtt7QkdW5tR+
DD9XYbfkb05d2eFqSOiCYnORm9Dt4dsTKfyJ32NOe9MlT/6cdQ+dUMnJpxUNt6KamksSlc7G8FQs
IY9nQMLshqUhjgfqalYvF1HFzkMzOkO1TSpZXzMCt1NQipKn/OtcisxhFxUTHMfLM0NJpXll68y/
qlLEfb+aw1Fl3r2rwtksLqVpzkhBLSaEqKMneGzRiH/sjkbLVqcEptChmbwnEWQ4Xx1/YYzIlhOv
UPg8Fzw9ZDUPxWtEHDiE1WgsNj5MC9KNaqtao3h0n4fBpQhRqejRKqmGroctFurG+dK7DAEcHF+r
ruq0chZ0RRiNhJ7bGEdbnpd71M1Mr4hmLz7P0WTLizf0Zvbkp/Tv4Ya458F8dpaOkVzBsqV0kdk1
xmEa2henSKabkQeaetGSF2C342kkhOOhqut2L3sdETEXyx7Ov7o1VWAdh6xAnBG48TFQXXFDMtPe
iymb106eMdS2w2Lr1/wioTuvcLWlK9EkV5nxfMieuLw+RUJ+wmfDZ7KNZj/4UbMNU+vVg7y5cjPj
lGUkh+NMXomADZuNGXY9M/95SRDTwDhpq7XgZdn5YdA9pqbzGg51vGG+HW5xjRkPyLOiA3LSea0G
80tJjAX2G3qQXL233Yg+m9cw6s1zRgaFWoswN3dml3yeNTcNw8gLciz/KIP6jZYQelJq3U3VhhSj
kFbt9tGbsuypb8qv9BPzylJnn3HmTprV85iSfCRnv19PJupqjLAf0rERNw3W14OfUNsqj6DpYewa
RruJ99Ckoju1dndGN4PeDrLjHtWTsxEdwS/YlHyTUidPTgQaOSk/Xr28JnPXPYTz5Ow86nSSvZyz
x2/7Ysathe5gKO8mqII9eeqkt9OCr3tVLVeF3Dzi/SNQ0oCduDVKhXd7aYmVjdO+uOXGPD16Yfvu
V4l5ImxBnBcZNlujmwLJ7neG+jaWjPuAOKj4k08FuMF1Bc8UFsx2AR0BJCBWV7AS8FdG0X5ecnIC
DdfpaM/Tm9uSd8KUgryKEdyLbFl2t7KQz2MRRTcXzMPKwb63cgmZYkE6nsOIfMYcSvH3Yo6+J+j5
b1btT0/WHM7ntO3suwci4RljkVz3NhFbLOcptHnrwOj74naIMGDYkBSbzbBVPb5TK/ffpnns7oER
+vC5ZrWz1RLuEGAVv9DXl9dl2nbDMhC44pDs2w6dc+WMMS5Zn/rWqklkc2c+T643dquzDXWaTAyr
3odzl7w5RcGzFVZdt/bz4c6bsLiGCAeeMGoSl1aS/4PMlIWx+ED4OcjbsvYoF9t+KsBAboxBoR+Y
xDd3bL1tI4z8WbK8X7m9jz2zcsjHmayc3ThlAePJkbRxWFDlTqUW2iMCC/aiblGkj154crtJMe5L
56PXc0XO+eIdjQLU0ea/6+T/SN4iNa8mBv6/t6PHokhLLpN/KpT1B/0ulH2cRT6WJIG5iNWkZpr/
tiqJP4DXeoHmf36UvOAzf1uVLP6IRUQAJNHnm9D17e91qfeHJuzC/Qo9OHQU2P+ZfSleqX/alyJZ
8DEXUnszAbTRcf21Uk691MkK3mynuWHlw8iu0oczdue68fETqFk44H3ouOu8QceueWaMnMbAZdDX
0RoeWiEBeQZV4Z2WxXeibTFWy7TquUdvjJGR4YmMHMZbHmbtlwbPq7vGaR9naxUVSA5GqxsvbB+C
ZlUQVcaNIM2FjSFItwtFhV+t0I4vx0UsvbMqsyrcLoVvt9sRlgtxflMFGKeL8NM4gYF2MlP+28f2
oA9C3NSLaZN/jfmgW6sA8MxGxJNjXUILtUoXSu9hcrhP5TgQ12wZO78D3LhSxWiiofRE+lxnmbrN
idlf29iSd70KQ9E4Vwbm9WCOXXLXzBjRaVbfC7dmcRRPzRYggzrEYKRPln5URRLsuV14epMqrXZu
ycKI/kQ/3R9P+owae+fox7/QB0Fqt8WzsGBu4Z/5FiMDeXQrFW6g8thPgz5Mxko5m0RYT4k+aODN
EIGkKDrnmrAgmwCoq11Od9dEEu9+nFb17CdvsATqvaMPM8YN+VlICTzAm5s7vQqn3pCk8QMGX+c6
JSWnIiK44YI+tEFQco3qVv7CkBXuRlDUu86FmRu3fne3vJDQOEYpIsJS7+mD2NNHMobqLyHr6FWr
j+u6cE+jPsB9fZRn+lC39fFu64Me0g4olTz5gZYo+e5WHiayeD4XpotSWF8Vnr40iFw3bmM1y+dC
XyllXnDf6GtGH6/I8/NbW2T91UDtjwYz7T4zgiDAt7Pmq9KXVq2vL+HynXIBEsRHquanJfC554oA
Tck6K6uQT5tlDPPrWpztpDFPyhzeKb+nxxg54c0fS+zJtFPh3ddXKxrncbV83Lea63V1KKHXWT0a
NG9ztV8+rmiLd7Svr20rd5yzQl5TtyQwCt72DxWSodexZSi/Nfo+OTkZoeIQfCi7bF0cNHk+7Qdd
MBjNcKZz7k4mtQT3qq4qdIFBnZatg2w2DoSnU390vAc3sy5KhogNt7f0LwZ5YAzP7yiJzF3kn50R
mzLzbUb0qAETCh2DgkfoyicsnLtozGJbUhR1tU91RJmkPuolq/sm/bbYYc2lmJKpdXYdgr/YR50L
9W7ouqvSFRgF6Bdn0CY6EjgPta7TJhr1baRrt4wijsOwe7R0XWfoCq/IY/eodNWHQZL6L/O7jYwA
7+KW47EyTr6uFnGkv2KAabaDLxEpsyHHgn9aKDF7XWs2PaoFFrilrkJRmuBdcOSGtEK5naY63eV/
Vq2UBJFd3Gpd00KdBTu15PaRMcJ8k7r2LXUVDAuk3S+IZx8cSmSla+VWORGeS9FNt8npX9hCGQej
UXgZHJGUlANV50wmizFkyMi0RGtlT+qjPMcOTQ0U/Kiayt163hJ+ythfoTukN0IfHj0pO0gfGcJ+
L53aOboNS64Fr51Xjy55DWikvnUtPzIApXqDico6x0Upd6bl8pY2Y7pu6RTQqJLiSXHsrpKZ846Q
F7AMfqm+LQPWnDHifGYQ3V9SNatvoZppWAjlbp6blm2e6eG5DEr5WLG1BhgXFkP9FJMEebTrKYGc
azk4nwqXRrFbsupIICYAm7TsgeTXZXjvM/8XkaGI5izs6FMSkKjnBoLdAGgudI9eKRH9Oakc5nhd
DW7GDiD1jB2aNJJxrV7uVAIxgMMdLt88vCSF6oRzUCOJq7I0k4G7xWjeciOrkNQ6GRRE5MOW95i3
AeigDN3pAUNFtlxmp/VuMxf2s4323V/lqPzCY4ta5Gsn0vaULFKh60Yg86Pn3Z+uBcDzZC2MyHcA
K9X+vYGrh5Kdwe+psghUIJhNS1mzEgdK0x9xbsWPSTEUzyCQECcjJvL3SR7xxg2XKXmtA6fbjpYj
DwJF2PeAYA5ao4ARKyKd3rnQVgg8/E4NVmyZCHMYa1wjk60V1ihvGFpztP8qc8ckzsWxpgdkjt2T
mskwh/uj5haZSFmzmoDPNK+AGA9fTNgY35vWTF+5k9Fl4F5/YJ8iH4lZC3+ZczLAhysi+25g//9i
5MVylaZ/9IVX/JTS9t7dMnRTNkM2Su3BHZm9g/o7utV4lJy26476QW1U0QaIACNeRWDYSfAyoLy7
FF5XvBuZidJfDhYidg9T0C1qHO+FeyTc1mhUd4NSlrFm3VhH5E0IAp/adJ7f8jQNHQ6jmMVbXo5P
s491mYV0Yjylmadz223ZvkKTy692Uccx7+Le8YlTlAuCrCZ/d/omvzPbfi66YrLW6VJGx1zkkj1w
wsNKblnzuDQ2JrZu6gL02sAF5VZZIZGutMKv7qRIvQ2S5lvggDxJbSvEIxlKfB9zo4xTK7LxCQAl
rkO7a403hPHdowJdAkIaONEB2VjdEmg41d/CeMZLp4ijPtait9E1pVmjSFyQ2RecOo6zQqfe3zMH
UdLKmG1E+n1dHHnmgB0wE6sVsVtzs+I7D7e235qvUdhHzpbBQD5vxGi4+6Fw0nsU1uYeqgSBw8NQ
IoXBnbjneMal5opRru3c8i9q6puTSHpv49WOifdn6Fiy8obzi3rRvHX02vgEkG1a/RbKZcgYp6tv
Yuh6jBtueMHJx7jeZ5OwmTENYbrGb7CSRdm+5m2G+JM1QqftN131NVeokrY90IwGMlez/ATpaT/Q
0dUb5rI/nDgJP6NKl98J6a52Noa+YsMRjx9PYfEj5zHMORHdWZnH1Df9h3Bx/G+j2xasUmuEH1bs
LmDzbGX/8LFQn/tI2C/EXiMMCaStQ2Vb1vwYZKoDwAb+M1+GPDhkNjz6gMzKcT1bifg+hiM4HSJy
v8VO1N/ckNXuOpst83VYKCCZR00D7yWzG1boqcR72FhNto2kF5PLXWXRV7Yh5Wd6bK/b2WUyn4du
UPsxw3e8WVrMcBIc4jGL8ydzGdKvTelfYzWiD5QI5gNM1QGJGKXqw5vTh+YVEU5M4q/0042Lnu0R
KIuxCrAS7xvWWzhc2tH5QbyHBcy6quMXwiQRDaNXZ1EiDFswzOhwgodFHF+73loQHSzR0coKNDeO
22+W2i6Y+JrDRSAN9oZW/kwyawA2O3g+9FZST1YjupkN7tL2c+z60Q/PqaLdWJlQHfltLnof7QwP
iTXnBEnaObPkyGXzlLYxQMWYLMz3mp1luWr1P2ojKTha7OmhgkD7pYjm4lPqmsneTF2D/iAaLm09
h+TykmlzzlsZrmOTGlGiFg6gnnW7sm1w6qYhBlWyVPKvHUpRJuPRRERwkroIMjDd0i1Hy3LODVGf
Js8RF37C4mKRqfsWLSmT+LTvD7Juxl0c2uWxKWKbWcDypVbzBIDBEu332G78J7tpjJ/CTNu/pVf9
9zbp39MQO+Si/MsuuZr+aZX08QF/dsih+YfGXdFr/2WPFHp/eDDtBRw3aDPkysH4+N0d27o7Fiyp
aZ31GunveyQHMbGnN1MAQALH1x/1n9kj2f+kJoZVCfza9thxhSZ9sq05H/+gJlay78fST8G2NXI+
G9iNsZJY+Z2o2vwd995yZF/MvQQLijsq/7iuPi6ujzss8jvjieeam43jbHyC+RG95Av9zLnRl2DS
p1l8rD5uqahkSrqGicSVKSIKZkggL8rtp9uAjrVbtUoWmAuzoHgf9eU7NkPwkqD7oCj4uJ37j5u6
1Jc2d9Ax0df4qC/07ONu9z7u+VJf+Yj7ip8lVUAMY+qahfMIF6xx7hQyVAvDWEe/el1CYIl9QNbP
uJTiOntddKnhRPH4ZY4BOViqw+Bl29QjQPNQqLaz/1R7aGE3s7I75mHx/IDHmWi6EMXeL18axq0q
ibZZ+aOMr6NhkWb1UQvFVBmMHirbuVhJlpPBxFiNe3gaku8LyQ2Hwou6LUqw5FUoGwmcHchg3+l5
xoomvnhWAggoc3XqFqKxDulUxHvUN8HJpUfbm9VcE58qpYfPM4ayBy698FdKcb7RtVgDdXPOLmBT
OlX4riA41kwLWt9cc2HReIWEnFpR3pyGKM+2WScgXdIVI7Rp5vDcAs/9mJiUbPLr4Ao3EOAzuMTh
PvqyOcQqIeveMDt2dVHQr8NUFtXaAdT/3BRTfxJ+QH0Ee+NWhQWiPKMui0fhR74JGWrJHlNPVQhD
XH/8Wgxo0LzB6QOGCpXP2bioWUOn/JDljBf1AOembFuAMXosE33gYyNHNObVzcaZZghsZtr1pz6T
drLykjl+Cvr6FyBZNWC+XxpsyKhQf0EkgxSCVLyYVqmz9G9ly3D+EEUwQ+DxZcfRLpvtEqpMk149
EsBFyOptarnyuGV3GFxbsBg2IbeiChmozOSSPC5EjGcvjYkkdbzB3CJfm0kJje+eUPj0Pik/eZIW
2Z/FO79di2RacLspr+3slInRXUxiyyoEzp4vo2vcNeFGCpyxwunH18mdPLYUwoJmwtdAzwVLYnl2
ujneTqUt3HUvxFgeohKrulFRf9Dpe+sxtPwThXm+6yRoaGr6FpcOlrs4n1Z+yRVEomq17cxaAlwQ
0Q52jloZfm8hBAuRP8S2JFhbnK0+FA+VKRAW4z1FEHIoJtO9LDUWcWW2dCxmqQ4MW3jdBwh/cjU6
2KhKTHbU8WVjXg1mPB5U68Fe07yEuxR5z8mSrdymjLQwoIfTZQCbsZkame8bl3ZuBd+2OXtdM5ys
bJB3JUqnXKWV5+6J/u7vRtjdloQHM6+yX0hPPgtjWHlFkL8HbeVsADESuQJ965MxWMW1mGasiCU3
cDq74hlqJqdWIBkyhNTyKxObD9o8K0HhCZaGJqdfjUP+ZDvlS+i0xTqGd7oiX/yQ9fHd88oEwa/I
1pjEKLVSE88iW9rg0C6eBCvh6Ve7mj4hEEsYxqjw6BPQRBycN+4DK7PuHvjTDcdTvmW15h7hZUsw
vTB4VrHTDQ8u25xtM2fzRUlGTTZkpK++BEaQ5LTjM0zgkz/0/ieUCMO5njwwFGHccaYw/6KTSd3I
eDOBryEFyOPl0cyhM6OezJ7wixU/sdQGh2pxnMNghMiPhBHO27iL593/Zu+8mtvG0i36i+DCOTgA
Dl6ZKVI52NILSpbbyDnj198FteeOrekw/T5VU55OIkQQBL6w99q+nMlny81sDZ2X/Isoqa7wTyFZ
r7OltJGvpsPmrwvQD40+xE7bq1pIOYv22OKk3EK4Q1gwM65ZY/rjbEsr5ovKqsJ7i2DVc86tnt45
GttxHbI8PUdMB67jRg/fetNG2pgnM+s6aW5NXRJUpNxuVzc6+8IsSN+EbUA3EfDxf4mJSJd2Z1zZ
yZhfi57cuCkNzAey1NLvzaTaZ1cE6t4lf/cWMkhA+nBl7tKSuq+fW31kWAPvIWX/v8W0k3LTDSPo
LMoqLnTYWK9WwyVtWdVwpj8F2SLKBu2PLa6bxgbX3rL1b7Jhug9E5uhVZogIEiy+bpOV5rmxU/9g
hna8hreSbAoiYnZ+Glxj24oPEQaEG1LkXAy3CMvpna1giYBCUOC34XxhpphuM4QVV6Sr+o9hTu+9
gkXZvLAkAQ85G310ln3SHNCOVojCxPg1I1p0PVvl/GD1Fs2AH7s1krSoDbBVNo9VMMjzTMF5piFA
9Zc6Zsz1VoV3ttMBGAh6iSUlLjHoVMy/ED2Gn8uqbBD9OuNN2BRIS7gxVQee6ONrCHjzAZ8JvKDO
ESNDKCtZmzh+MYB0AILq9raF7hWzxbZE234xK2eZ/E4s+hLzy4SbKD8Uo1tHnxUbM1TybeF0PIkS
U8fXcxH2eN+sLtt2wqk2MMRGbA/mOH/Tbe9s/WRiWVxH3IJDonJ75JiElQfh1O0HM3sYxpGMjWQg
pCBA/MBHmW5g/qW31qK3sHPwOIFRbirQev8j3v0uj/q7+hjdD6udP98inV7z5vXXHdLvP/KvCpmM
ZA122oZNp5QnBVXqjx2SMOUn01aScnfJWwVe9u8qmU3PTzsjlklY9qXlUN0p8U+qYqRav+6MqIo9
hCLaEoDRyeZxPtDtKjKm0jgYnVMmIUqsSaYSWKEEExXoXI1RthUhZIxDBlzTVuFfFfnEI7i2TYMp
89xyVd6nRWUaGasbx6rHrTGPtfIP2ueKRl3U20Q1V+lcXiUhEYbuLquZcw5XLWRIDH2TdKkOUNY7
bYDBFojcuVdV85YEwy3aU5dBkzTctQodd5fC/WNhUeE3l/N0b+h5Fue5xTmxrjyR04ZyP4znPd3h
kvMwihQAfmPSkLs19qZDWumuuokNP7mvK997btLZYrfNQ3fxavdxeQL/HiK7mrwvhkUbzSEmZ96O
XiqjPTN0IkOtKc+2yNz1dVLlDiwSd9gYXjG8RD3u7JnN767oJhuHUAjBMgbFzbPdIlJoIQYhTZ6z
9BhD3XhxGrv6IhsLURWcL++t8PRbOk5XQHpJz8CnOx35w7/sO8cC9B6ZB8JoxLaNLW89ot7hvyEq
4LaLgTavzWki427A3bCiCF9IRWT0wRjxCbwbhA11yJizm47B0BMR9cwXwM3t2fBNt14jpwsejItu
C1KnwXDAiA5hGkffuB7s2zhBZLztC2lch1nO8st26kNTjALxU5s/hLNLCU4+yw2PWHfdj0FIPaxb
eansXn42CsB58M6kdV2ooNt4JeVy5rKN6CMxn/CoM1qJOtVthcw74gm4Gw6GP+6swZoPqYrHgtVi
Nb8YU1budJQa+wpT1xGEzvyGqMs9ho0o72dz8q/QmBbnAixrtlczCYuwnZxeYGXpVSsdSs8f/89e
QPXhpWHLkljGyGR0g/S9B5BYX8RlEwz5BQqYISWUEZpc7O3Y9iE/EHowV/2ATwRcVchY+e1/e/n/
Zi8PI3eJSfzzOyrowiDKf7Ut//ihH/dU1/4EUJrXkeTlaVLb0bb+S8FqfWLBrlz29ratoYH+ZFsG
PGrbSpimaTmOJMzp53ssr2Zp03UghEnuiv/kHusKbty/+Jgx8bmW6/KS/BYmSoBfJw+6d4qimAJx
0HrKacTwCK5r00NEnk/VOSJ6dsz9lwmzFzojHYSPJhu2tTKtAn5P0F1ZBaAqr+7xdLjsZresGSkP
p6AEa5anD9ySCVBiKAPWvX3we39kgt1Vr6ZVJnUEuaMOHhl7508SMflNmS32zl4a9TfSOYtTEQbe
Gdaz/codFE71KBv71SqdxU3oKA9nTmEgAicrIrGKbPwNe6/nxhcRa7IrGtdtDZ1PwwU/mSCL9d7p
/fxhsFRAlAtZEwqPqRQCJkphPBjKBlyEAa3H2hkv1RqYmgb7sNoguxivRD2mG+RN+iVNUi1PDYZC
TkshJaDvITiDverWXeJQavN0LLa+HoDmUeqiMWiSryqb81MwwJC29btCViVf6rjBJyR8VIdMmAA+
W8OTlPF0l4GmCY70Hwjqy6y8wRFgkl/r4yg2x9545lmE8QWkxmNoNoxXo5g+Gj9p5T6VTQSh3MWx
hIChnjFrk4hACpjvgf5YuzP3m2vQOHO1MxAePLybaLtSEbvjpEP5rAKFG3HJWhgHaznLieBchIUn
HqBg47Sb5ADNIkIUuUoheCwBBalJ7Ve04qrBhUPYStuUwNOYLmTEtvSQLPDFQEY26grb5pBjoxU1
diwwVvxlKmigMXU4tbOqqA+z9RRmC/3CmhL3XOYjNBqPkcrabjNsxUon0druHH1uSb0AB8icRUB8
sb0nXSRQs3PsE0+iM6i3a90X/TITEg9S2LyN9wYKNEg34x3xrKMVtvYrjO+KYNlW1xGTpWY+eRQR
vE+a/pMMREItrWbekLucFFnBSIKYgoj3gucvv8AgKnp/N4g5u1nvE6M7ZHCoA+SU2cZmqxtv9AgQ
daPdwpFXCDUHH+OEbwbHtuwx3QZF3H6LY5YUmKD5ewUAKuKMV3W6T+O4rdaFkffAHrFl8S8U2xzQ
Ss7y5vXcooKcJcu2dT2M/JMZvwVkFDIpRsQkqAaatnx2AvzPyih5Ez5boBtwYc75/YjQQpNxh3Pb
Og6p4Nqsesn5pfP2n4Y6aZfAYhsRsxpkP+/rWqhXnuZ4alWAldsx6/K5IsoAxiwe5kOAX0XdYhT2
tolVhcUxstDVbX2ns6w1MUG8fmAhattPGTbcEFXOZ2imk/H0/lvqdO6CQzoh510zSOGXtUuHq8yQ
FikHNWBIesSGrXPjDHzOEM4qUKQDEMJdkS4fKQSK5ZwsPNmrdvKKk+c0WNRrOKJX3hShW0epgw8b
TEi0ZynEBeFlEO5xWXGHAkNZH1RmimkXVWX6fZ5trsjYMZZrCvsNgnzb0Nm+6BCYnFwBDxkMaDKu
FwzIsGk9OR+wDg53JkLzGyIAymcEfUxZTOgGIGhZTiGuVsAlW92ti9JmVWhLo8K0KRtv22V5YK0n
2AtXjrnkHnqT98SH6YQb/A/ijmwYtAdp3ZTPreoaf+fGcrzvuYpxcetsN1tCopYK7Nsuapu3mO2N
heKEr0XqpeO9dgxEMbLmwpb1UPNmOAFnx1QG7w6YvYXX386bdTvUKYokL2fXxCnr58Po2S6UQs99
q8rYtbYiL/TC5CF6mVUnKIKATc3RypfzOyHtf6rRlKEWroqeA2bDNSWe2rJ/lQHiEwuQMG5vltWQ
Hhg2RRaebR1S6PLEuGVolt+h6mJG0icLat1NQvnokdi8M4Z6+k25mXXh1xiA4l6Lb6ntzk866EZ3
R70OaRej529WNQ4PnW1PxzKjGkbITgJHZDzWsVE/hVI1G8zBi3HS09F+EpCiKCzTsxhznGPemEOC
y0DhoBz/jSkJFFyLsuqkbSAHqx59mQKa7VvPUxKjsYW8VK2Z7YFqRvl6CUrYBjpIaugCwZVY8f3Z
PdtBdVWD9P+NpWeotjNJ1EyOpmq6yNtRMw8zyHcx5Lg1bcFcMNF9I85pwt38dlZWeOxNb0+/Pe5m
EBmwipLycsD7u0qMzr/J+5q7yYRnNjLK7k7k+RdYFCJYt2jhyajpCA4rk9yUj35pFU8gC+t7gvVu
Qruv7iYJOmJgXHXnC+HeAxUOV2k3tvq6Qit4iNjkbs0gNL8EchhPytcPcyCdz1gz5L4Ybcyh9oCc
ie8HpN9DXxNrznLuAKIWUE8pb5oGV7uTlaG9Tc3QPA8F3jVK5ta8bcIlpk3Cg05jXAcNE1G8t30b
llsmmrm5wSQyvPjliDFAKMQcOzPruuww4bBBBSwQo/RWhU1+NNsHRC76OWLj3vAoBPTVxapbZSDT
jr1jcVUPVvxCmlJ5GtKuu2Kk9TLUurosm3lqV2IYSwcRi9+eG2eONz2N8T0Br4ioxljcJsJpv/dq
rF8mkiGq17E10/42cmo/OLU1NLQgTRCeVfUXyWL+NgyhaSQOrnNKwfFMvoe1Rjiw6l2nvugay7gG
kOBsG2kFS5ZM9lvaDuO5WszAvj3J2zhiyqwjhywsQjRuvNKzaRYG6M8J0asVyUCwvly6xEvTr2S+
CTvTuFVJgREVRyewDfYNvXLGiyUs94XYYrW2i/IRVRQibLPG/1OQg04wwQYA3bOQwTEe4uZsTLb6
MgyMmfnOAWQSfiO2PtTeE9zN4NpCAHPZufVBd6ScJC6JBqEpcOG7RTmq8xAimezdpUNHUp9C2pId
I57JuHIUl4oZhecMQDT4N/HZZ5C4ClInW9WyUOt8IE/DGdN0I0pSKIGPYHgeUVYFlufPm0BVDulV
PMJ3BLmZyONlad1q4kNuNNuS+4LtMQ96IAW8n7BdJzNyL7ftL/Edg7TpgkfHrMRpCcHcCIt1S0Dc
0c5rs+w+ArMKV4zyYydJLt2M5PU1y3jLWHUtEzlcWyGLAjwMZNKZ04NJF36aGsv8DCmWGxTEhkvu
QP0hGunfN23m3Vqt2e/LvAv5W6nKk8Xc/A4gX9qvp7wZtl2xZJmEQyEuOvRFJE/CHah9NgptrM9F
EkyPZkPsx8rOkCd14ReY8j7gA0GceDD2wWNfekw8mhHOX9VYRNJl42E0AxznXqh3TofnfdXW8eCs
MuLx5rV2O6feTUlo803AerFGnYgENIK3eoILg9kJZM++HJSGJssb78uxvsdf7wIqqvx4y+MQM3bc
wLpDMrrSPk7rsRZ3QNdhHdRxqIgeDJoThGQcuyajvxPzFVjmUoLl4WfGSzcbQ712ud98i6vO+Y5m
dtjC6rHnA27p9I3JRXXAoYScdymtyqxhNtAj85gVyL11msXONjKqcovFPCJsVXeXw8I8I6+tXU99
tSDFXcBmcdZfzY0urUeeb8llCxcH33rmjcDr2ggCQWIXd102Bs5dyt5oBkKNDqdvY8qCfFBfEyHN
YOc5ec4XyKQWhC2RXCM1uw/6dDyTUtNspy5BcBg32r9tKAMuZVqW3HmZGrMT6PNiM1sxNZbynoNO
FHezP8TlKgvCHZ6y6Wyjermq8pBphocyYNMVdncBGqQ9jaIi8y+PCPGz2+YhHLIL/EanUmMprIA0
XGf4dN5YYJv7vq3qC9Hb/r4O9BOFGqFYTb3p3VrdxsSywcbpkyTZwUoL0gs2boCnIg8SBXjIuozX
RZrj/s0IeSFO3Sy/jkmWAsxnVA/0O89AROWLNsXCUJZ0tZG9Tf3Y3BjeNF+DtaujbVBGdveVdd4D
XMU8QZvGiMSXe9QVFi7I0dkDknDvCpF+Rh0yhidQx65/Jln7tR288nK0KeQiyNzdMcEUx+ccTxiP
kjh07zypbPNzlPFX9bBakndvirKpiM/BPGGka7scPs8hWAdl1TpwbwJZVjc8/Y5txhN0OPzUyf9B
UPSH4SOLeAvjqYfBkzmmYvz3a2MceEM3yYC61q1rdRwsOlE7CuXDPLnwmRDY7f/6ePaHkGgOqDCT
sim2XJN5+8cEclA0k2ObTXHIs9o7t7iXn3Fk2q8JqB+Yh0WHid1U6irodQd8sMbbP60bpDfZZWxD
7toZfLG3DtL3+ppBprjKDGcuL2rmvE99CBkHKRQFoELBRtmWOc03MzAtj4ZetfO9dAy/ZtWV1Ieo
6ygz4YS/FnY/tPfss0h5nlltovTOHZJ2Xmb6CeBXeqRhC3zbotaHcsIYFr4SIqXyGXQBWUyQEL/r
uc/vLS+gom9x8WdrByXas0nywXhGTOUay73TpMFCH8m+tumanYd0qNnroKgPE/9hfY08STj7OhQY
zhuhi+f3XjhzKnH11x/CMu34hepmurajmNQwATcZznz40BMqZB+MbHGwp6VftqOY3qATKe3aXx9o
eaH/OBCiEsoApS358erSNR1clXIg/D98xKXOsm2bV3w+fPfUa0OM1pJaNtKEzDxln//p0TUZ6AiO
QeoxZF80Lz/LTUpjEq45jcWhjkv54KBf3URVNFE/pjUbIYOjOq1LE2AMGW3bXx9csJT48N5xmiBr
ZcOAJeQ/3jtZLYZfkHR2YD7KqwNt79Slm1TyIWdJl20wq/Dm2VwTfhKU1KhmTVwUAeOBC0xHjeLh
/Rf6n6DqbxZGnH7NYPHPx5uXRd5+sOf/+Jkf001hqk/vux6aHNBpuOD/f7ophPMJAcIywDSF6SrJ
4PNfuirvE4NN/hUfPVPOd6/Sjw2SUuiqFOZ9mA+27fzDDRL3z18vtQWF6AiL/3Evx3P+cbpZAq2V
ZLuG125ZegKOaUbHN4TSXtuVk0wHl6FRDoU2CFlsRFZ5GcjUWKeoqr81PtEcKzdg97TWJtLxYzhX
AGiLxnXe5lpCGgP/hc0wK6dzAXI6/RzNqjoXzWx+i1EPeSvBeKWjZhfutCE4oLf25K4Wj26LCeeI
sqTvL0ZmJAMEQZAkYcsCnQHbAgGenOQStYtCOu63K0rps4mfjwlVqQPYrPkM0GmqX/pO1lsJzvio
euwY6ynWBK3aJmRUqhK1g3ERyq0/5PB2lRNGl3TXw7FLO5d44W5x+GSUKNDrxtu+MvbIO+SmkB58
t9HahwZYgHXGTYjfitiEz6PdlGurs4h0mMZz6KHSPiCgqhmhDolAFdQVaQwPANsUpgKBwhL5EjOL
9UzDMguECQDGV0hXBajgyMaHMjc3TUk69mkQrv3GGZlOSePFfv2AbGk+tjXLN3Vy62BMtkufWKrB
Gct9rYHpbOUoUYLGKo1UuoCchTDzHckbWS8ARBJWjkYkQoxUjVR/JUHnJzyaOWb4tWgExqftECZd
DL7ZC+pR9keRkULSn1KijcmfWY3C8TT9nTbQlLPVs9UzG31x1zRkD8KMN8ZvXu6W8Xf4Bg2gTlMO
1pXMGzsT90iHxM7B5ckAq0Ri9QXLAdyxKvP6M6qn5MIhx4ITRW5xCCy9i48RQG1rW6fJrRAF3qAl
2I5cuOG6wSWGnCqKuSwhim9AtgVrg7H1Bc7wYhswqdjNUZQw0gqvmeGNdy3KLdJgifaE61iHOfKx
FgGsbl2WmRZney1jjSoiN0ERp9ZkH7PRrHczctzXQpbpm2wrotG9pHEAgFcgG1qNJGvF1LyGy9N4
sLLgMK6URYkZoy0XB5V3L2GsmDzPhbKpF2NQ+4Uqg5egVuaJEREkztE29j06no3L4S5hPpR7gWTi
Nmd2vADk0RwoAcolq/TQrRJpJqclvAX+Mta9jUY6c+xRO11FLTDD1dim6uxgx7jI/RmAcozPN0HH
x+8I7M4kjaRLgysnbLpk0ynnzNO++RKOif8S1qG3Q9NErxZbaptUsBo64ZaPwOmuECbYt8uVfe2L
BjcEvj5KKnE5M/tBIly2a22VNus+cOmcgdL8XojJvC7sJPhCbTyf6koN54L51aFZbIf45YJ9HPfJ
3o8af0UeSvNNDgl2Fwcnf6AgAbHskWeduE+zNK9zKybLi5SOMxMg+0wmjHGIQUR9tqsC9UmcjOhg
MBE8Z/YiyeumuWCGk5rWnSOXVWXeWN8NV4eIMzkbu2SO22NHn0Ul4BF25jd6cQZXHooXR92XFmo9
4kD64k1pbNh2rAKTNOQa50pGCHVORhevURrHVJMUiwjTYErfp8fBJN0E+gdJH3HM7KKP2YvmgT6w
g/Uxd+ZA7DvgarvWDgQXetfiT/TC7qENF5w05+eBFpMOOCb5Q05nb4BxaSe+dzDcsNSIkyr3QtO2
ewxNU/1tRNN046U6OmAKyr+5keltUpMB1qrMTNPZToVasoTF0XfiuxYn1HGRq2wSru57YbBEYc4z
SeJiLH8Nl+mRQDaBxY7h9ooGNLpC086dvTOtlyINhlUWdqToDULFuNwc+9nWg7exRDnfFSMRJMqt
h88kKQArtOJi6QNRrvfu+IZrk3AfabXfUfYBybareVukmJtGJa0v8LJAvIjIu+5HPd9MOdAtkRKk
J+u6POHuMe+Ro8/JumH3VO2Kogm2DfqFV1129UYBlMPbYRT0vUNI7l3cGSsl2uA7Wl7zkKMffrZk
C6dq5tKC34VtLmyn3kHeGQ6bvODOr4dFcMDO71JWc7DmGwk9N1jkjJVXnvRghxeFV5c3lYCL2VYm
Mp/JCydGoQxbbKKNiPaWPpZWMHsI6wWhFf7IiAbRozyim5y6tZIVhh+ip8QIdcWyZXFJFlS8hthW
n+e8GG5T19gCM/NgaUgsQWRmhf4R4WdyyVCp2oCqi0m/7eVD3KTlpVvq6d4cREOCihN6d8obyS7Q
7XgsRj9Sq8KHfNqHkXld92XyOfOK6jM2s/oGhr//VCZ+dOrGiuHioOdHgUB4G5oFdpa6n7b+hILE
ZJYRbrD5EFDB1NZsj0QM9xTfbveolIkSNlJNvjEiGP+OjUyTJHbzpmpc2PQuCOiLfDAIRcmSYTph
aM4S9BVCbnWhLM5jO3xRo4vVuQ+dPelYROcReDVfLDzPN8nro8n14SQHLVIJJza9z9NsE1GlZh70
GoJ0CtCtiXag3ZyzG5Xlg+/2DJgN1hMJayZsPxvNCJGBO5NgRHX5+n/F8X+z+6fr1+iN/rw4PiHK
6t6S6RdP/u8/9KM61uITC2chKWcxCMif2FXeJxsjAmMVfPAarMW/PQeW90ko6f3J5h8HxNKuCTog
c/mpf+A5EB9bXS1NTA+L7sDykIHJD+IqBAFhrWc/uOgp3ULu7cK9ZXMwo2/J231EktFFb36NjQHy
UKXUgANSewAW+/aA2brfW5Wo9tBXoPP9dBr/YPBiS5qQXxpEzT6WKhUZGQ8tpGcfuvCxIaotkdo5
ugC4i2sPEe61ngHeweLw7YS6GrivUIbaRrVP1CS8H6Psm3WGWNr/pvNc3DYQ4Kt6WzJjdz/zAAuu
cH8OLWKtRjxnFIdODUCgpHbqHYM8bTvm4Qs2hzyAjXJaQx9AXs4bUjZyLPyCnQkWuUK5Sf0YTn2w
NMlZjB3TTivMvk06bVBhMj4H/OTx4OrEAsiKt2PtPaDsCsG5eoO2bshM7thoka8+1FVG6ZlK5m/d
EFdfsykzYUpazOf691ldBIRvAo8CK2XX+xT5Fy3jwmQH/Jo5Xwzz4DavWHksQ8C89p+gbxv7Oprr
C7JPxL7rrOYtMsP62suAKDgsrERQXJSF0zy478NGD9Sl23TtyfdDOhGjNzaROzOfTAEiXFXKms45
00sjQjwBvImRpsFs01yGnEbUFMw7k5SkEN9nCkrLMVwaUJluccYxJXXDqdkOUc+Mx53vzS5Ir+up
i1bjTNEMasERwY7MN/WVXDGiJ8uwWY30ijOqPDNy7kydlHd9lFvEWunsxu5nl3GuRej5JZLmxnqM
A8xlozAi4mKqLSJ3SQxYOjxMJluCPMSXNTqlvSdcJd+VLLaStagdoiuwL2xnvHeH0fLLLRkaZOjM
ZoVwviSbe26HtagC55azXp20k9S7GAb4RSAs78ITjr4ICWkNNn5upl/KVjQPhYvovVraF6IbDawW
TTSDRZDj2epN91vghs4OL2C1hU5G+yYpkdOpp2mLitahwu/Vbq4GTJllUoavCZf9ypL1uG650ljf
ByyU3X64YjRKRuHQdFsMmt5eVfQ/rYFnUQ48aue8te5Cyh7ceLNcBXUUckmD0vV3A/LkaT1Xyvli
8yJrY0zR0Wmv29reIF5lQApoFk/TbxJ+82WFNRu9AkNPXOLg6hiPO8+o8GbQB+CGjrJ34npTDNZE
uFuL83uP+g4WmWs35KzKKnMl9LGKbTmDxWmTBmmAsKTxjQd7bABgKFrKo8cK4eSVNk71kfN47N2Z
GKyMALRzQJF/wnXN2VOdP69Vv/hgeoLBJmnHRGz76g17IguOiOysh5lC8+ylxOSuyrlKLm3Yezur
8Py11NHy7Qp1hY0QrWG/R2/PagoDxXDrkhtuk01TOMcEY6IXDvNXt59HGuVGHT1w4ivMMPiLSkrH
K+6EwzNIVU1EiXYmk4k+MWNsGusEf+GQDxMjgdp9yX3X6zY2XvcYs4/Q/RU8N4QYAqX3KsOphi+R
BWd2ngq3lStv6vtjQSQ7qzhuIhlQXp1C4Cgc1hJRIK9BtQ23DnNchOV52CNHzZv0GgFMCZZOh4wx
4NUaaPLZnG1K/A5XDreDUxZ6KThzIo+fEEFWkD0JgCYbTOKXXShmJEQCNHMt2GaM4YsHF/kk27eO
OsJcKGgO16i3rRc2Wo8G4nKQrMEiWpZHgljyB73Q1IKpA3tQDij232FrdpMkb3HQgmCL3nFsGHOc
GwJjU+MLCBaAbWMFu01aC8bNfUe6BSU78Z1aSG/1bFUX6G2G50CHkAYWIhy49uqAbWIzG45Rr4KF
HGe+Q+TahScXeoQyuENf39tWAW7OZ2J4K2wpPxd9Ft25FFri0NRNcKOI3GKWOLWkZRJ72LwUk0nU
sMLfbu/rhXOHPiV5DSuvAlIrxv6yZYCAQEJQDDNE0eBTElT418a48PPsHjYBlDdy7bm/e3eeEQ67
ynWaF8fwOETgmfOZ3Z61iyfSeeuEMUM1wO3j3jAe44Xlhz9e8AcXHfd5vuQJFCtal2LheC2kfw/t
KFYWGzageMcEupNckIEN9EAwXWjpWQJ1p1Y7zvvHdjB0eMpQEmP5sXiTvXC3Tei8xRbAq0Eron+r
0XqCA1ceY9ZtN54VCo6avclqARt6dmJdj0Z5jn1u/bOdnoNJ+7AOC5K+cGg7tgGvmwXLRpsEdZal
iq8mu3D3CtEwPzCP8jrniw7aYEEugtYhYBIcySYLJ3AvNX9E2jRe4gXZWCOlOym7IrC5KUOQjrbX
v/UL5jEhvGVTwwLYL3XJVxKHijeuUtta40qGEqneiZETuoBzUxBGtuJxWp8svQAobSuENEmIo6vo
LAyoNYDpPGs30UASajl35pMTt22+rRxQliBwoFpO74RLttvQLknbhXzZvlMwdegO6OiRI+3Ld05m
xzrwOVrgmYw3+bjCV0PF/bVhquRuMp37ZPRtOvyFvmkRUDIDRQ+tS3KZmSGByJLXPslmsCLD4mVa
QJ5tB9ITxiWfF5kHkD4NK85fLLvKeE1AoHJBgmKygzfnhoBCdYUepOF2xrdoAYkG70xR6i74oqlu
MYSwAE1ekeiwLhIECkxiyYiMvfKCMY/hrvjWESloAZQJiVZnGLg1CMi+G0JoQ8XCHVILgWh8hxE5
72Ai5HnGrmuaO5ZgPKxtbV+GdhECIuUrdo5w09obIGWgyQYVIcmyMwVBcMlS8Bcu0hCP1VftVSW6
wNnwLlzVDEuBaTOshPTi4QBaIEssauejfkcveQuFqX0HMpVRCspmNGbyRlwGJ+dKzHjVh3eUU/2O
daI8qT9LBjKQeqwF/IQHHbLKOw7K5Brwt6SdOxd9zFoZIEiUV4ek4nzS0fuhz6NVUX8VqaXvxxHq
VPEOoFILi0rXCTfa0GM0pQsnjS/RJaHx4taegXvU4xNj3+pOWIP7UgH+3hcOfMhVEiVwG4S/mPjd
Kt9XTY051ggy01oisXhkVG7Y7aOsFDeS0XJ2oUuGAIRklN+93FTRmv0SIeE6Ts11Dvh+1Vgd0oAR
dqbVnhw9SUyg/2vr/qu2zpOaJcWft3XnoiNN5sPWQ/z+U//q6/QnzC0Skqf1u/f735puj32IcjUy
HM3S4Xe594+th2WxKqHpYunGqt6TCwHtx9ZD8oIe7Sb+c1RKlEb/yDdjfejshOALjpMctzudostC
mfbqJzM5w5qhg+5fH20uXMISY0PcscCYgbJH5a6oYs1KoXTNr43h+g9u6NVkReQ+2WwRkDOe/9jM
XXEumIzsQfT3yzOFhGBNvf6gUWhsGNHBkirM1lsLeIjXIje632IWzecxDNInRkDttsw0adUYOvCr
qnDcEH7Sb+oKhZsIzHrYt5kxH7gPOfdd3o1/s8b9sLvnDLCwRy3AaVigeEt//fMZiCnWaFTL8kip
Od5g6vb21CzeWrbt8r74vX+6RP6oZf21YX0/HlYlwkowSLli4fL9fDxp4OVmrF8eB4MROel2Xxeb
Kvo/zsFfH2nB5P20N16OxG6MxR1KAUYL1od3NuPzm3m6M4HFcbiR3L6pJBmsk7UU3fcyVfspjP27
vz7oB2XC+0GxCTAv4GLSprn8+58uqNiUkF6pPo+dw/1wZXTQ0ho4BvamG+16+pv98B8dDe8DE2mh
FSaHDycz8PQQ5VmcHoU52MllXmfzbnTw9193qff76vf3GLs/+ODEMuX4cD6xX3AQ14JMyC7+17c2
JkEaZokZHatwTPFEh/Tym6rKlmBSgV9/Csfrjnb+PDRJfwAJ2JZb0pyaf/yeF+8FggOTiRCekA8f
ayoad8o6KsaK1E4etM3UkEvk+w+eUwKu/euP8z+vIdsUSzWsSSsjvO7D5KemUbba2omhCM3zbaFr
9GoG32BYOEl4nJoIf7ObE+byN8f9zw/WxrUiBI2yw0jM/HBfSoJ4iAICWI/5UDFg7fk0kXIPA+LV
Lv5nx1JoGtg+L3M0Pl7W1B+OpSJjEH3oRceIfh6o7OSyKjDr6RQQGfP41+dzea2frqH3Y9mC9bLS
i3JHfPjw4qylR6F2O84TeqtNQbVwkUZWLzZ/fZyPY7HlPeH9gUXCTYbLVf56rXZO2tROMUZH3ySU
jmqGfmKlphy7cm/Z92EUZf/H3pksR44sWfZfag8RjAbYojY+u5POITgGNxAygsQ8GQzj1/cB36uW
TEZ2hNRb9y5TJJNwhxsMpqr3nsvYEmA1RgDEXqQLIT47//4zfFk7y3cFssBGZwlgKebXtUNxliWN
p/kMRLJTIBMSteQWR+fQmYpTFQWUs8KZ/rCff97CL7fYxiiFtihgGvaLS6mPBKe70E+OMWS9J5WK
4oQMabqqsRjuFWYTxEXGMqgepjHy1yHarf44iHL8CYOkUT9qcCEngsAAOS920BBG1ymcU+P293fn
nz6nxw+Dy4jTAdDUL49W5hHIPPuGcTAdX7wxD3HVukcIyU+Ui0HgdaQEW00pM2VO4QMy3t6eFtVd
GB67rHIvQEaFR9j1zpU0ROvvRB9XKYQn6ff733/WX1ftogFyTIixnEh+MdeakjQPkGbJEfUV0TIZ
WqyM2qXV299f58tTz4r5l9qHKgTKrf/13ZgYNjfFaJNjhf77ViYzLo0SxfIF9kvv7vfX+rqdf14M
g4HN29GjV7508P/6ppqC1mvdMWU7RwG8iYKw35g5VsqcRwWoAs61emROY2Ea+G7gudhT0ug/3FjL
/JTq/X25Bg7OZWxyHAr4OF/eKrmqyQZnUnbwO4wLRz+32Uy1HJ36GHX1fIuD13zz4jBZJ0nHpH+q
4zTin0ENIpg3vQtCfMKT7LrpRgMP6VZtk9aEdeYamqBNEvyZoSKUnqSxv825E370oMUfgymfz0B6
CMGRjRILciGD7RF4F70y2XDBJNjfSAwSd+irzIMGh34ZA/0iArFOcMD5w3w7RaHTrXIaTmgITf2a
h2QrzgbHOPzWFMlYJMKPIjC8+lQWDeCJEozPgWgDt6VVimh5BVhuOSNU0AVXZWO7rzE8vx9lVzgP
AwPkZjWGfWGsW1CMH3mv3WFTaFjp2zZI43Pk8GS7HluLpfrkrYvZvBmDeh90lgMbrwrHRsoxk+HY
kMio2wEqdfeDa3IYIvap/Rn4nb0t08b/HjSo/BGipqw3nv4o22WV5PJ1TWpPYLfsnYDY/O8z3PXN
mMno7C//b0uhS5iFhzKgSYZ2WPk4e+9l5Uxn3jP5Y9NMw/Xn7Q3FoLd2GZu3NXan7IRPJY+PoRUJ
52QD0jxnsNc6UsvjlE7z524F0fNC6ZkdCneA8VJWGSuyMkfLJAbcmg9dUnPvJi8gkUqZZnzvjon7
1JEuZMCoM8sbB/TeAuPg7wxEsZ4B/JFr1fjJmzLlUK5CpaZoL2eZ4yTzeCmQkeA8BNhEbJxU3NvC
sZO3HFHTzgLO8kqbCSMPDw2x32FSEPw60OhCO0Akpdk343UyYUjGXGAlL7nQbE1wyB9RPGDAcJZ1
WCxgZPLehwjjXqCTzTxaHGDQbs87QsFYS36h53M0TIRxh5Re00q3/XxbeAaDowWUuUEvD0sk5QvQ
BU6HGZIiC2yLs7F+jQdG25A3Wb0EPI03KgRFdehiKgYQ7Ma9AJSzxGm40zky8vSUBflWzjTq0KGP
18SNNTu4oRaU5JnBLaG268mo1C3T1uRoBqq8YHiyRCfipxR2a54tp5xPXWOKA3bZ8D7S/rZyl0QM
UWbniautAdT518Xs77NkxttPHh4Gh9T5HhDygT6pgAKFqwSqiLMxjXGm6Wjbawvz/k6OkIlhHOZM
iCfXfpRJf51gSDilltzFMRQjOFTViXkd0xajI2CgGCSaIb5WngVqHWdZDmdRkwi5hFdqBEmKmdOZ
1I1rhWtnhcBs3PRT4K554eDHbZIHEQpMUG1tX+REp5hd5q1rXQ77TJJthyYLO8JsCrzvJLElMv7W
xtMbqMDXujPabUpk42YSwH5sek5Hwwyem4Vrj7u/xsgzBrzV8Pm8FI57miGTY9xNrmKRwNl3xX3f
hxdV6UfPGiLCNsbFe4rzgg3YXc5IhT1dicRxzsQnNLdWkrcno/eyzTyjfPGbKSBluADSK4m4beyo
fQfoVB8mqwLrWmIjxp8ROenJqtzKWoVG5F92HrZc2jr4ROj32vODh31qNw552G11b8sL9MvNNQcl
N94MYhmc+Wb+oMA/PtCyHO6myuP8ULUo7FbEfU3nzJ+dBc7o71yskD9ROinC2AQ6wEZi5gs5RZ9V
ZH7DHDZ884dp2jpz122X9w8Qoqpm1J/UTYFCnaagz5OGSo8BGha8DFAt8fYH/GUMq7JStGtcfwlb
ES400JG8EfxI+oc6pfTpWH+bgmPeDhcwva6hp6Wraru4bk396OczkgkGbVduMwNpjkjdSTdagE7c
MdMEf1S32a5MM+/GBKW5w/IZPek0Gi6cbtzoJBxO6dARkU4cvXxxkO+FK68EYgo8XRnHEgHZCfYO
JF97gEY69wULM+XsQImQG7f5pPxtMalnbIEeHi3cSwS+Bh/aHSFYCZyT93bh+U/jgLxsb3qJgft7
ACVWdZzHyrE51PMsr0ajEYC1mVQ5VVWvDd34BypoeZCjhdmotjr1XttBsEUsOJ0a7eArcc2zDBUi
F1dal/SRS44wpU/8Ry5v87AJaa86oUPxj02FNoWy7g2S5daWzuWJH5UYFQ8KHS9hWGil0bs/xtls
b32NbWxsSnJyq8beBIIlAOUKIVcYefvBh3ItAt2D2kzch4zYIJQbrUMuiZUew7Sxz9zBZOMA5Gz6
0Nr3nsfCluVZ0D5Yh4W0b6Im9w50951LGZGEo+rZuwu9xtoUwVDtc5Og0hwny2u3wEPZaJp13zLk
Wwe6WmwpoRfs4760CRlCFLMiKhNwpzk6V50ZVNfmHHLsJ3FWrOrWSEklzozKJR+px02coRDyMkET
p2qiCxhKQbUJQzc/Thg83jXl+KV2hg62iTEGOLglI3Xm2bzTCf1VS2fSu6JiX0IMoWSEvVWdcmvS
PF0aT2Ja5De18PR1gDH94DRtLNeJDA7FOKvjEJTYi6wwuECOGZ7TDlyHG/XF2xJYJ7YZxqYnF7rf
Tog0+5BeAfy/9hnJAjenl5Tm6tFv65eCP71VTcX4QHqzzRCBMNNXk5EE8TlGaxyjGmURL1eiJxti
PjdITLsLK5xIxayYxntdss0K+8dgyBq2R03OMPoIcm2jaDozvqvefKvsT/OYMu2QvANpwM77yYOh
xuBN31hm376lKmPPbnLeGmwCKov0unf9JvMeNBmwPk4dVP/uynTLMf6IDaJ3dNLmMQ+2LimTtPHR
iLjECVPbV8ngdQ9Qzfs3VyUBviEJA3fJeIJfa84BjW8PHqNfrOmIlAdDuNOJeSuJA4XonyYN68rM
igacXk8yVdosk0ukuGtOUQge7Mnf6Lyhq4HpFmRhPmLScvWIXDM1z+6Q5EDlBt4ZjLKIm8QcSXw0
m1NMCHRKGroVLthARSrVRrt2xXY2zdFd4KQ26XwEUh49OfIasegOsS7pypO8PRv3SS5N1KMVvxsv
hT02I32q56T7UVMbLdORfFOiw/5oVJC8hPaylOkomefYr+0SoI8aD8J0wsfJs51Xw66NDxvpx2X4
KVAs53RtEauKom6UD6Rp9yu78xRWUTfhOGnKNRP4Bw7G5AmGgsyprPkmHHI1F77vzPYa5iGLqng0
vdJcmYHxze/HbJX6JYH1frADzyIwFMLeAkxXrMbFzOf7xIFaJaqrgBobJBYWJDkmb1luo641qJNJ
NdBIc0V0wE1s7zoxvIP/lntqeXfdMDTYEdbsY1oXJ7stvLVFmuiq8JaQWRmtka4bBImynM10tC4m
r9h3swWRkj8cV12wt6cmw9I35XAKkvGuETaiTWAcZ0xxH0bNmKGZUaaLvrdPCY3dbUs365SoKT9I
k/aAPfbQGWvV7etYm2+ZxoFNjc9bh4PQye1ImW1l0uyKQcM/1GN6mVnjPiMYGzdKPK4pqgUIn/F6
QJYEG30UB0818doskHm2Tb3JO0I5bY6CN6PVmkzSUog4un3Xyqi2NY77vSWSJaFNvqjJKHZqqsWF
rukdIF3EgtreAiV9TYS7q8J44pwir8iwIv+z+T4U83WXhSfQZA+1Cs9suTSMAKpdCDV/pE30aEn5
zbfLfc1pmmSF/FWaCQQhINIrX8s3yzNRoKuF8GNY3kOVJ8irK/ttlBYHKxKrN0FsE/uo9Eba5i7t
ahQI/gBbT/woegkhHAtjtEIq6W6joeueZmf+MfbJUaCWZ/abJ8N6klP0ZALomVdKBdkJ/Q6xfxPS
wQqLuzVv+yZ5HrHSHTodX3rNgxn0HcKgRm7jNrnznSg++ECq16rpu2fDVsF2HBBa9dQwlx1GvAOq
guUxn8yT5yT+s2jdkoFSI4JNGw/qmDSC9ih+Q8oJsizHfTVYHKHRKLhg6ciPBU5vqF1cjN88W8if
pmB6djJqrJbMgmUbmHu7R8B+wfS7bUF+Izi4yW21/D27yQi7puk80LhAK4Z3TLOi/SFj/EtX0031
yiTbZWe1EJZWGeehg+90PqHGnYY93RpVCqQfHANSkIGSM0NCqzo7/B5EWfjRhoIHkKsyYvDQQCiO
IhRSG6JCKYsiln23IV+eRItomWlMVRd+J63UwJ/cUGNUpNWnyTxeNbzjHoMmnM6gXKiSE2SmemqE
eZUaHgG8GhPjbdH5bEsDfnNc60t1YiVj/57O9nCdignUM8CPnRWp7IT2PvweFQZN7sj1rW9W6+mt
8BCZ0u9CGIecVnhnHfdLySs1ebgx0IonAtM5OuSGMPe15agjZ3v+tCFKg9A4CnTGs0jsfMunvmJC
/CLyApm+4vi3cuP6xlMkOUIQPYLfT5HYVOpo44hYJ60TnpzYoykAGewcdD49gmVS83m9vnYNJNBC
IX92mNlkELqx5BTPn/+JDAr7myko+ys/lXswQPMB1nb92haE56xHZdMlCBxQDSS2bwyKTWY9cynu
ZMbNBBbmYe3V6JGXRnGdj4xRxirYdBn/mmMPM1dJEsu9IfmIRTxgbph1uReF1z5VieYLgKcpkDqN
M6q8brzBzmk9F53Jr17iST+Gw6iOyivHm2zkvDsbsXmYs47M6Hqa9BoBtjq6ZP/c1x5lX9PHNcHe
U9rsOapR23dd7uOAzcIBY+lMV4TmJZtBh5UuNOHAVW7vkQ4fmkXB+jdn41JWUf1K84/04CyloxgA
fVGqhfGaS01LBlIRfPBornaaaAf3Ev+EeeUhCLmo0pkJ2ezRvArn7PS57oyknHc9wmyO/yScADiZ
b2PdLhCL0Vg+Xwzn2GB4TFOEMus275Z7kndM2Sz+ld9qvKr8nttGk3LtIjI/Y0gv9yR/6W3blfPZ
J+PjGkhusCHLe94JlxWg3YV2IvvlD+apuItsaWxl3Af8Quh7NLLpzVj65nNh8r+gQFBHH1H+klfA
3cJHyYK1HH869/whktWV9DbNYJjPMbyOdJPpTO6TlnUfGxyvLZ8+K5BzCn4LnPLHbLk0lVJWkzPz
RwmGqV5pJZaA0Eu7f9A2DDZpDeGpj8PqNYzN8WZC60Zud8wj7DpYjzzi4E9hbVWvmd8iCmtGw8Fz
33/ShPLQ+kZxwDcskYh2kIejjBMw2oW9LBP7krpFPWkisxM4D3l2wlk/n/u2sr8N2cJ2Wh5Y6CTx
z2Iu6leyEbj02LX9KddTeNS0XEmuCYz2Ffs6jHg6crrh/5MqwXOC+qTz2n4dWwmlh65/lFgZwSmH
wb7tVXgyNb+O1iEPO7ahddhNko5FCaVDYaiJiLY+O7TAzzU8oO9qQMu6nsVsXeSRbeHvEOHJyx0+
uaby8TYl2+HedDyaH4xFg423rIKhpjXn1R4tBY/UCKAgiPtWg+xYJf5svkVmWkOADQziV+KaZ7pS
XripqE5RALI/Spc7RX6ecU9cdfjhE5dNrIZe1qAyJ1aeV4cnRGaghAIy6zBddMGS1k3ZF4i4fw8E
dTJwBmt8bqtkfBn7gClUy4Fc0UqtIzT0JfITmyyGS6vty6t40N19AvvmZ9274UeCTeLUe0SsrMin
Gq7dZGh2k+dPMHfAHR972YTfU+F5uDoVHOKNX9Hg3uR1Uk3/aj//f3PnH8ydTGlcut//b6HD+TUp
3/8mXv/X//FvkYMg/83BzyAce8mO8yTzg+G91f/9X4ZvEb3M+wMhuuVzbqXj/z/OTlLovIBGvw/G
HluzidTif5ydyB+8hS3KGBmn+yJ/+F+o178OFRiVUjDzd5hFoV5fKH1/6/NLx3X0tCgIQpRcW286
4x77y934h9Hwr5dA5AGYj+MjHxklxd8vwQhpORzKGceRQ95HsDKmchUIbun/vef/wVWWT/GX0ToI
7nH0Yq7ily+t8VKN79r7g2TgT1/ky3jSTyqX0p1LdPOtb95O0Dzmt99/CwtXLx/0ryOPIEDT6jLk
sVkZlvVVdNLmBmnMPRAtzyjVj4rxL5wPc7C3nGvngxcSRw0ZlN0z73hFt2a3G1tn3IL7tvbT2A/7
pFbq0Y4hWRGy06Ybpf1b4qd6b8NZdLiU0J2oDpS5cfTYE2wWhndo4Dh9+UWX3k9LK81P/fSiFT3t
9YpmQVAT5Bu0BFFb/aEjvg1pckziF/PpTYbP7Ay/A69t00EpShRAM4URMzZz/8LEbcB8CDT7Kvam
+Gw2hmD/zlFSmzRGY8Mj9zUiaYqkX/KpkLx3lx2RQQ9Eg+SbuI5tCMzND2EXPrPGwtmSGQi7yZ/h
f9rtpZvZ+mEsJ/d2gES7N+hZbStHpRxz4HfnneXu2ixA/zbW1jmgwt9iVBxXI3XcN8fX/BFeCJc+
6IxtNQf2RL+ztc4hGeSHiubAOqq6+DZM++EHqJvptp+djlovHMmP6HEGGMn8PpQifI5rlBybgmHB
A8NJzyH01npXCiDWmjGa/jAaF3vgmOb6UdoQCZBhaPe2R9i+hknwUqDiOFeU6XrFXIbc7ckTyIIh
KZGj4Gi0wGgiQxyVxBy0ZNWSxOyjQEyNqzRy3zXWXsa1uvuZzuODO9vvkuiI76MN79ztjOQZO3R6
NCcavysVN9YeTMv7ciKWeLma+ZA2KP1ThnsjZcNMWprJ3ytGPkcKk+1UwKx4TAxCjPKx8S+KoIt5
Iw/h1vEU5ggUiTDS7fQYlVC18LwpqDVUQcjZZ5pCQkRrGU7hNhgnk4N4HkQnj6b9gWKKC9izWDdN
qvdDEWQH6Bv9XVbN3Z2G902tKTGrZUHi3eYR+k4zD7MTY22s4kbVbXsmx9eB5HauGgdaVEEvd2Oz
d14BSEnTY8qYZlfnsGQJiEpIO+wUpyHk8BHDucS8S0tc5Svyjr1rgErpPsYCvLdcFb6FvocTZrSN
8MoeJD3mLGaktWidiS+j0Xc9xcreTNEk1lgG3dNUq+ayYbsHQDb3RyFrcRMajrFHmuvcwLiLLgfX
ewyLhvMR2mkEqF5vMn2hAXFslEaw3I0A24Elh2+aCSQ+jqHSK8fojH3FOOjDTbPgg/aWXrcE/14o
IljeYmla26hrXHh4BJdtjVZL+sFyuR8hgPyNNY8/YTJyJ9t+zLdxxKzSaq3pUECUuCSMyL2ndphx
7wVQxx3Ds/aBXy4wMnd4DuywR4rvxbdm0ZiHPgH1v3G7kWO9n/Q0auly/rAy0imaoiuuOmccXpXj
lOeyi+Q1Yn3nniKAmRKGBmM7NpZ3MdjRdOP0FIaI1oMb2CTl6xR7wy1+x/FmhDt1NbaNgCHHcRoP
u3eR1VRhVuP1a1jn4q5GRr7RiEMOnLCDfu2ZNhdoCASBt2aH+laB9yxXpH/D04Gv4m2Y/1d4fgbz
w8WKXqzivIrvGjDQP71ZtAeiutptZhTtnqXB8FJIb1dPdbvX1UB6eVsDpOKtghjadBsM7XDNFqJk
fD9z4otWEI34m14Yi00qoVgzUpxPfNro3raq+TRlU4OTkSZf7oVJs05FaRKkXKTyGHBi2KEZFkwE
I3n0WkmNRC0BN2vxHsVZQuKFgPuzpktImStNvTUnpY7/qirjJph2SHCNrR920GZsM5drAte4D2M1
Q/eiSroBQdK8DY3WbGN9dptXLg1v3N1rzS7wQpwbltre9w8EcvbvYK/nnY3q5OKzZhqqJMc8jMji
tQV284ZFhYFjztn9o5VMyKeWkE1EQxS8S4lll8IjqoXaCNVIQTPK85cqGEUjSW562wcZx1HW8Mzd
1QFckmiZzCyXZPZHZ4UuTL+GEsTZ3cmXxlqm2yd/1O2Gsy//qascYwvlazp/lvN2G9nf6Apz9HXj
6rFPimKvZVfuqcjDbTJbJv62JfKhoY1pjsthv+pecQTqY+CLALtnl3qbIMzMA2L6jM1T9VeSpjPV
akxkg7JkchYZHgYL/qlcMS0bDxW9fRCsNCOOiO+JHKD1VJzS1qIW8Cuhu6VHPh90WfOBzVHMB4nV
9M7Cr/P8OanF/Urx8Cnn9Oqg3PuDoHiZ647LwvcPT+MctCtLUdCifjbuCV1E0mUA5iNPHgh6BQ4C
5IQT//ysCAE7Eo+jhHcREtpCkdIiY2wiBP1NaAR7TqPqiM08exwkRqeybOhDNMLYeq6SzEDoLESf
/aPlZQeKACtaSi9lEHR7HIvSqZKMYwCUjTcOcZqvVtGQM1qzwFHUZ6eZFb1GxEVWhmuW7ynv8CNz
3/a+zcT8yEKKbkRsRNc67SQ5m4xxhIt4NFF1uQ+UI541B1K96hI7JEy4jAAwLZWfHRrjjYYLC8DI
7N/7MjQeiiWJcNYao3lgiH//Tpkew4/J5MOOrjPsTLe2ruiHGPcRcQo3OEGYLOQ2tHFvTL6XXRvc
yqqH7IS97snpJvepV4b7lHr1dMWbSuziJjY2U5IYG3oL9BCJyD3PkaG+kQlXbm0FApPAtPHq865r
j8l81QbBtb1k1JcQy6Rq0wtPMUNtKujoZYdXp2Ih7sA7mhc+M5RtKUEIFJN2tnVTWLSLTJJ58TpN
p446+joMQBUz8mfs8rmW58BC5WO4AeeKwL2YSQ2/8tsy3DLGAF3iYuxZUfdl12aTFkfCJsWzDPFn
gcR1PbLkeRmSy8zPPyNYztqKjgM2FYxW0ilgyVPTe7O1tCWQPGTTeMWmMB3tOiyvfTXPmwSqWkQf
oZ4eCcf1CE6eSSqaScGg6ZaROkia0KrL/PSaUF9MDg7NL7cr6CEOM/w1f6CvqOrxuvFbXt1kChIb
1FS0Jsa58LONbakQyKxFgCLvpv4oFWNKkG8tAzCdl9a69MvqvkOJtuvYcDgDMRC6wPGrrxvahrQ9
RY8qmgbONBAv16Ah2SH3NaYVFArjvjVNKmwMSJyYXcK48p4uoBm1PJraq1MMgYs2M+gbOv51TxcC
YNOjSat1W9R0phyZWG+fYgi3YMDtDoP5NsmABsqYwHg13EUzxNR4m6AOZcqF3keBzzuJAVt8oCdF
tpFNq8SZeoQyhRSYISBGstOVZH3emoJxCHaVnN5RyL/cg7CK9ErS2bnstEEID//pTepgYFlVcxMe
Wit194npzEecKGI/QNtdvtG1H4/2muZHfGXNid2uu6S4IwJQbZldl5ALYmOvvUqTiAkTE8j2FIBp
LZs7IlUQy2WJccHE7KbD3AtkhDnEkBrvQUO8geXCP+0YheUkel7yNTIoERU7pxe1ahcEagDHENn7
MGRuRMSmhmrqKeRhjelvOSHGDKo80BnxdGPTi1hnrSh++KXxg57f9Wi3zs4eh2I5tzVHjEJELs/J
/VDF8JcDIzqwW+25Ef0aQWq5iZjjMwcLno0S1TvhCBXTubYJ8esvGW4OAwcz0MzYPaCXuV/zfTGl
uZyqbEGUZ82IsA7PdRlH66yPwJAkOcrOyuk74hHS+CXqeu+QkSRBKHE39luYEtVdjS4eUHCEIArM
X3wRp6K+KcusfjaiDN6lPRXYhGqGcSBJ73wLmcwmD+rs2PXTfLITme3dPO4ORozveFNFjXvjBmq+
SSOh7mpyiLYoAHzmf6MqNmIWYjv6KlyHKo73uZzTXd9klORmnpwwIU802DVp6WouwH8YDn3d3JNq
M1SRMzAi6sYsu2jLN4731ncYH8HZkp0218r2qtu+SaFVwL0bbsJ5qo56osucGnG7A6HMowjjEo0M
DjwIoIpfcYMR682N3WbhQcwTMBmd3paernYdlojvQnG+wjIc21dTIPV3vMv+KcOu+BROvhmuGoLx
Hs3lDSmsoqblHcSHsSy7izgJ3HNctPoJm613GHUznHIv6i8GY8p+aDdFahBb/LhVp8Ob3q+Ln0VL
qFsv4GUzTKnw2GGRPlmEO1wqTTtd4Beg2dmXLrVuC7ZlMrT74JR+sWW+b9HHxuB2VRnTe9b7wbNd
+SVD/Zks9Cifd4i10nXaFxOO6XhmlBKDK1l1xkg2yqTYydI8PZAPnq9q4Zv8vLxtTxNVBTJSZ4ZY
Hmyitp43eMrujZy5VKlJZmaXX9G4CTalZG6VWfUTIB0Hli19XabGfoO3lZPxvpKiuK+yorrUc24f
lWKCy3m+QB+BVQ+QXUdIeDsYsHpdWxjvk85RjAxka1lg2x+10ZSEFDLUpIqBBm0k4QPdUH3JSzG/
4aiYvo6WUz2kTdY81x2J8vvawNK2ghUJ5KivvNBbZeTBUkzp8hYi2FCuP3uUmRJ2j99wSE+93b1H
Q8AMj/bO5SiD8sLhZPujrE0BgJjob2gjV3PVY1QGW5nvNZKjNVOh6jLrCaNGPlnrK6b40VXKYWgF
Ywo2LMzABsGPQJ+mSA7j+f9JQheuS95pctVhwmNaqueTrNruJsNMsXExFzyOqoUCPpGPYoFuv23h
ML85Rv3iQvV5QRV1N3fouXY+fdeNQct1nzYzO3ttOIRuLxHQ0odbgD5MffPMfCGukA4rAP/u5r4n
ApsVjwW0cvcxOTTEvwuarJnqiB8pJLVpakdvtKBJr2UnXHmOge8+Gv17Sh3eJygUX8LCNzd1JJ/c
0R0uTOiqe/4KgLGx0Xdu4v7080Bd95WecLWE/a7PEL9w36b0LImj3vfK546RCraHO0B2tCG5KU7o
P/l97N4nPWCStEt4YJXEtVlypppiIXceccPaie0bapBHNuTseqxncWqQmK30ACS5hsv+WkkI/DmN
cYLQnfRKjCGDfPiB6JEUp1tQEc066ofyW4lZnhOucVsUhT7qYCpuQ2hrN35jRsAPhH0F08b5sCJy
4qp0qLeqS6JTSHzhdemN8WXuZd6dWyNtQsk4k1D5PS1xysegmgq2221fwz2b9WjehmEnyN1DVVzp
rNpP2FfvNDvuqhvxx0rZm3uVd/dRNwPq901xcqJq2oNWfyEHwT+kEbxzxhQjYda+cSgcmGAc5fzT
4CLaaKMm4/xblR+dTvtkk+v6zUH8+70NdIcKIEJp+laZaWpeWHUXwuwJ0w3dkoHF1tr3nW2M09qQ
MEmuklxF9roqG+g3jgI5v2vKcaY0ixXj9Unl92UhSVz2JrmPk0XNTwvrHhnk+zgiMjSJqGEe7aiT
OQ8/fI+qwcvtYs2hiiKpQVEwW4zPikRaS1blwUCYcuL59579QjwWKGrWbkhIJqfCfEO740drJ0xy
zSlE5sD7dRqGQzeKV58SZCRV3VPmLWcoQeeMNpHRBdYPV+bDhVt5zlY0Do2UjLzJKLQOvTTCj1g4
3g1RT/ZtO8qPZnSNx4hH78G2fRVvPMBJSy7JGG7awPJXBrClvSnHDvJCU25IdOrh3NIB+H0j9Ncu
KAY+3xO4+aQV2F99PJCs7bI3AnWAqdyseoNmXFJXrMlmTz1e/EFp/ktnN1iuBqLWDADMiK8mF3/0
Rs5JcLmnKmJIi056lRT+uM2jOt/8/ov906Wwm/ky8Gw4HF8V7WYratqPFl8sDqL7MXV5ZaS9dTY1
yZm/v9RXiwkxOTjbsO0ByJFc8Uu/2iJnZModLlWC/bzMcp0dhEo5crJ4V000EsLQs7h+f9F/+n62
RSoCfTiANF8v6iUhWV5V0h6mjLtoo0VbCUXLjprU/cP3+2rjWb4fDzQjDB+7oPsV/Zqx+c91bagD
KfROuMpDI2VzC9IjyLuRrEDV3NSTRQcxn+Nzl4/jH66/DC7+3qnn+o7D/AbyJjOaL4ONKXLr2Myi
9hAUBg34ki8omuHh9/dzcTh8vYhjszAXX5vJWODvc43R4nWhpa0OGpggPYOYU0TkO+FVbpvzYZ7I
I+070i4rxSH595f+p/Xj2FgVTcnwxlqmYH8dqUgPQmxkO7Aph2xCg+aRBZMujWDfMKGWobWBjhmT
9f37y/7To++4Jmdzflks8Iy+/npZp5Wi8hMu6zdpfrKK/oGEzvkQCVYtoUT/yYLFKIy3BqppgNf4
75eLVGNa6IG4XKu9+8Zu9hT/wCbI8/3DLvOLqWZZsFCnbJcKnI3G/HpD5/nfv6WYu+FH+7k2p7D7
OWrWptHmFn4J9C4imM3XmOj0g4aI9h8sWkcGwheugwf1l4fGd/SMF0Chy4/cWw8eyLmO2GJ//xv+
0y7AT7iMr0wGn1/dtS6elM4t2Ho+d4E+DRlFyGlcAQKs/7Dh/NNT6CIcCFwCwxgxLh/lL4M/wLAl
HKeBDXVo4NIM1YsIqpfff50/XePLTkqgvS14UasDIuozVMC9GxR/crwtP/7XB531BwCJpehBAf77
95AyBSpoa3WoObueo860TzahX+u5H5Ln2GCHQaJkLgmkUGoc1H4Y+P60o/366DmYkhmh8PxJWhdf
djTXq5EPVpIMbJKlCDPUYj1YWXOZGynKn1qWm//tfeV6sJMl5yi82F+fvYayKpgw/RyKcuSAIqZb
4Ej+H44Sv65Fhxk6cDhauzZC2S8PuIws/X/YO5PluJUzjb5KR+/hwDwselOFmsgSKVIcRG4Q1IQ5
kZiHp++TvHa3VKwm43rdCzvsa0soAJmJf/rOh6lMUe/xjgVcJasU26Dh6GX0Mt6/nTNX4iZ8xwP0
ga7JO1kmQZumyzxj0MHRxtSS1l5as3cnm+zh/euceU2GZ5vgoLEZVc3iP5cKdhW5FTRetV9SHdTt
i+YX6wz3FAauLt6/0luCnA+u7rdLnQjwqFG5SrmBVGgIKNwLG/evEe7yagoGJFmDWO6xPCl3oPui
Jqxtqvt6w0yKS8q66Raz22R0f3dmSxmtbCwK4KXNwJfjZxIK28Sg+Zgsn6KCPNCuhcWwKN0i8iqA
umaXdRcephFXY9VTwZ7R7a4pswFsctPlgxvFUfV0+/EFp6+nswEMtCsn2w/nas0KMFJDgpd0j0Ep
9Ctj8G9n101fyqXHZbco6J8WTCKhdd96+UzNZHIPLrqg1KEza9SA/M3+voxIjDo3Ycy/vJWj/2mJ
KCyVVV5vWobEV5jGecjLMos5zBFftWbA01zLMJCa7Mre09vGBatDo8d1spASnnfMbWYZshwIC+jS
JAzicb148RTaHDABT8sEgQN0WP/mqcGu91fAmbVmoudngoNvFiH/yVqLsAcj+ph5Lhme7oOB3Rtv
fdrHWcOQ/ITV3v79C74NeHC382zbQcEDweM04EGTMAyjLKt94HdQv9Kq3NTAYY6uJbtd5MfdMaH0
ege9Lb58/8pnti/RnK58In20pqfbt4nnQUt6V6AenOevgzsazzX9njuE6tnP9y915iYZ8OA0otbB
v05DR/qi5JtzL/bl0NAVQdDRUK7FQR2pSXNw2zz11y0NduxGTIr271/8zH0SV1nYQzDzRgR9stS9
PIaNUAmxbyPQxPUo7mKl9cbxrfnbYYCtDik8EFR6BYf+z4OKGhDOVTgD7ZEcPc6zGEPTB+SON5r1
t5cp4QYDUwxGkX280YtLKIp9PPQFcwX9CLiXwquVXY+j424pPP34uw8QW05uzDRsCAzO6WcrTgsp
7KLmtpzS2iPnxUVsBLy2bgsLgPH7F3u7AbkYoQ2hgUND+/TzVTMbkrh9yZ1p9l1iaY/I035kk3XH
QOAHMYjay3+GIFyKtNTl1jjzT41TSgzjZ6ExiIEscWNRKw0qzEq9YsAcUal5CvOjaPT8FeH/MMam
Nt3p58WWno8gOd/XxnCRB/Klmo07C2gz075uASvTPL7/NN+ufVsn8FZu2EAt6Pb+uSIdaCuob718
r/X9BUT4vW3n19hHfXCZtwGjugypoaUAE+CH/7zM4OtTmvJX7wfNVIJwwGVy4ov4/s28PUW4iqET
bIByAKJ/spFRyEwiy4x831hUtKj0MFPa//KEe5PVHQ11f1lbeH+8f1Flhf5mlaiDg/l2BzLDKZoh
KhcUAHgs7AMHHftYBJThhMwZMw/o0i+CJnY7w2NdIZjLE6xSkX4IoJW7bqrjQ0EfeTsSFi2zU98y
iAtdQEqCAxUW1EqEwFicex+YQB5QBDof/PqzLwbwByvOQDN0+mIYSUgKOhvFnuq02GRzkF1oE3XO
95/R2VXGXCUlJdDEb0LO0sahS8RVsRedByGtGvZ6btz5XvdR1HLuVQQusS3nkEsO++cyc7zCErIW
HESTtBhkiZLD5OrT9v27OXcCuYQA4BdIynl2f14FRwBzwvo0Z3gIRcvg8ZlCAMhMfVt8Y17/70fR
5IyMifLJUIyk0wwV7bsL1ZEtOufRD/XsmtS9KZvo8f27Ord5FBjZYySXxOB0GU9tLoylYvMUKUbL
+WzQYoucHzRbqm0TO/73sYCwQ7Ww/eBTde7MYyLWJq5+Ne45zUemXk8se8j3MXDSTmgoKOKtzB5k
tnxhI35wtXMLnrTHZLGTWb4pkgFDYIQU6fJe4gC0K13HuxlNVJnvP8w3vBb4RzoP0cO9A5sYxpf+
XCNBb049Bp25cjbUH1LQ8FuNieNVlFlDQW/OG+8z/KbWfdUN1zWGZ1dO4WGN4jPTuSBio7GcydCo
0Zijz2Aeo++zj7Jb4+yT98iw2ZmwzE4DnyZqdWcsS742k02boKtfjC7AfN7y20Pq+Y89gP21JxOa
GMJKH/JxaA9RUD0nTHQsrlJfjqV9oIoUrNxZk2BxuY/3H+SZvUZPmxAUJ3GKi6cfxMLjN6QT4fYo
lh9yMbqtLhmmjArmV+aX96915nEoQyEVV1CoJer+852Z0Cd0GzX0fomMHzoFh7B09Jd2LsTeC0SG
SMvtPogwzmw6w6BjR0TDF+tNiD00xTw1ccXtZc7XJI2hcTC1Qx+jWVYW6sz7uhnrkGmMYf/37xX8
Gt7SRDYGru9/3qutnFQaH084crUrNH4NVenihmo8ptx5/DD7Tvz34zYuqMoAQNgDjrI/r8heQQRq
19Ve02NMgI2BqQRhdTcj0IN96ZJIv3+HZ745XI8YyuLDRrB4sgPLqLGTFAv6PQaXdC7sZgz1uqpD
i4nYf+dSAep33yVgBNf1561Jz047TIGrvRFU4jPQZdSaXudepr1hfHB8nVujFhtK6RBUpf9kjQ6M
xImFysC+Lfs7qB6Y/9Z3Rcv7S+P6xkfU/reTIw4wRBcmIDLaJ6cb0JjotZntIvaLuTDj5423DZ4h
kjrABxc6czBTUodDZlF5Rsah3udvdUu5oNbTI1LAInYe42na+Ut998GSsPg7TgL6P65xsiYCLcsz
GyuLPQP9xgqCq7wAUePcmj3mMlExtjxFHWnU2EhoY1l8X40NnFuHXm0PwpXiX880pMBJvLInJuAs
wwDYgBo6tbrmYrHt5MYMYriuMwqtSOpiV7YMZ5HdzmvGYKND4vg0KfQJsaKhaEZQbY3bJSgZthIG
PI2qbJudPtRR8AocuwbcSnRYKXE4XPDrZPKSndG086FAMHo1WFg0DtjG7v08uEurvF3zhPNtSa2o
WSUMCu4ZTixX1bjITdQnDsPCOSZCtpVCOcr67fuP99za5CvuGawTZY12sjZBn9Td7LI2GRN+qafu
BavBa9vStlZZIaqFVv7+9c7tcGJugj3K9zSETq7nJLOosTsWe9DdquZ0NZr5YezEB8Hr27aaIp7S
2KKWSZkuOLkMwJHEaqZA7Bkiv5EybZgZ9L/X+T1N6E8MpKx7x8SOSnyQMlnnr0uVlidKcn0akAUS
DJYcHWoi1bzgMKWjEmps7Qahi15smJkhx6mdEh5BPtRhgTkFzW3BQV7jOeYw5e9ko3aw9F7bGp0t
1hGDoSw4uaPfSQc7yL45BkDycWIUECRNHAYdXpgp1PwwNqIvZo6O31+ceoXy0c5RFSLPy/g9oB/k
TzQfxufsFWY9IcFD0cU/LxdnnbRdtvFgFzzUlvPRqzj3xl0AtFBuKTNYhnpkv50Rqd46pcgHsQcg
NtNdWs2jvssNbIvfX1nnzqLfrnMaGA1yKIsK7NXedxQ5mXrDGmuPzfsXORfauND66CvQb4NK+ufN
6LUpqxps056mk7+elWRRhzOfQ+BP2vkD0dnZi1GvJGcJULedJhFuw2EkCvaKlmCRrcAJ0H62TIAy
S92lHzy+cwcBDoxUMJRk703wW8yz5WZMUeEC2twARHPx/Z4fcez72aXMLCTuB0/SOLcuVM+bBJYR
Au+0T7O0suD5EqdlUwFNZDExsVua8WBSiw8rS0v2tqxRfMvAuk31KNnPMaKGuErFJz/2822A0fS9
hyQIeUYUg6x6/02f/XkciJSRqN8GpwfjOEWtlieEOWMtf+JY+5CYw5fCYo7k37iOh+EaEaWrJHN/
rqh20OZEMo+3JxOVVHPw4Jy1Maz65oMP6bmwVaFtKbGof/NO9qE1Big4mL3cd2hGkpYR11HcNJUD
GN64Lqr6riyCDwoV5xbwb5c8DVizxcZi0tHLPb5BO2wbfmLfxnC7e9FUwwc5h3Vu/SoQN7VocNvU
kv58jp0yN1gmr+SYMefnLpG/YAK6a1A4/pryLTaJ8AEwBdLFJq2V1kAz1GRmw9AfaKNHm6LKY1RD
tepNFAuo2tAZJV3zJV4C8L+iKDCfaf3t5I3+g+9wagK0wvMNq+sJ6xtV2qzMX/poImeBhzBJ/Tmr
+itGceQG2v/P1B9wkputdNOXs/lFMnTNx950PlhN555CoJS6lDhYt6cN2KKQbSvQJ+wXHDOXbjFW
nW4/Ih6/pGb62KXz+MEFz71ipcxiUMaj2Hr62GVmxHNNMLRPMcFkLq5v5PaVTmDFwHVWrZpJf3/D
vM5OnASETMyY3CDbhTTz5E3H2lzQJS3KvVsuwToZe/eLnRjDWuDvd5lURfEADw0OAd7W6K7oPPgJ
KIayX4BTMdK300bQeh88hjPPnWBDSaCBw5NOnCRKgTv7cFCsYg860t4kzex+Eglh45xV7SNmpQs2
Wcm3Dx7EmSImUwlUfdSp7b3JfePJWWQ0sKPbJWKUVXm8MpBqbdsIw2yYy9aKlcLkpAMGEYek9UxP
BuWF/RGK2DpzVipdOOMYMLNptJl/7j2d0Qi37NIS3XIGRuVV15BaoC+YrRbOJU/GO+AX6lwisYJS
VlBENrSSPio8keHzaI36dsYz9WvyypfvFv0rYbHYJSNLCsVUvmWoz9kxkv9zZhibI3vY2G6WbJgV
tsNGE90+cWtvMyW9F/rxpVnl1hesfKdrti0itJmN8Jj4fXBR6N6TDhTsg8T83P3TAUOD7qkO/Wnh
iHJbVrSdxf0X+fQFTCmzqO6UPqb4sW/ff+nnLsXgNbMGqNH5bJwEIDSd4JGrzxIQ0iSUta/UfJPM
L4KkiB/fv9brezvdaar6a5G98hk8Tf+F5hY9nt8kBwMwnhU2VDNir8U2dpGsBhirhXFpVHr0uZvM
8co0tfjG7DS4JVYhd1KAc3n9Qf+Pb/gA32DRM2NP/Q9KIHzpXv7j56vDxdVL+fO//vPhJ2Y4ovsd
4PDPP/NPgAOUBqwCoCPQ8iMdcizOkn8BHKx/2BR4dLV7IXZRUvxfgoPzD/6BCkA9NrYN5fR/CQ7m
P4iKFFdCURFowv4tgoNatb8tNAoHjiIr8Au5CL4JJ6vaN4Z+SYFG7lHoox9PEn+Vxeiafnsmn//6
+/6DMd3PxIBd+1//+SYCIpzjHl8xEUx0ncKno36oTauKI+T/JF584wPkoVNUPYsOwBUTItYBgGaO
p9nSyaf3r63e1++3yJQaExku448Awcm3TxsQdAIh7uV+gGd9UOVbr2nHcJgwpKBemd9mhlm9MH8v
A5ztUytslzn9ORGOo/RpXAv/NvwH5j5Ld93AoIxVa/UFiPAEbSqT6eusAGaLZEtuWuB2n/rWi25L
xBrhv3ETTNIwVhXQtGNs9eSgb2xpQfAN9vUymRtmPZZtqVFOTr1xvq8tHQCOkXvWRivhyhj6JJ/A
1ICxqWAoAz4Mps8ubniflexwpQ9LuguCBF4SvloHZnHyLUGScVemfbedxQKDByp3unv/Ht4coLwH
vlSqKsbQ0Zv6eQtvqJ/BUFD+kWPY6EuxmoZmhpqT/Xr/Sm9CI3UlggHHJiYFQH7ysBzM2jD54UoD
k2573GV5ea5fXzSdVd/oTlz+3WIc16Pf5KOkoSnzJmMxjVaIUiu4Xpw2N5woeMWhY/+gxHHm+TEP
wZwiRVp6MqczRkHDcVGgXN83uA1ijJT9kigN93nr373/+F6nyH87FNSOYQ6C2To2HuPfp4dCFlOz
GlmDexPM9GHxWnMDGyXdzTMvbi4tpvuYKmhpTXb57Tw4/pGMMkfBbES3Caisy5I6K7p8pVB2BwIP
aaT6AHgUsXBcwDyqCjwLU9bm/RB7TCni/WhrTLKPC2rtmItM0jY3tBTTfWu67SPS+fSDyOGvov0f
d0l7kIFJilWkLUHgqMjyt/JIZEZFnyxgLke0ktgJYszsxVF70OqG0mIOiMy1ql9T0Wihk8PDY/Fm
+6KkEDgYstuC3Wuu8CZjorqDuAWaWn80zDy9coLZfvboFD06tbvBMMX8YgT0rXHaKox140bFHabq
sKaXlCrQkEz3SSzMUMTpvGM2zMiG+JnjjHH7znGwpzId+AlVdcnXJdnD9TA3Vuymew2FGCqQtNwk
JnFBa1X+XRM5kCu0rAyFUScdY/rRd0hi7rps8/hAmjZcy8IYkUTgz3Us/brYDZGKVAc8KV0bLY3b
u1Wx7rAo3edNlT90rTKuxxRPlLN27QRy/gFQsV35RQJkK++snRMhoVplLrCVJZduqHkLk8GJpd8x
kVQ+enGS/5JGUjFJr6NpW4MyFniTV7q1qkQyffV8kYdeyYy6EwTFIZuz6bjUgXvtgtsOOz8V+FeX
KVxFfBS/AZZ0XvS63WgToNMkyn9queZ/0kSBYWycxhvNay7K0uVXu0a9yc3gMA2auKoiGQHgFGOH
Lyd6RoYqdrrMjup5hhUwrTX9Txy/KqraRmk9OYk7rsCu6Ic4L8ujHcn5XivyDjod8LorKttRgXQw
MfGII0PNytHamdAzDj2465cGcdhn7DxbcYALAAwVQPhdbm9FIlkRA6OAfW1ZL1XdVNs8ATtqycmn
8myK5l7MLZImVHm8mgmDnwnxzjj3oMmtGzOCZM/ZNhw61L+rGUi8D5XF/AG1pgwb15A3CIo+pYA3
1hqeo+EQF33YR7mqb3e9gtlfSDOjMxHbNvzoKUZdj2lI7D4nEFb2SdfptxFeaZuscQHb5i9mKUQ4
Ik9fa5kbPHREo1uraYyjN/XjhXDyYFXh2bnGZA0D3azWUCqj4vTQg3JE9fi4liJb21k1XWpQVnd5
Owng7370pMlk5sdM0TaheApWXQlzG70eWFzD6IV8hjDZjX0X0P6YpiEgUHPXtK126SwVsketQqA6
OfML3FL9BqS9568EzH5zhUOlvF6IjjmmWqO+nGfDPiRiKvaGlep7r2K7uNpcQbQJajgziJGw11wl
XlKvlg5ruknPxPdmsOOvWWT0P1xE6F+toRkvSt8fDvkQdKshlqhIdU3u6i6P1k6kD4feYH8hRpWr
nqJeDOU381rjINLAU3TwmlnPUo+h2WqKtDPoYsvwT3JABCI3NoCNdTb30Sqw+nRn0Bg4plOFXhCa
98qp+K+KOAMu2Z3qi0DqeQiVYt5pLgMzdUsbA9DQ/GvomrG60ue4CGmoDIx/Y3vXVGYevmbmacyX
w1jIKEy9lxt9AAzFHTcXntuZm5EeS2gm+ny5dHr7uASjfc1EvH41pzq60zxiLnWlk3/8NDL6gwGQ
bNLsrPmeeFO8davUe0jSThwFWfOdphNfFJVMrnM64euIAWC+F6O+ctG48uvAATGmRQ1wA1kyvy1i
u/6aZVYe5ujcwlQjLtQcOYPLBpkx2nW+RRvZP1Qd/ld16rQ/XgGVRWZz9jTK208SfrkFNghLYPO7
ZkteWQlqfK9t+HKNlmeskarlYVYpeSBzs5sFYs41Pp9j6PSWuakZON5QMY2vF5gR7QrPNf6MGRTt
Y8wcHwAgi1+S94G+GwYGpCLNNeJVZ9EMwKkhczZWkDjXBgfDGoJnupOduez1jLFjDDyjC2IVqP+R
G6yII5uLAcutlWEl8y9i4OEhxRpiYwF5vciYK8OKhsrtzgCes4uE5lx2TaXdzlwgCbWCLy8mPDU/
G/7N84h0Pl5FbtLd6p7kPzGgedvoZh1S+DC+0gm6bHMARd5QV7sWZtKIcF63Lp1J33U1hwLMEIvm
WG1vZVJPhzI3VfEuS7YV1OFNJfo7PBXN9dhR+Xby0dl4qY4DhAgGXDjjYdfIYU52PH4v/96gt0uO
TVvWA6vZ6VbdJHq8JjAxCRvLbKJjEJXgtO1pbmOMhE07uZpGE+Do/yesf6WdHySs6Mh8Apn/O2H9
9AJv+kX8+D1j/ecf+lfGSu5JfU/N5tH/JLAlvP5Xxhr8g3I5QhlmSdVgGiHqv2wVA7JSuhcUoVSv
6XfkoOX9g+I3/UCmg1S2C43wbyAHT2N7jBldAjeyOR3dxxuxpdAhyJVJDqkvNpwFyy1bHBlAnu9L
XINR5rPJfns8Z3JXlQH/HiZyQQ/zIEqs/PK3I1D4FCRYfLvzfproz+jaAIzG5Rh9/yqqB3ByFRTk
SmzpUA14U83tGC0daieZ/spW2BH1TV41eBd6Nue0NqpPGWeuXWfabTt60/37l8e08M0PoAZhgs2x
2XQ8W5VF/xYNk5qBZ529bo9nazFh2KGOby+B3cVk/3Ey+UhMyMrbHcJ9bDckrg7KNSGltN+SiX2h
hsBpWIGHp8ubpOCZDRga/jLm29nM+f8SsJTl2iq0ZVhNEpoV6KtWJaf+PP+iFZ7fWpmP8wj8jH1i
A+2KPLfGIsKpv4K/mnfKrihdydiYCZRqinErJoQ4YOvJuENEJq8akPt3sPlAAFmct6Pbyhe/LFMd
MAGfxqRVCa8ohoeiJ/tos0kcIwPGHigZ31iPBF/HJNKZ10pn+YQ7Jn9wnNLg2MKX3dBCim6DARed
cGilXh14VKLEkFnnz0ZUCwn/4oHb1FW2BI/EvJurGZrrRKnAASXAHEFA3gT2BCCER5pYFWSnzENC
Fcg6vgWti5RlsaaUzjmfJIwkm4u8N+sb+NB81Hpv2rk16djrZ8qwuuEhA/z+UGeL+4W3w+eMhuhG
mBjM9MQI3+eKz27sUZ5PRzHfo7SsnvCl583UFAj3ruJBeiMgXasTwdE1tHRf13yOxp5QV2/4I7Pe
tI8uRIFjNMX2AciMcddjivGYdaM4TlUVHMuS6nsYZLWdrewS3MTK7RcdzWxBQUTyJRwFH1osPPJb
6SbgGbBlgttXNd/tiP8a5yRo65iPUrzH7IJox+5rPK/Zzr7WzTs37YtD5fNyZ09lhX0Gkby1UCQT
dhMISFXO6Ba+6h5mGTvNiPLbGM0Z5iBJfWWj2MGDJx5+5joRgoAMxbCHrnNoGNVzOtXDA/N5y6eg
Hvir+BTvZEloZEzccTBq8irK1WbXaudaiwmm7IB7ce0sWHVBUq4H+BflakgE8VBO7janpn0d27yJ
12DHFnIOS3D1JUDdnudKmPfiFYGzxv84wxxmAlkNCySKbl09qr9T+Fk+iTGZ700qvzucXKDmNMQ9
eH90P4gjjDtc3ccwUfCR1yijjXmPWa8etVqihYChPjfc/QKYI8aMgDdhu0APbIP1j6eyfCpiL7oo
2vxp1Noe47KmvI79X6QopOepVhLftVFpHpLWeYaOV381oSw8xCZrE0ZInu5MMD6hbRfPduQNPzvb
k3j/OSxKhWCeEl4UBLBuG9W2vJYYEl0H3ehc93Nk3Im0lU+941bPUFZYrR48t8akBmiBPrjMAAh+
mXxlOKRlcJ59MVKWA4WMLs2aNRACQR6+3pyfsAnaqtVup1mKLpzSbPnEWFH7KOkb385VZ+DBRA9s
bXQGWLQiK9fuqKf7rqLYup6iKd2B9cKMsCDLZtXmvadMs+qvRgqZCsQdZTTXtOqrzoVEZj4yLWTk
7tNQkTx+T5vefkpBiOQx1aVF2OgCF01sUIaN/ae5Jhq7GGOrt2+BiIGTItC5N6DYrSu3T8TKcCZ0
bvXiblmHDhYNTJHhdjR1HE29uOqrwFyBsgkubC3/TBCu3VR6cas5/ZVdynIL7MS5WYC0rxwPr5nG
ifGsia4waMDmijh0H5tLcijN/L5l0naDzXi/6e35W+qTN9pD/4NkszxoIv4+93ZySBYGGIXRy2OF
r/mmcIYJK5e4+2EASNrEaXs5dXW0RR5rgJfLg9CYG0CenhMzdR+nV/Zig/kPiP/WDZG2m/kXWi7r
MKVisKxkENUHhCLIarUJ/w0dMX+Z5gzRlEXxK5YLuStDL3gFtTZlAVvczsJLN2apBZcZuMlPzJSN
IFbYsDDKjMt0RljdB36MwacKzI1BP+hYBu1LDxKW7Cx/U40EqtidsC2FYnISEK9NrdQvRycN9n1s
fLHKKNgyDdAeDRFYxcbk2X9v5Ti6a4c+KlK7hXdIp6wb9rCncH40RgziIvwfWpxBBHkTosPAYKwn
cAFaRW4dzlH73arGfhc7Md88yo3+FvTRsEpMlIiZcOtbCtTGyujydovMKJmYGtXgnPvTs4+F6Gq0
8ulSTIqFUeT5E1iNylu7kzvvMCfD14IRbD/E4BE5xGBbRIiUMYnOsEnpHcs7MBhj6uHMIQK9L5dU
HyX76pNdtPISHzdAjaZuHhjyb0MrSdhV7QaQe70STAiscK9xLqTbTPfLaGVr6gjDmqnJ/ViE1qBV
GM+4y4ssdIfxkHK5k5ms4Me1wX5anOBQ9tH8Oc2tJRyivr7IS0kdySzAk7j5sCrGON9Q97VvvJaZ
qCpSY/JxA7pLl/621gaGAqHerkbHmkM7sLKvnhvDddPncWtHMxihYNC2NdhNlJ3lTWFofMuhGR/S
1JqsFVK/MNbi4AEsrLErUlY8Fbvk4A8T3vNjZH+qGFXBrGnUbjE39K+MepkvlCl1gStfAJizdpvy
px3XV+jlvWMwIdRe2+NIPlUgdEJVkuSfZLsYB8l4YL1OE7e5LJbIeuozb7ZXnjOiJzXHor1MZlzE
1pmR6T8l6JsitBHSTKGeURdY6jpYy1Jrdr1ROE9j0VPOIPnMjnYXt99LK3OxvGvtgZFRQxix8wS8
RgfxkbcwnyqBbEKbBJ2LxBm+VZlRrbtiVHGBrG9gxBQh6nJRbQBKppfapISmoLQyj+VXJgcE380x
qFvKC83EpAuVNyeFqOVH7TpLK+d6NqN0vyRCfjMlLH48zeZcvRtA8ypEes3JX10RM6cVx8Ck3+EL
2f3wMS2TDPfR893qVEuxa+MU/kXjF3uDWYtuJWNy7AHsHo9epMsojB2Ft0/SElMo6Vwv8BJvtUpK
bje1km2fpxT8YhLWdUmQl4S2O8lvk+wZx0xQB0Cp4+uMjre++Cv4qlPTuINu1v6QEKf90HQS7s8o
1fjDNM8UrVPpfpnymrBMBYyQGAebAkBiFgcmzcSxAFW4t3X6QaWqTHRNFmerUmLTFCZOy8c9KEm7
hao7pKYVX8clkYZwXHkVL6+/Iqi/Wpqqckd1rQ5ljBR/dcCuMfHzCE+CujY+cwyKH5Z0adtq+Oeu
Xz1F3ZiDaFU2/BwFSdwlhtZTPMFEYWXUmi/w9KEzEpfufKkP+FYm/TCGsQIYVQRbTwgjy3U7q/AX
3MWT100F/ExugUkElELlNP/yZ5nupiWqsOFMAwxWRhCsM3UqzPmkVUA5CeoPxvONczmEMiQmX1I9
itNphMbEbiqOtW4faxQyImaOVDjsiXWd1Q0IWRXeW7UfDryY53ZuoJyNgofdd85HCY1x2nJUU13q
l9A6xUDjDb6mr6yqxBeh29spkf8aZoZz/VrlijtgqbNNQJgEPNku1qfPXoxOOGsdyHhd9RxTcrmF
FlhftNYwX4pR1l/73ravwRhP9yMR9/b97OvNYI36sQoewpA6cqI32BvGDXJv0Kx2r6XKNrHF9WWW
bDTdyJJrrWfV8SligRkDKx66LTJ5vlPKua96ySRxswc99gOL6dcBoj9TUtUbsRlIZDjRfjMEGcO5
MoMUQE1ZWriXMWSvIE59fVxGjapP0ychR/OymZmMwOWvJ4LKJK02L1HbFInSbUbd7gIGAMz7yKl+
yLTwbnyXamfQQQ6PtKaqV3XnfCQnYvjnTTILDcJXQk2wvGra+c9k1uk1NKgzVI8JWtl69lKZbeoy
mLcVdpk8S6TEQWJ5v3B9HvZQnuOtZpgvfiYfgclaTEcTLmnOGIc9UvJPlObsp0FCgkwXK7/U9dJ6
NhEnTrBPpBgugS76WP4YeajbuLykGObsSo6SfRxAB9eNBMrZVBKvFmVwJIDELmmy5ksEF7RBawTH
lTphTGjrt0PcuF80x5sx9411CEjCpjFmtZyxIIyIe8eqOPQ9BxiOLsTsJMvkJXHO/2mx1QppACgD
ZVOx+iSW+kYgNOZMgQsX2gClvwb4Aa1sPWVyC++hDeV3eZWjCTlmPTZOA3a/cNyS4SHGTBwsgGMW
z42FV/FFVyzecKyjMeYhpRhRalPbTRsnzhN93UsrKgAOWlkPYxMSvdbaITckzIcqgjDe1hZsS89d
iviQE9KE0aL+QURAH4V6y3ThOkpRKA4IuXzzkpHcFtydNUm+xsT0jZ5kAo/EhDuORVBtJg5hoN0T
obw3wWvWZoL812Yv2TdHrG+3jzqszDVQRGfdOpjNrssAS5+pIXHzE1t+m7M+3zZpl+76gehKz0dW
JI5JXZgIt3/o0uLZa8gfMdKVT/5YWGnYzMrfUz27QLH3LpaFh89HR7sFRGgdDD4cN7k1pLsIAaJY
+05XHDrcHV8m3G5f7NkgNjQL01yxbfOt1fnNZzJR/zjXOrTRkaTfLUT7SKetfZzALx70idOoU7md
SIJiTQtnGNf2Uky4mhVjvzWWuDzQmyFrEZ5FZT31bujO9g+6gYUyHkDVi6Oq3xBj5ktpkD2HjVj4
AnSV0T6aqohf14W8wh4MdmBkc5p0kfBDy+/IjCLbhgBXOQt7pMVS0YDayf/Y6Uv9vRJMGPglLXxg
2u3KSSm5M/hdX9SypipHgxoCfqA+oUnJcenMHgWg0qy/ot31j8ZImQW6fXCMDdlcpLMnjm7Mg2NI
dt4J3XTWlS+GB2Z3Se/HmW63qgAxWiuvypz6kJeSJjNFu/zy2aXLJvUX+ZS75edh8uQ3/M5It+nz
XxuC9kA5JoxU2/ylQlOBs/rVk628Y33aqs26YlD1OFtjcTDUVp3U+a7TtAhxS5TPTj3hkdGUGfxJ
hkw3/ZBSGVHJazrpJPDJZDNTIBreTJURirx+i6WI6XFS65kvc2RQmE42I3Udi8o9hVXurvBossQQ
ySfVPX9dhmDdCCRiAS5/6rX502sf3Grn+ua14iMslg/wlGLtgj3Gj5gsGNJxui9sAqqCwdxjTyt3
/Voe0GKNx4CO2FtTcOTRq0LekoJ9zyUFoTFJfjU+3roL202spzkmGBmV34QfU73S5ZTf1hLNzooA
OFD+AHQ/KvjedQ8SGRgzrzgedUZHwOCvGDQ3KeIsbEFUAJTg6EVQ/st12h09xoNBxhKEvG6MG4HB
wRp0nAP6GuY7AY/eUPgaWrxwGyqCEKfrr4tlUyhzurH+DtsOK3C9m+8FrNZVZDbFQVOdJNojHGtk
9DixqUqNsuRb+YQa+KMuKX9TaVLsqWlIgyPn8q/1m9eP5JRTuxVVYmOkrP3UmUIhXPY0Xl9REiy9
ttL+WppYeG6lTWlIVMw16EYhjlJ10mAq+Ee/a+uvlUENDbs9amroTcVxhIFwPdhkWrhZdRzumtn+
ALJSPU8xwQ7NzeA4epyz1ZjwCBOnbr7rGF/Aocx7A8BL+d/snUdz3UgWpX8RKpDwuX3e0IsiKW4Q
lIN3CZfAr58PrK4ZiayQRr3u6EVXR7WUD0Cam+ceA5TjUZ53ZHpdLPO5Ucs2jNNGe87bHERSJvTW
0kzxxzlEp3MC7+o+XlBv6pLlFOCC9iwCpoQz9+3XviH4KxZhdO0TeL8Tapk/uO1inwsOmXs8Trig
X6/lbbBQgrAnzu4Kese7JQZ546Ffun89G8TSJ+yDKL722fLBnQBRB8N1rv3IcDkqRhlcNJIypJky
655e4rCWBcb8XkUl7HAdXsdeKu5rD0PtpOdD4hlH5m1ulhcEo5QXrkURWyzfIKY8/NSi0qt3aq4o
zkfBbkZO7cM0UibXGficWeXW/StJKWQfe4LXVH+C6UUsHM3s9SskOHSAlgGe5KeojEfS0Sg/W3aT
es01J9tFxHDtmkpTnNCyXhUsbIxQbVDQKmdRTOZQPeeWAUA9ghnbSchVoaNwtj06b5BS6Nkmy+R5
3WY1LJY9yBG58pUTPXKrn8gqtorlPtFqUChl6xsFaPOx9qnajXkEshjagZdpsr3FA+soIwL30fSG
mjuezVwzzPBOj+BlVq6L5Fg6bnMa6xwQcdkqF7rhVmV2dk30DGk1XuKCehFIYTeS8yEGMmFNKtBp
XASWVF0h7u3G77/5S1Z6x08n0Ttj4SaSSwhpdfVn/M0pOZp2hoVRssiSmv4oqRTPw+Dy1mbfsI9W
ELNUhox30OU0octhbJ6oSlJn1WvC5VbY20rqlt5NrsixY5MdCbF8qKqQCnIaps3Q88GnAMMH+ozh
3ev/fF2YU5FyxBiiV1/ckTO15lA5QgLQN0SpTLsihoJXjRULOqGqjHyXTQZybHTt1D6agNlN5sva
m7mRjf5EqlH2vXfmyiPZk6byK1DsE13sEMtyNy5VwKQbrmSEovd7gASeGPpPnmKGGjifyCmNcZld
eGMAKtveJd5tlZEBe+rC7j/CvP9xa3/bqsQ8/4eL0jtu7SW23C9f4p6A2q79uV/5+if/iUiTf0H9
91AAuKBdwvwxIs3+y4Vv6rqIU2gVvpJv/8lIs167knjmEYbmoH7jjvBPRpr4y7IX4ReXWOiKKKX+
pGH5jrbHCNDTkShwLvDr3jTWpA0NLquN+hAk+feYUn+PTXS4SgKksz+8nZu/r2Y/smz/bSQL0T3+
BDS83ilK8xKDtaVcPQRLkx9b9ue6hHY1hnH/m57ov43EGBLxMTdEmAs/36+izghnVWc1FpNZT/Si
ed0ORYqWcn7440dayI4Y1TCcyVg/DzTAc5eVmuvDxHrO8ux7aCTfU/77vxnGDdBK8sXffSN4Lfi2
ubrmTjrKrQxoLhK0m68znfwXr465CqMfRyta6G+F9lFtFg5JBTV5doW60GZP+VFZ1IDlH7NgA5S+
9A/QS9pwr98qJv2hoIcmx/oQj2Syev10N0X6gZCLh3ogLfTXb/At3ELuXID8woO1Ag9RvvXqItK5
Ym1W9QGoEZCPo+SQkgK8qozkxQxAqxJSeFZiIoPq1wP/y1TER2Ax73yVJL1dXp6quA2DXh6AHqoP
PU7ZK1eSW4Pn5O9Y7G+ZAK/PCCTCroC+i1X982Sc+7SfMJSrcX8iYK+gT7pNLTP88F880A+jLNjG
D434hWExGDT1DobU5Ckp/TAUY3kq1X/36n4Y6c3ONGZFXNEQZ4Lk/bTxdPoyV9wB/j+Wl/n+K6FX
CBaarS8dfAAXVscPD1VB+gmKqi7Qs1jVBmaaka2mmrN9doppK2m7b4RUYkdsl3swla42aW5Lahmn
PMGLwD5h5P5BDFwEiZFG3JdXGNlPQ/u4xEbuej/7PqGjOEazGC5rvw3hJsytt7IkGFNV83+Z4rDY
cs23aI+TH+HrpoAsKa3HzLeqoxum4fNQUKCMhXYPoU/8XDWRKTSmzOfM1yTRtVNPgxvQDQSzobbs
Okyg+iwvt8isyg9Erzgn8iHGL03ILi86j99OiMXtlDrVeQzaAcKqH8TVdnJy83NK8A3WNvweAwHQ
SxHy0NnQ1btKRvU1jbxq07mwRcA1wjBdiT6X+G7bHXH2ROPsGpNuWNqAqBuqNuBf8nRzwcZVYNy+
hpxgQaBgc4mjBCUDQQVk4mixQ55ZdesBS4KTU1BGYp1SnYXZobQsKHcCWRhrPzetxyge3LOORPoc
BVX+4I0gSk1r15+gMVqPIc9er/wRbKQunH7mNw3QLWO/lt3atifWuvYc7rMGd7mHdoSERtFd3BIV
3D2HvBoSUZr62uvT76bgm/YkAzwWQfJdt2P4ofPm6jguW2PcttV5ypceg6LcJP8djnBM+Jun73Bg
dY7s6B3kQhrmUF3tFWVAsqS59SW5uhjVrpyePmVk15Jg8aj87pE6eSVIZ9x7fY443zJG0PrXaZ+3
ZPER/hZcxB6vLEt4CbhAECToxNO6gF94H8wEZeCfnWTPktieVdGM1QauLdxb+oXVTGaT8vJ9Qpew
vhTgSnLjxeHwFIe1Ibc0LNsAX88smVceiMEFRufzY4Al/j3dneK75cfViWectiSBhCs4UM0BSr18
qLC5vrcJD03XLhU6USPQY+CuxvFAqIoGVFQYeOFRAKN91YU6c0kfrKNqRdaMgTsOvN0WpvGmdojd
Xg8OR9xMHhG3nXpJriBDIX7ASQoqXx+U6QvUf2MnS9YRzq1wehI55EQuh5q6WQ5Ps5qzPVa/HVYb
hrKSXVrb7rydIe80K9VGY78iSV58nmXdfrVm1pZj0Pjb5KPbfhx89D1RSmy1P+XsoQBhLqpFwz5B
RktoAo6JsRYZX8KNo+y5iazypENSd+hdWetMpd+5gEh4O5594ocQdk/kycaYWu4jMfSFK1LJaBJH
+RJRwxfqbY4+XIkBzwJu4ES8hh/SQfUZ6aA6/lbW0j2UmQee5sXefOGI/qlup2GPBwdhT7JnIsxj
UBIKkXxvoSGtGoNcnFbkeyKnvnW98jdxqz+UjQW9YPjcx1NyKkoPmCisvTNHoX8b9yxKms16C4Qw
XMLQlQtxvt5hngQlvfazx4C08TOpCLti5n4ezbru1sWYtRkhS2mysrucSc2uqG/iHFJJ2afy2qao
pE3Hqs9gG2+GAX673RJFOit2t2Lshr1Yzt3a4bmtIn1JWiO4DnBOesk1gWb20AlE0iNoghPaJ90z
o3DHDZ97CXXCzKdqM2DdsnXbmWWEVEDiNtbjO24otBBRy54Tk396KzzVACjnL67LRqkU+wfRbf7t
nJBsZyk1baCqAoa5dh/ckkylQP9wnMfRn2nYS9Xsc7PoN9D+2cSsvtp4I0MrgLlDQtgGbX4xfonx
xqjLvCQfpyXRBzPPrUrya7smVSge7YCPUNTXbbPU1ZVVnXNRM5m4efYkkwsHww7eThJKsAQPoOV1
14Wk9qnLAvHNHNmthmWOuOYsrqA5J1epC6MZWmvKHkclsTKMziUu1d21NFrWZKlYa9dGEdN0lV4P
s1d9hE4kIQ6H5Uabvlo7BG1iodixc+emUoeI0+B+qKOQZO+yPIVzX9y2PXuPEbF7jJJFnw0F71xW
/c5O8RGJyiG5skPL/CxF352BWqhHq/46yNr80HrmsE9j1PSFjIzLTiXXdmIPT0aatteTjrvLMJ0f
yfwaoa9AQwsmvFqdWbiHWSYzcHJTXNeGCm/y7JPfkCFFA/Y7Aj2M1rvkI+v5QQ1mdLCw19zGUdGs
O9PGnWaCA8GxGO3Z3D8bbtWvLJ9Db5FeH40kzh9IbypPqmTHMYsAwpIp6sX8DNDl702WGD9U6nyD
HXevcZV5hOFybpdrTNh1f0CW76g9YPfKAoodV10r0xKsO2czS7nkNUyRVBZr2HnZsRwbUxLQ5S92
P6pQm2lo0A/ltZ0UNEKbzoSeMTZLaKL1sS2s4jQ2dnGq/M6swZehK9h5izpCYAsAIb3RWN2dp/GV
jAy4qdj/Cn8M7xrQbNywspQ8NCcZivg0ptImk40UzyE4QaupSvjXve3ba2pxNNirGX/t7+2Uxsgc
h6z4VrsQbUQS+UcNhg3ZcJJqQWpcE8BRs69PwaLwJVuz625KzydKK3VIrqOTEaVo52Pl0DntxUDX
V7TPQWZmMIp0/gHpkoZPKDyAJopryA61Pw2nMk+zTVKbn52gP9RpCoFgskFzXVTRlsf6YuMYbl03
NS6FXRqQ0fyCDAHHmvasUwtlTkq3uM+D7mA1eDXqJnzJYjcjRdrKyAulm0TIpHhCX66ves5oegMR
FO/SsXpjLXN7vmK5Rl+i3IfxkYnWAILWktLSMI6Jds1g50dokqCnsX07EdUJtyVnXI0OXhmbmgc+
ZHRE6NVM7vAbqu17cTWUXhjJpildWq648P5cjLYzqbt9a+YHkCn2G2scLvF2N30Mg6gTiNhNriZc
UKC8zdQVmSSTmgUPCd8uYKcI+buL2iI0+7HRGiy/B4QAS0eMet/ZvfoRybYYJOYHVYiHHvmFythT
Rz95KfP+Lpw45n59xViq7TcD4pBkMZKgHkfU/uYFOINbRECJh6GhCCsJgeWA4jguy7g6Gw4hb78e
773jjMSSyV+UmNi+ke3y5uZUKgocx8twGg3I3l0y3qpN0pYDyeCqeEHKI7dZi/2V5wbjzeuxMxJ/
6e1jaxQ7+H7GmuBy94U0w2GvCY/9DXDy3kaB34eqFhbWwnt/dymv8QknYKbPDnFROKd+aIvvlU2M
1mrsEBcVq8ih2M7znIUUp6K7GjxqTZHxi2tBoQ2N8oVSpjwFFuyGyeLm2SY19OB86t2zQ5zfRalS
BaLfym03NPQLOjrih2hx0LaJl662jl+EH9B8Oi+2hxfDCg3LsA8M4d/CneQADieN61mSpM+vp2JZ
IqFej3OGbuk332r5Fm8nh0tFCc/ecyGVvZkcUQ87ldMrO3RYupHx1VaIOHBxGW3nqUmIyqK3DlEN
Fs3OVbBZcVf/U19aYk7wkYHwyidhmr75BbiijR42LclBct/eu0ZUnWtn/N028A6xYBSACqzM0VVj
GvbmStonPdLHskoOHtJqeqdsXGXtdesGFgvhgxlJnVPK5YEO2PD063dsvX/HlCiwK4LFUvJ91MMk
MmdQ+YjRUjuiis8dOFJGGMrnoqc0RoToTtfScOVD6UwPmZya70btjtsOrS1aI2STybLfKgSeeR/Y
26irKSedTB2ov2kGQxn72oQi7I5GiEfl34jL//Dq3+HVQkgmyS+kNckXTEdfyp+g6r//0H+g6sD6
C3EHey7SGWxgXh0f/iOtkeZfDloBSXABZgWu46EQ+QeqDv7ClBNxhgeZxQRI5lf8P6gaTwmswhfo
kkWDT8QfaGveWtyCbJG8hREEaCG2kuZbO5VGIyht8lacSxqfXbMeoiLRB+UCFEC+KD2UF/FE5mSa
CWOk5MWYHLJLXNPElbX7QrR7aQmYqNj2agz1vJlMALzunfQcWY1BMH1YsraaskVH8sOb/hfs+82R
ZnE+gkMvxktsHC7bxs9HWtD2Y47Hljqj+Nd3IsaawaVMu5gG36QRNXEz/vWAHMw/b5QMiRx/ObPB
9T2+5hts2khyArL7Kjp7nryoOp/k3XzgbNljmhk1iCCwijgIZcJvHBvZ6HXvDL5zkB4bz86NyCo9
hj76mdU8EKqwKr0QHMXqPH0TlAkcdJR3XPiW/m5uiW7eO2FZndN2CXsA0+GMEFmovFWjmmJeuwQZ
0dMcS9614Q36Dj8N7n1idl+6sq4QSTYBQ0ngiGir/HC5dLiEra2IEQeV8PgiFNdd2/c77Nemy8lD
waKQmTRs/By9yqYUmjDCVQhGSctWATjG2kezHm0he4zRFlBH35ixk0NwjyPrXkBnmFeJj/J8RVJn
88mIJ30TeSM/Q1tJoLcYY9WfrGEkWtJD+Rhf67jgF8nJtY8UPQjjFZIo3BcbA9qblcaixWGIjsQV
vpy+sfP8yaufLJrH8alTLfMvavMZOI2UxLtZlTSI7dzSj3UgtPFsWx1vLmnJX4H0XOnqqGrkQeuB
dJ+ZNE8YYNwdBv5t3Wf8OnLtOcH13EA6Mkh6jBeyDohiRZo33FQ428kSm+OiP47Ch37izjP0ij8O
B4ILVYPtOE6I/NVm2/CSksnhK3gOra6nGFVMfXBmsyi2vEe7X7uJzWtJjBwcQ7uw4z5Mc8VnHZbk
ozNOaHl8mpdP4i8vR5LByvcjwvQsGwNsJck7w0fsO4yXcUSctBGYkMwByPRhYYQG0HwSgeW6mliE
OXIGLhg4DPubarDyLVqOaJO7jVi4zHq6RwvcXXH6cDcrUkK16a32iDHSzr1E1uw9GIMvrsahzm9I
So9eLMCRA8CxE6wTq/RfyigbHmvbTDUEJaZsPMKwHMahC9ZxutT0RU7K+snSngt/rPLlg4EZandr
JbPhbdzBZ9oMyuf1jknhqWuz0y7WWm6EyH9dIJxfDFmcIJ5tUAPHsL6A2PLtcBVxxu8TGur6E/9Y
YI+hR32XFCYQBxp9cpsi5khLv75fc3MW9+jS+Dx5ZjTeyghHvi0ksBwY1a/qT7wZFpeP6HreZ3U1
hrsWtXf71IauvqOaZyEYs88LTqza8vYZfe+zi/qiXoW65b4/pGCWaYjnCs2L5oDTxKQvbCTc0cqv
ekYBJEtnTONboEGkhbwXXy6k4J4c+HMZZ5a6z+bZMB6MHvn4RWcpQ91MGl77Lud6Mn6cC66RHxPH
LLK7cEghO0IxbwBDkSnPw1JEzlPBu+ROybvU5kjZKWXEi6AHpQ5hHqDzc9hViNtukCauXydypg0+
XAUvX228YVkUnYLosNIjFD8288q6T3oD1RYNodh70nnQW9dpCBkF8pDIqi++PYqr2AsoHoO8YEwj
i1J98MNIpc9KKAiEK8Lhu692GHTZo2KHEDGynNlV1xVuA15AbWOEcuvnkaG2Ftpl/AqYTqe28fnm
HY48V2k32/ox6MMm++b6pWWBQU24XSCwHyzruuD8mRtYCHAAj2FpBQWs58ozzWNs2WAEZM6A7xvY
FyMDm+Gj4DNwVeIy9uQOfQiMKz74+GAv7gVV/xEhn7GFdRtvmBjt2u6j+GjnMkSjR17uqkgwGBS2
mNxN7BfuAeTHW2yDMUNIgNG5au4cAIAypQ8xhSWbTHWs68B8aN3aWtuF+WwA9WAiApkkm0rC6uNR
BwdyqqPPeRv633REPmUpVHlNLutFP6pm2mJIom9JOoyeXXsotxiuYN1ZtvYdTbfyWThxsbNKE7jJ
nwsySTtf3choyvCnz7idYHqAS0Qd5R+ttPVX0my73Wx0QACDxo9ZQamj6VRfD/lcXLggHNse5tkt
23r9nMo+/jA4+c3omzrdq4bU5GYi3Nak7tzjVJJ8iFov/4jZfRvtFEZKF8R5gP9mzXzKDYnXkA1O
MZActBDTQG+Swa7uOXTqp9It6niTzm25CxKzeow9XDgERw84j+f25drze31Ve9peRSAxZLv77fdE
+WqTw88+WEsWwgjD8oqged/ZxKZbEs89UQ5sWmUNALJFtQ/yZlq6XHZ19GNt7SJX3KZhVe9NbOw2
hPXWTxCsQJ/QtHnHkvvXsJ0Kv79qOif8IOvY2xvtnO1cA5dLorfmAA89z7sy4q45s2FPB8xjp+No
CIkRZDZup1YRPA8ddt30Uwp/rvXuh2SYv5pmnp5lIOezKpX8XVbsG1iB+gRbL/7zesfHveTNNaqp
CjtIF7cd3dXAKeUC6442h5BjAAkjTKnOIav88Ou66E2T9HXUxSEPaTbpsdgh/VyIOeGMj8boylMD
pegTikU2BpwQqDF+Pc6bjuLrOBD8MVyi2ltYDz+PM8SV17cywlcBnJw91VTs2Qsr1dUhG8afD7a0
fHmdAmbIWzs+wRo2cCKRJwyY5LZa2IOv/AAj6eX210O9L2TBSCC2UoubeEu+baQ3kfRrA0uMk+1N
4qpcWGkuBrIggV11bn2Qtz8eDwMg4hNJlfeQcr+BZgQ+UlWZF+5p1nH48PcRVBJMm6zdcumqtAkh
nL95nW+u3nw7Hi7ADBe9Ox/vbbE+FZHTSdU5JzifVFcEwlL8sKFyApcaVBVYkD+1NoqBfzbBtPUf
T1IagS7v2cT213LNNw9dlU5j6hxWe98nS/QnxDYtxt9lHb1fCoyCL6UkXGdxD3izAPPQGsswab1T
BHXyMCU4qvnBb31g/20ULpS4hyy8i3d4jdfZVuMaPMsr88JL6CBBQP0vpolLBgwOCNx2FjuEn5db
1tAdrpGLnawQOi3uoUyKYcKIYAulQ1x1tR7m31zp3u9f7OnsYTwW6Q0M+/OQZTKE05h7zsmoQu9J
QD2lPTtQivS4jW9LGL84dLUzU+TXK+L9zoLJJ5QZguAIUXm3IsiOSsy5di3U96zusGKf7DwIM3MK
x/rXQ/3LIzI5oDZRg2Oo+3az9FHWMlRhwQ9dGImFqM5zS4c0dxYAfLnB6WXW/HrQf3s+/L0DiG0u
EJ/9ZoceYK3bsfTEKfegsZQFrIncDOI9F53frvRXFO0HNJGlLkEncEV2fOkH71fa0nY12U/o1rZQ
SlNRuCRG+GZ+Vw+zuqoQ9NM8mSiT9UhdR+9vaq+GBgXnDhDS4XJR0bBEY/AV52ybqnMu6f8HmVf/
Luro/caLrMT2F74UDCbxlmpWJu6YIFtkhhdA2OskhIScaoPzkpQqploqKet//SXE+7W7xFRRVwJF
wnN7S4uJcvCSkDPuZAQGta4ObO4PxDmjrlSCIzOuw2W+p4m4avq8+QQRdxYbGzvHu6a1cG9ron5u
dlRJMFXRl8R/fDjQHIA5CU8NV1PzFcf8gbZjNnhmDAGrvpgDim7TTZ9FRLOepMIygdlr/g7GeTc3
IRUuqwEohymKOPznNd8k7VL0T/NpcELnpUXDk66mpmSa6gVP//Xr/7fBwI3IeyT97n2gNmwOSbiO
nE6aAJWbtET9jxaJW45r1tySfj3Yu0/NkwUYXwoTdxy2szerrsgMUbehOZ08/Jo8yteOmcVC5Jb4
64GsN+I3qLBsl0vxAJ+RI/1tZZSTw6i92h+pIFTc3pjc4fq1gb0rGRxEGbTnOh1AQpwIGUM8xjT+
8tq3FVjycgxWjb6LkwycwBi5LNFvRFoz+7SwTcMDygL1sncmSZVcz5uMy/FI9+qmK5FaF3+6Eb/m
uNGX4VyD/Pm2FEpK3CD8om1P1kwLe6RpdEbLk+wjc/rjqouhmAMOrQAgvXcNKkSgVjdoBA4KOjGi
gZTnb6pGbglJrM5OqX+LHy6n1w8bo8OxBlWSpU8TAALy269UzoUtGuU6J6/RzjcivYaTckL58AqI
LI5zYtPMufux0tr6zQFgvZ0izkLShKxpM/LS9HLtn5eZk8NxgGqTngSeF8WMTD3wSO2ZUMnaOH3p
MPiMnDFzNkNFv/lKRrAxSltFycHqJsgclpVOd2ZfgCLO2YLXNORJc7HoFf/8qhNQhdem6N1FcuN3
k1HyN42Je5BQkuhUZ4Fd3bppC81gmV65wWGwnzol6hOOsHW7Ql+hb9xRA421If3jcwZwBIWjwS8U
o3G60JeuaWAYbIqsuB1BG66U1xl77STeDSmgxryv/JL+8tDhRGH6GCRcAEub5br13V6uYkfVF13m
4CPh54QpbSq89LlAz8kJZZ9YI/txe0R5Im7w5+gxnOvAvvHLq17sOV1Y1TnBtDPCR5GLr6MKMkBx
AxXgWup6AUOxA4hvhknzz77RQGfzKiBKWEOSPA0SCrkVlc3Mv50bzI9fi88hC0FeZL7UNU3NWovL
3MUaCS+5cZ2JaKG2TkrL7BgFhr6r9VzENxCV8uoii5qhu23h/xQbGEWs7koUdXZXzTBaNqrvRLOj
I6zvMmJwL3Czq7I7eAjtV00bfAbhTd35m+2VvXOpGrFAUWPOZ0bgxh/k0d0XF6H2/KGG2Eyr1kqd
i2GxNgDRwIGCjNwu0zuvRoW5AQcBuermGCA8KCbP3sJf5G/sYcJBChvt8tjotDc+6Cph6CabObWk
CXOgWcW53VrX5Ti43Z1IjLjdZEyX+Ib7Kjo9MfkYDsAgdI7DoFo/2yDcMdZzXWIN5Fls4e4cMYPK
cuAiYflj4l84QyjGY4y0LeRcFTBqKpWDaQV4k857nXOHXdGeBWWEAKDVvShdlaM2dJlgxAh41pWR
KM6G1zoAzJ7Zh2wPqCH26MKdkKAj5A0BQgKsI6dKf5fdHN4gyoXZ+grBuXnPj7FjLe6d1HJfkjCO
w23bt/Cy/15W3sLaMxdtzejjgPVSEmmnAOeJshVaxHRBORWbtYVpDtxXz2UWNcGiQYpzl/dqtQtm
bqdt/xly8jjsNNzIm79bM4S/v4SuvRQSkUNtF1Q+RFORLkisAp5f1cTaHRDQgsC/Hn++1wMyxmBX
/oXr04/AszXR6Q7lvtmeoRqxTIvaoNOQTw4v1sF+zd6l0oqS27Zs+CHCBDvZ1bnV3pWzaPRzr33b
wArEd7PsLqik7i9dnYt7L01LB0/FMJm+BQadjC18ccu5nUQNChxP1MbkuYvRLziPaQPE1SoGrmCu
OHRzYIY6ne0/UphnHV1q1WFqsMqTocZXJQzhbazZwt30lKsWtH7KASVRv5VzACQB4e1UmKYGagMh
7wIAsrkf0vHvE/9/fdLf9kk5sn+oWd7rehIYQRwFP/dJX//QP31S+RfkHEkrZ+mRUrf90yR1/8LK
gUbo0uj8v+1R8y8oG4t7HZwxjAeXwf/THrW9v0CGLPQwAiM2CjDnT9qjkHF+PrQ5rIlj5NrELRso
CJrSz+emIsq96ZuIXoxr6mYFL80bupUDzD+tas8ZPmHv6tM6cau7hFzvq5kcjVUT0IJYl7JPtwLr
zA9pl2GwqyydXcdBlyLNMMCGpa/2Wib2CZYlbtRDgo+SG3AjwDZHOqizaXnBYXfj85CP1YUZ4XW/
qqz8Aq5UduNXdrAvTBnvQz/0906WO906KgwcGxDv7+ckVseMshGD+inczKhdDHBsTlwkxQjuYVh7
j0lvVf0aJ+Z0rUHr1zamI7Bore6Au0x4R/oWBK2EQKFjb37Osrl68bM8uJwzO7RXSgfdlv8D3cDB
07ss1N71GOqAo9CTpIItdgXHhaGGrbRlfBkr1Xz36wQea1oGR/QB6lukrbBB5F6LmySu+0WMqe6c
1hlPaeabnH1ZOmEgmFrfUhPv39SlfYIc0oadSVfqKjLL6NzWs/Gl9OCkrGAesnvPTXmckuZpkLrB
j2Lp1MTB8DGuu+6DlB0SZwwJ1eelBfakjCyT5NM508qDUNcTWy65fQUl92OqnJVlJuoYuzLz15Rc
6qXheO/XljM+EhVj8abL/HOedN0Br/RuJwhM/DKbfX6RmOramCP3lKmuPqlwns9Y4xGb4/rtzsf2
zsK6OZmg+E69pfioUfYkE4mpBm+p528j6mhntXZ+noQfon8oPB4U/2tCfsL+QiSucUhdM95D08vv
Abfix6xLYgIYy9om9Q2nvi0+iqnYcL01a3yBlpx5vEyyY6Oc/rJ35Nwi8DZtRBmC5nQ8L3hcNJnt
emzLeJPPNjxwGoLj9yS1erWu9XL/K3PO0DqNy5uEVt7KaSb/IlLVvMEyAGaoCorLGlHEhUXy47TO
ihF9cuUgksXPuI4e0FhYHhzryPnc6NFBYEmXZO/jt74INoolSInjlpZ5tMENQFzRyJC3UTjF6zEw
tjgyoSieho2n3Kskl8MXLBCyI5aFdKxTw4g3Q9tjfYfF+HmeO6/lmOrKj7JKwyeM7iLjFDZWk25l
6YuvzWi2/SrGwu1uQJobbocpE586mYflGkV+fyv6snnGZthay3oUL5myMcoYpm66w4wzDw6YaWAc
rgJJRKyFPbosbO2swg4p86oPhf1gD2Z8bmiPf8a/iGxCwSkWrX01kyUelcFzinHqZeZiwk0eA/GU
85BVxnpK/XAR4eMIvKmjtsIArixeqEPkR5XAwDXHeuPVykZs4E3f3FpNCNeEqMptGITlUxr1rVjn
Cn9JPlapPnU+CXorzKHqYxBWHfaEQ1+ssJmXF4tX2abu1C24g3RWeJh1W8QGZM8GytkGFMlwb32o
rcMS4O3UycaJZQ87vsOHphL+yTVbWtB2nOJIHjjpvup7tjVlT/4aizg8kzEquLOgMe+rxMz0xpBd
6MB7U+Yni7i37eywow4oJ/CCK4sEw+Kuzo/RhBFf5oQU4+TudHcqSHAux4I0fYQb3+CwJzp7ZEcL
+2MYYWuFuHusnwd/oufhcOs9QBKOoJ+bU3vttMr4Urk+1P4Wm/2bqZmYBpGM5Cq1LQnh33EGkqfj
5hnK8vityePx0+SU4tJuE5j2kAGDaWW7kwrXMrSb63iSYbZBY14g9BgJLEVPYhG/UX+Isrbe4Bw4
npWnSD+j+7XxSv/k1BMOooQL3krMqvBnT8JjmrFtVsJp9tos7qPS7fetwoRu0fYPcCdocNFEncq1
7AZvC3I9f51pcBbbQeA+V9k9uqYqHqAvmEF6rU1kBv3ZyUkk6NaOGuvkETMX4v4m3ykz8ymYMi+z
VrGyRddhbDS16XWoQwOtVOpdi5QGM7EP6s7DK/POE350w7aoga6z+ThE44PrlOVdA9hx14s2xG49
ScOHESgfLywV9KvSL8fT4of2EKCEYJMi9esugA95YyJWuYHC0+zwr1piSTKHu2XRrrGQt7YpPtZs
2xx5a11MyVVvyX7XBH6Tbuy2KK5SafJzvYyAzjaPeTFcG1nq0nJWQrXeBfwF73rG2ODSdcuQvvfc
hR+cQHnHNMnGewh+FOnxEMbf7NmYrhG89MW+M5qKm+EUXkmcyD7MzPFjxIN/qZNmPo6TcvdQonAA
CZv5OSOrDjp7Y8yHSOTTLnUmC1OUrt82HU6LWeeyH/WJmM9WN/vHOCH5uxjTG1h69JyJwLkOq7x1
2GQzROhzeKy81LpE7RZV2FY4CxW+r24w0k72y/u8V5UWF1gqqAPbhb/HRMvATX0Y7K1lje5tLuf4
a9jBvki0Aa1WNRomlmt2mNzN/nRrZWrc/x/2zmtJbmPNuq8yLwAFvPkvgfJdXW3Z7OYNomkE7xJA
JoCnn4WidIbkP+dodK87RVDtqgqZn9l77WAOgqM0xv5FxA2AFMORB54ndw6Zp4jQar2g4i0CKUAD
M+ubIQeWEI1W0D0oS68yKHAWOE7yt4CwQc/Pu9K+G4sqvl28YDr2XIz0EYRQQQz4ojdZ8MXoLbMJ
nd7pXsG3pp90FRcAO0HlM+7SwApIjho+fimXtF1aTgQ709tlMi/uwbGqT63nqU0xGO6b2WT+nTnX
PHnpemiyBzOz/aIUfiNBHErzVM/BK6ITFv8yJT+XBW83GpEOWDyN2GAHb5kWF0/Mfvru3hV91h8s
D8lMuLhuAWYuNzr9bLrQEPZtYNR6hzII+AT89oBXvmHu9CS6ZDORZT3vrNT1dm3gelGKSiGO8kQ9
LKQH5dDZy74CI6Glr05rOdm76fKIR+hLdGcrFDQBpCUweRf31jCmSQ77JsFfNp74yJqiOHmyRoX1
3sXLG7Xv9LEotPpLLifzJRhG79nokvaEgue5q715C4yrOnpdT9b8iB/Aa6ZHt1zeOAB/B3X2ng/u
mzeq8TObXioIG0Zo2DvjG4kM+cH1/PIeiPBW2ZV25s2hE8bHfayZR/xuLY6sw6HtiiLEKeGzmB8z
ROnNPDxYjirmCAha2oWtCJLk2XdHsa2IuX5IF+odWCzKqbTvE8B/Wqi/aKFWUwK9xb+Xmj4145D+
1+a9aIb3H9uoP77wjzYqcH+zmd2jmg9gIEBw43v+0UkZuv0bw2GkFn+2Wf/TTzm/sXBbUeBrw8Ty
5l/tlI18leDodWFFBC+S+b8FRmDY+Ws7xbdgdU/vRtSdjujm53YK2Uk9xHGn3WBUkA9sHtFe8YE9
VuWC1YQRzUZfpPkIQQ4tfGMvWzjGwXEVHm2SolHPXGTVDSMjDEHd4B94pKQTwlaucVkaeQTiMeVQ
Th6T1jrYBbnHMW5UiEj1ixqLe2XaA4qvxI+0VUZPbzdFcW/DO6rIuwFYqiNVtUvzidyZNGxbcy1v
kuqCFL1/rsliCHtvsDczLJuvujaGs299yJv8d6sdupDhycMczMNj3rjOvlNcmgxpxuoxy5fx1LQ+
sSReSvOIDbnYQxLOcDzX03lWrnesQCRt83wZTrYAVzv0I+KsolncTcLLyaSTqTRWGTo55DptFeJl
ttJw1uuZtHShb/XWjqOWqclZF/6hLM3HVqdbxDts3FYF6t54quDhBMBYfXI/irSgjur8eIczqor4
wAATRW9EfFBBx6e6KCnAuvFmVTfLYAMidTTvVOU51DY6t3AEA72bTKovuKLMnCOnnxIUSssTUMxu
o+b0JZgNE0WQ4x4n25NvtdFQgPRdsNFnq4kvFK6mvi0bgNSE5Wipod/IOraWp1pYoJG2mWp87UtR
Tui2wqYctWU3Ml8mk6luehSWTmMj0rSJs6CYZTTdWbVPZRHo2lb5nTWF0Ig6ta9MVnioQylmEJrV
YWbY3t1U1cOjhilsCGcQ2KQm+Qvcx3BIMufsFYJO05iyYqsVC6b1QRI/H+ajXVy0OUMAvNGqaUoY
N7eoj8UtC00GlyWwGBxITsg36j3grxIYX33CHTi44g1qlfMI1EIhHgv6JtOYATDAErl6iIei2tdd
43vJHcEiCDp3DIx11iz20orhEaSaObsf8Eb3+pMmZ5cGWyNPpQoiM6lG1Ew6s4sp4xdwoftOt4ot
Stvtuj6uSfoodeNj47fTg+IyIp4zx7i6MzMjb6JCS6YN2bhBTC56j08lm6X2khZORibM4lWEeLjV
dFvgGyFnJ+i+MmxdR+adGT+ykqUU4yTp2jAvcBPHDobmi5bPphFV7azfLVK5cldq+OmisUsxzBkI
w05zbqQH5CeEjS6ehcfEH7lx4xQDHLUkFyGNHZDlzrU+daltbsqkSu6A1Hd3Lg0KVpq2xW1q1GrP
L6DfLnrvbCu01wACy+WQzXV7j7K5fqH5n8YQxxph1facr5TYwBBHM8+p2X03PrJo0thL94NXhAl6
042hIbkOdaP2eMtJGcZ+aA1zaEgSn1Lkco+j9Or7zm+TvdfZYWpI5y4gues5LtvphrEEAcOdlixv
11P+nwvxLy5ETECrIeLfX4iXb5/Fe1/8dBn+8UV/XobOb9yOQIB+MFj8eBkiOtBd33KC6433p/XC
YoDIvtbHGLbqF360Xuh/Z5ZIkucvl59vO1x5NtwSfBarQOLny6+0Ro22I5VnizBlmTJHo6IFKW6R
8THXZ2TQ9txWR1Qw6bf02rvAR1bPztrQ9GtrU1Y+XU7Nr38r1tbHXJug6doPDWtrZF67JNMS2o69
1vhqr02UuPZTcm2tArLVLubabhXXzosdnLklqa2PHETml2Ft0VhtdDtd+hU9oF7fD2srF1y7OoT/
xYuYlQJVv3Z909oA6rDTcTCmGhssZv2PZepXj8IcXty1eYTzycm7NpQukMiVqCceV23rzlobzyUG
J6opazgVbbAQkmAVEfiMaWunNvTIrOjK5zHLp3fPqzq84U2chPbCrgMPY39PzZJ+5Cod50hv8nZj
JdLcBamHkNfp0kdncvOt1G0Jt1TnmhWsEM9+13+oGNhhzUXKSPKgZPmJz3l5roexiHRj+lxMRJ6E
lix61t8yO3dZzWFdt07/CQuGgrfOe/ihLPLq4iuZ7rQhXU6iWtdKKbHQm1L63rpaweidgy66N4M+
P2hlcqeKPN95+QQROXXyqEcEddBVo85TWo9naIcYz4wKLfSAyvtpXlvQgsFQNNC63/nQEA7YDOtb
r9PV2e65+CkDrffctppTHhjDE/66klS2QiuIBGkHLpjU9I/g2cdb1jL6rjM8bYMktH4AaGA9DbM9
vKGGKn+fzV5/NuWYbdxiqu+q3tEuFhz8hL7yldeK8Uw31cF91/vVqyUyuTP8tt7UAxe4qgv0ALqj
bTVLTEzV+v7OGFpWo9MwRXimASjkfHDwSGhB8GXFxYqoE0QVhtpioe6fyrTY2pRtD3UviWdzg25A
YFaB5dcbufORo4RMp96lKf2bqzYScX17sYWRRGOtV3g/FsT9fUKAjQE/Zyu5HM/twsKuTFr/oGPc
/JbXSX6vt+x1syJZ7gonb7m2nFj74jNFr8I46Q0Am4oYnJA7fLypM9fj/ErTU1ZApkSkn2/W7dJr
RhbgR0EsztkNCn2b2v14m3kts9Cm7eQD7MblDb4qV4F2vRWcLHmGtufc+VwZYr075HqLZOt9Yq43
S3G9ZIBscuEY693jNB1LuHS9kdzr5dSrmosqW+8sa729SIwVR+d6pfnX6y2+XnWuiKsXjpH2fl5v
wnq9Exn1OdtsvSfJBePKhE9CD7neo2K9Uav1bhXrLeuu9215vXp5tqeP/fVCnta7mbaZaxpvtwbw
g7vbcePqNC50u2F1vdwlaSlyR/SJjikAjV2kfS8FCj958YyaAsFzyWKM7K4jT6fO2mWzVM3X8lpW
jGuFYV2LjexaeORrDZLItRzJr6VJuVYp1rVgYQ1P8TJdC5l2rWnMtboR10InaU1B1VN+r4GMP0oi
ive1QhJgGKiXEnWtniBwUUqRRLTWVYlXtcPjsG4+Ds0qeaxPS2v22hINfl5N7caWZqGeRD4l/hew
y3Fag/QpdeV8qFggkoTut2gxd9o4DvnX2Wtbo4CpYwjBxcXl9k8d8Fd1gKVb9KP/qQ6Q719/rgK+
f8kfVYBh0PdaNteuTkVxZfv9qyVe1WZ/3vsm9/6KsXdN20ERZFB8/LlTJB4N4aRPnQvJ6loS/B3L
pblqbX4QAmE399Yfg+IU6RvNxy/OxXSwJ1mL1rr14t6DcGo7x9kyNAZ5S0mqRwrTiTjc5kQP3Rlh
Y3Ryqy9Jv0X0Uu5Hs+/OQP1H8xWnXHFpWJ+wZ5ikZUdm23FsjAILsSVt+UprITZDMnOetAguo0D6
XIftkJOh45JitB/VbDyOwMbfahnLuwWtysQ4vVYgHBZB59XFQu2yyi4OHjkhLO8L+EEeE+29i+yl
CduUC40MNvQDMHkgntrz7Lm7dPJVcghsYxk3mJ5AX40leIlyLoqvHeqYuyxxZBUqfFx3Mahb2m7i
e/QNiTdzsbrYCu/YzMJemEuPU7vnWeVfrdU+swJp5/sOku58xB/m5Juqmift5PMLotuKF4BdPMiV
9WD6bfMQ2HnyuOSFvOtKhfrBK4cNCjg/ofFvWHYq4R2qoKy7CGQXcTqoA8C2+mNRbzRb4KO4tQrz
A27rwVvajQJbNnSH2HCycV/FZmJ5e5/jLtl5AgmxvsHVJWo9Kmp/utDNVbURYeHWjnZvNMCt2qSD
TJ0zpanrAoZ1qZUctm1pY+ORYHhZnpDoCtMqi+V0KTppBxicSnrkkBAWUe049nxSV3H0YvKG7ZHH
d7ExazsZw/dWtOFow3kxaVWGM+41ydik04E6HYi8MGLYcmkZbzq7l+sHByztMqED2mlTDjSpqFy4
t6dhGMdWv5DHkQ+WCEXfS0XnCEZN9cZrEqemubzRb861+DqobqgqMiKXpYwf/jnw6iEb5r868Mh8
58T49wfeXVG+p03185H3/Yv+bHzs32xuWg+fjMEhw/jmhyng2t+gQHc8UzdR3fJPf5yAlrf+y8om
cK4KjD9PPwuxxerv4WBkEAjC4O90QY5j/Hz6GUifV0EHufYoK8gZ+FVRIQu/nlyjO9mDxs1ulxDq
5LCzqsEnRBoeydEBcMRYmtLP2RYCgRJRdk7+teRMRXI4Qb9b6qiqgizea4DExPM4d+UNWcNZfg90
SXySWAzfnAUaX2ok5c2gcnMDIRKbMjyNCh9qTLgCkIfNIHPybtpO4wBMW3IfsJKid5qNPZ5auOVL
arY7grJE8AYE3vIPuGwx0g7d7L5KNY3+/Ww6HibBLD2TcTfYW+u6B4Dn52fvcl0PMCtkU9CQrJ3s
2lWacR5Y3A/kT5SVjhwK3w3G3Upl0JEuZcpI19uR0r20lwZNTR+mU08CF7BpNEyHoXcps7dV0+la
RRYz7h5Uq2aMqWFTjABFLr7JWkCFccnr2YXZXI0M82LAG2ozUnoakYEoT/+iSDBSC3NANPD41uve
wSNZ501c4LcVLMtCd6ytes1r1bBED4GNZC31l842NlTP9hKBUEvqNhIUXikjFD8fmyX/usREYDs0
LVWCOVImTUZmkkkTtjeLKRYX0hS1o65qcY8ANYaapFmhkrYI8z6tj6mmSSK1WvOp0FxAXlavYwym
cn0wYMnt3KCd3702L7YEKpXRXMzpJmPnsaNbLc6CJJV909vVkZD6cV/UktlgVzduyC59XCOiWJ+k
5AFWdbOx3DS5c8wADFVaThuXym5jD45Fqjk56P0SxA+iUtVHcmEGZAo4Z8NFk+1dmbsfiqZKHqBN
9fcqld5D2RbyjRtl2iDQiU+iTacHPg/NbpZN9lLCAr+HZjh/hB2jobQdxzXn0ow3ysi8SxAU8Qtg
Ouswpa52p5FVN7D/1YKd9IR1jomO32M4zJaN4YkCjmvnO0yaS/dD5xr1Uz/D3QurOE2myAF/OkVZ
JbwpauZlOdbCdFFbDH21ZTE/HNW0iL0qi+TFahvrJlhWxLUBZeTZDgxuZ78VtDkjDc/vhiJ6JOQC
o7FJmho2otlgwYZxcY/e1zsK5TznnbfpGYtCXLQm72zMLV1eDmUcd4cY5d2YJOYNu6/mYNvMnYd8
5r2mDBAPaenWL4JYcPLOCW8gifsjwmgZDaXvn3inqy15Z3ZETBJaIyhhD2Srp6faRq2ZGNbyOlpL
Ve0CNZlf8kboN9pSeznjbMs7qXIKdnbefpNBFx8QQ3fbdCoQNcZeToaHP77qbl5+nIsl+2ipIWNy
3fnFx06rg41iSXpwtUHsdQ/SeuCpYUec1A2oczeCVFmCzrTYIgc1gX9THyjCx4sct3MdaCzRGe0u
zpKnIbCP7L5G2XuatHYibYJZOp9ifA0p8q4yzAat39galt5GjeyzY4YKvC5D6HllGiUknjFsUKdG
D+qNNTvmi41U9G7QxIdsEU95q3lfJ6dhn68TGsasVDHeovRb8mdKIPumYj5x1gfUNW7exxsvS46B
3Xu3hON0PBpj/7TgA9/AlWy+uCOj3VYtzb0VB8tn4JZgqEhIndiIqPYmyRP7A35mJ3K7kqW7qroZ
4UWQ3CKqH98GcnzqpqSUKio9WgrDQFQ6idOIz/i9x5TwrVQoWHvZnc0xVlvHVdMmlaP1aqYkkFma
Z+L8Vmo+X+1rduGiqBkGU+OJs1NKkG7SdqIxNLIGdL95KPIeqU87GMG2HCfjIvtszdyIWQIROqLw
DJr0zY+NstG/FomynuSArh0hOdp+6D9ota9uTmJl5kcQlf4ZGK7zPq72+wDEqrtG43HOjTqFbGLU
MSEPfoo0Xdl00CtOH5l5f/HI7pnDZESEYlgOaMQ+S49N5bNPb2eCRTQ2xBcWzwUfUYfkNn360nHn
PRrKXUtWUtj4pgkZqHF/dJh8QZy3p7M2mFkUUN59sRvh/N5o9lcEgebZ8GQ/RHPHOL4MyDQSUBOz
Situ1ZT6twHLknOqoyoI8+VLqiOpJlqmCe1p+tDo4oleWce3L9Kojlc1PZrsXWYYzl7PluChM0Sz
1VwztSKwRP0h0dJLWchkZ49ZTHCMMD5mnWPvwSDqO573L/lS+4+dSaWZYvZ9TjyKVSMVLXy8omJB
HzvlrQNBlEK0lrcNdvQD6sE5C93KHQglNfAANIAsYFmp+2xuxNdu6jU9NBHVU/bY/kvixvaJ33De
mKqtyaJpyQ4vC6e6r2LN2ZUmqDKD0VOk9/pEkpqenTWReKFb181+GKdxY4/T8GYKgYjNZ+sAaeXT
0Bufgc8W0cL1eJaqSiCWkll8b/vAAmuyljZTlZoRDUz/u8Hsbzsa8/iU666zlbZCW5/4xc72seIy
W42fMrAgF1f3hr0KLNIg+0zcySS3jG0OB5AhpVmxYhSpdlTjDbKtFGet+ix0UlTRvY1AW/zia+Uj
sJgXnffV9z+lfvlNFFl/ZAviRbpXrKkj/FfseAEhbo57kNlA+mVeYtHIDHY4Q2acF8TPX4KcsJaB
hcx+cGottPu4fMiH0jqZfZ7t6Pa640hBsh27MjhYMElQIFJ5afjs9qxB5U2Go4DnaEJ/OhiaxoZu
GSK6O7m1SGP9MmCTi/jdoUAkRjTOqXtQ0iIb0bldbETtNYGqIdM1c9cYzpdObx9GFJQhKNE8gp25
54jWQvgVpK2is0xh7WIfWKgwSt3dFnpz8Vrx4GEsQ7KB1KMaQ/gW4BfT+hGceXHK6ct29Mt+2AWr
ATSrTQRy6YnUimQX2+WtVWkae7JJ7Ut3DA6se5LNYoEeLur7WWTpbqh0tC6NBk2gnB8CORobJusg
bplUbgbsBAAJGz900tHY12xmOYQ96w46AsFNgeY9I8QnMBFiAMxC41sHOWbLAK4KswotnZm1DhdZ
kXIfWOODMo3gS1bNHS4QPn5Nrx1c2v0HV5M+l/GSEmGxClaCdjxOlQgODCc1zGGLf6qG+aHMnE9I
Uz/800v9n3qptQv6T73U5Zv6r9M30X+bf9RU0DatX/ZHN+VZv/G5csGY22svdV0W/bFG8pzfUEpi
40RwriND/0GibvxGq+55K9QO1hzzp/8ZJ/mkV6w8ef5Fxx3IhulvjJOIN/y5ocJuuyZIARLzffAL
xq9GbbMDT2RxiR2ITs0sWB4WE/SkEcUN6CeI3rro5FPi9DElRZaOR5nVwwPFqKz2RW5ACBHEoxLb
VQTgneIR8uAo4AK1E3dUAmCUB6bX915Rg+AIOujYSM+gLhuptUHeHT9PZu28urV8L9H8JnyrZ9nF
ztOAfOGhF8Ezyl84WXVb2GFDXg+BWAbbHWERHDQy+6rpHXzjsXfB7w3toL8G8F/A82iZ+VjXqjj1
Qg5b7tcswuPYh8gltK3teNMFAGO/rm2NxxhM97aCq/N7b4pGZ1higYyU1SKOYHkQf9pT0b5bEiLS
ovoAwDcJq9cX6mq5Fl76mfc/w2rU89XKkEzYC7H4exIvgybKq/G4FLkdedbIF/aOQsBtMvImAKMK
quCjzJcuierS11/pcJZbt5VBRHuxHCq0m2Rm9OII4p+fbviKcyIn3qbPhgDeUWMhQ4aN4ISox4n1
Ub21HETuj6uvK9HextFynjANMGZxR8s4C78P9L1yjPJlLkoPMH0yGq+C5Adibyed71ZW6XTnt6X2
+5KqIJqsLj4RXZh+1WhGLi2j8f319+PGF0c+2WIOCTVgN15yf4TXwC7PRdG508VY71GLSti5REnB
Wda2yGGHLSiyMQ29ITPPiY8Qmfp1ID7tjLEpTcEMGcVyYHkhrF3qeFDkrcVqwPkymwtrrSlOi90c
pbAHSEO5HHdDlpivrcb4dme0s6/v+aisGU0VnwW/5QJAnUCjt9ZHfe9kKIgd5wlWVvkiwH09pa2Y
X7s27c8+Gp3nHP/yLrVgOW2Y51t0yWNyQzx5+jGnraCImp0breXN9t28QKU3gFeXDX9kvrDGchaz
r/eAJOywcLpBsZAa3HDKW/R2tZr3vt0He/Q11u/KtTCnxaKqGoA1sDSQ6tAE7IJcH9JLUTZ8r4BU
h53bAJw1I5uRLMJJKRoPwC9q4ceYfEoCJlURWaDVNsugx7eVC38PCp/y9wbiHRj4qfUC8rHY02Fq
DSIPcgE305BV/h5lRv80NPYrsYPjuXL0j4wdZ9DCKF9SFCuLBtQH7E+VEHOIrdd1d8TmxREmnHYd
PNSnJGbiTVXoizsmeM197y5AqjXL3al5ru6dzDZOI/mLoWF2ybbyXPuwEKm6Jb5gOaV2V6A6MZUV
qdKxPkwIyEKnmn1Q34J0K0WpQzVS8GCYoB1wGDJ2qQcJaI1JCQ44gNXRqHpt37VWf4sAFSmzT9wm
+y7nfnASE4mnHK6JsjrCJSBieehrgX0uMciNGzXp3qvEuHAbGwb55iLPv9UDkLeZt35pSY+vscQq
CAQNVO85x+0Y6XzN+wKbz99oOYzaAzGw3RN1BXGhShrpdkylRYZBUS8fJmfW2Xl16UVaZBYuetvA
LXPmvdl54MjJqG8G0jdbJEc18DqyqUrEYSawny2AOoccLA4Kg9ZO6RvpuvONihlIp9CnPgb8/RZe
OsavR/JGvX7jLgmNU5ynkTa7qwuPEnEIq9UaGOrdOEZAdhqsq3UrIlGa6TPIaJ2deSmKyBRVfiPx
FREwRrkDlsl0GZ64LdHOgZwIRU/qSM0VNF36YZHNJvabzrs0pFs8F0XJ4T+aBMHRUecWP6Ic0MP6
i2AOXiBVrSFhEMO1PKBx5VTq3TF+u54sXTHEvwdTVZxKZlUb0IMG0qn1KWrJ23iaFs4ooSp/42rY
d1D6N5JTY+aGEY1b79FQiZXxbto8Dsp8RKfMDxpSMW1qSlcLtiKZYUqHOxemSgvqC9f2fOlF0cyb
plmg2431ckvgmXPzT7n0fyyXVjbIvx89r+XS7bcp+9L8Ui6tX/bnvk1fJ8w2FnPColxoBKy3/qW6
weXnQDRFDfGdhvrz8JnaJvABE/1SL1FKsdRGqQPX6jqz/jv1krOqbH7cvkG/ttn/MhtF2wN89Vfg
RG6XuLDr/CzMMZvf7WaNy6xthJ1bPQ0Y5oSWEiqfDxl66ko7NibR5WKlldcHHO36HuH2/FVYeAki
TW+daGJnvdxMQNy/daL0NmgHXLF0h3pIsNhzw5Rqtp80xtn+CEJnNE1iMkqCK3my5wS9wZb1SZ4G
d3qmDd6DbEZpWDxCA7nsT9Y1BchVctDfsLSW2Uxkprb6gtNGr6tT5msqAjGPl0NWzgzjLlmcYkrP
zKG71n9KTY9AxTzCK8mZZVT2wKA3r9uqf+59Ktitj4Kk1OnzvYFcvLqVPuJaCNi1fgOQGSUmZ8aX
VOvFzuva+Z544BpV7KxyvtSdteVTW+te9j2J+p9l91/tfojtYl/ynx/AN0r3Xx6/9Yv+7FaM39hQ
m/4PfOA/Hz8v+M3DM2uzc3aBR/0EHGbFvT4ULIA8Y9W+8Tz/sf+x9d9skr4dAoIgw1zbn7/RrtAR
/fj0ISZfN0wOjRTtj++6vzx9hnQ7qesJ9R8W8IxFaeLcWTiWLkup/ibB6vqzkFpAHUMhZPx/mya6
FsygvlEfPbzgl0VCVyOtOniZeQXOXbf8FVJk3Vz9cLKsPw+qB1lXOlARusJf/jaKUdOD8sjPq1be
qkJaHbPMXoBlTbZ1RPkOG8GaSMlQK9j1h8/B/fcf82MU4K9dID+cNhA4HplbHqSnX9Zqnab3tEOi
Pi5iGL5WZcXJUxrSP8/GMj0C2wxeSBb5qz/5F4TS+ic7vFoWeLbVor1+bH5M+Rp6UnyV75FJXRnT
fVGmw1cYuiBBghWi8PexLXCXGdpzu/ATwUwx9/r5B+a6NiHPYWySanFz4zEvRTAxBNvKtwD+xtL9
Lr/9Mv2/5Fvzv7ysa9//85tKWKTlrm18wIsL3ernHzj3BtqLeJKHsZk6koXcGGDFcmUE+8qGUDRj
/7r4RDEePSykj5106pe6hcYTpW6xEGDj9d7jMJvmGApGPxJfAa2KMQXT62z6f/EpcLz/5fdFuwgb
3Obd5GH/5fetq4AAkWoYDw7yavtZI2AlvumTElVn0lD2Vl1iqBMl8VxiExoc45lncH5c6a8HUwe/
ecq4GI7VDN07sXqG4sQi8lnC9weMZ/GNy5SlJKJI3QRpWwtpXCqTmwiux0qqQp7CokMTGZzp2QSU
iTbOuDDTBHY1ehBzW22eHo2VHB1n5A6Fi5CN89mnxJ4x9i6T3JIqZeY3wnKme5dTwt1kJKowJyNC
7iPwsIB8FkHJe2Rbheo/BJxDXgCA09QwvvEpnbI1eAXZ6O1gB9J+mOpZnWs9he+EI5qpAHMe2F7r
QSDmiud0kpBnNIXuIyg64QOm7dq3MTeBIAndOn5Ht0xStsSfW/JeZy1bRQFJ0ytiN191asJ59wUQ
8u+kkUrG8IjXTYTWacazM5DYli0ZRBXAlvURA9v0BhuGO9y1DTa8V77waAv+UhpfMsbYBXU4YrP4
xcwLttajryCijbyOV8xILGzjmYnu/Lj4XfCiOojfrgbqJUtQzXWWgs9C+A/Ij2DSWPFdg7y+f1bT
PIGvk1qZQrZYTJQhOXGNoe3wx5qzbPt9ryDAMruei/QUeHFWHQug5tUQutiHxi2T0PRjKlXw4rec
p5uBrTP76Nnmc4KlzX5vrrHMScvD3xFTFswieGnLCj6nXWd8MpjDaJGdgFgS7KnYMbbNdM+MAaCL
JJsaUrHZt2/f6chJw3RmJxEdIR9NDetINht0YQUN9jFbc2NCnzHX4fr629OArZAk321aeN4m8GHJ
RF0d6Jfr/4PpCMkAPCDOjSU9aPytD6k3yI1KgmA3dj0f4HR9PFzwre2h7/M4vjFQpLZkNqtxU3ST
HzyCrDIEUypqKRaaTHvyy9C5feuELKDN6akFbsn4P26mGOtDzmg/Zpxv4cTODP2ojMEDkg+jAY5M
3w+Ztp/1MVebLoFv8ti2tcOOvXFYeNTpOMRncwnmNxCC6quctY7McPBJ2b2aNVMhGiKrat9Dvtn3
tJwqXPSC+DcfPE6DpCDUHOnwOvfPrRWn22llDcR1MO8Cq4y6tJuOyups5ES5dXF8IBD4Tg5xME83
Q9JMz241NlcUHW+7Nl9sp3DBKKXGa8+GadOmsxsO82TcaW46PKq0Q8A1MGv8hFUosPl89cwEkGNM
N5Kc9QOLk4QWUzcbKt5mufhiTL52Pccmww7vVGepe2n1OoCEvdjzmX1/xRs+rTkk4H3XJPll+Bpk
6com1Uj32/DhDk426vEaNozsGU94Xvxi1f1QMw+0PwxpwpJMdO+14eWXvCR84dApSweg761Ma3Hl
Hs6F039NwfXLdSQ/PXLN8Vk2oWNnrIFjbukF8OXMkuDNYRbzUs3pSDpYstJjHCmnxys/dUqpLVrb
aN8IrGW7Kwv1PjVoX3PH5cAkPv45Byb/Mcf4vxCIDcw91nuAmh7Qbr8NdJabhCRsuEabZ9fBD5fl
sIv5M5IdHGTfOTnlogcfl741PlVC05bjAmHaP1qVWCx41W0/7SxhYCp1Tcv6vCTScbeipikP2vis
tDa5F32egpAKnr007V7KQbzP1bSe/pnx0lcBWWwjrxN4Cc55pzWyE85o89OooSSJMMTrt22gvCcT
ST/djVRHEqM0ubFUZ0Q8lx6qu0b4BAia9d00mtNIkLz5UqV+u2mmHgOOrEhjxznd4WovbUeGlRXX
l9rT7M+lYfH/t9xY4gNZfWb8OfBVhhGta+Nmt/ggo0LoGCOJbn2hndHCjbx0FavZhQnR6+z58Bfs
2r/zUkvf5PxJe5aSDEVmM+7fmsmnFmkHxz9ba85gYUje1i4A5Z5hy+awsMtEYJHoZySYuX/Rpplr
oWrAWmml238F1xygtlz5fYW7cA4xipke+0T3N8mkrR8lxmNM/tLGuNDEcpZ2V5FSjgn7RbKj27sD
6YW94q2JSha4CbHziCTCKxY2a1EnMnhfkbiTRY6LW7YZjGuz4LwXEoJsKgE+EQHTsx1DoXr+b/bO
YztuJN26TwQtBEwAmCKBdGQyaUVKEyzKwXsXwNPfDVXp/qrq/7aZ96CrVxmKZGYi4jPn7OMx1t1l
pEnjSOMyAY7iuOqeWACeJXsGD/kzZLHu+MZmtFrvK2OvEUw7x6STjCCXHHBspCGQdpbcD3PFnm5s
ZusWWQoj/sIGId8hT/hWmchVGGt2fCKMtSVooeB+7FObc7r8iata2ho0EyNjh4oB+SohGD9/rD94
Wm2SUUlE2ia6crC737QFPEHkVep+mKh9SxeqskArQioAiBa44ONSWupCrBlber3z6k+zwUz3atgb
uTAtG37XedrIYRUDLOfRapui57aQgwWFsEjibRY5u/rkOLtYWXB+8z5jR9nayxMMRPsTpjEO1qWD
TjI3nWJYXozZhnYX8fNMj7xwbsJat1bT7TkXsZEUtaafmzHRfgxd6x2ScSbEkJ+ZKifVyDAw4JdK
iPfMEXatN4hns9tynuIt+mrfORaIrVil2yvaEvvpQ3bjWh8blwyEsuOoeoq2dzTLTN6mn2C9glS1
O020dA2Dsdk6A7tvtDQsXPS+H4lxxunE60Rp+STNVBufJqkK2ezSOYkT97HIXU9yVeGlMdGQxu2S
7pc81WLxkrlUy2T4zQPqIWGTFaLXOAN0C71XBLI/GMhSYbOyGIeSAeuMZguAa251yR06smmHwXEJ
+R+6ZNzF5yJbmwtvf/tYkwp1yqdEe1Oal561AfDG1CdcPYtbHmNDCmA0BHcU42zze7SS1X/EhNLx
bogWjHYtOt3Y5UgHNTjuhR7DrltFCVxIIVaZMOrEQyEeK0ILap8yhNkFI05wglQkuBPzH7Dh7L07
1RHQnBp2wdAS8IZMcCZ+uvpRwRzSiuXqKWs+8bmmMBhb/eoNjX5lUj0FEw4S2S/lUY12G1IbR09K
jnAeuEQDRr9zqCzraiGnuShjrB54t7mXK1WcufnKA5tvDZi1OezcUoaxV1zGnPQMouSWq7408Qtk
s/FTVxvmXU1cer0jq4YCUhGBieaYtIV7sxSPVH5VCEdE/4G5wj6bfywKSuAcEBAqZ7Yi96hl63dc
kbwh1sgjvLdtc06CctzEHlQEE5g8buDeX8CHc4IkOicE9xWn4YAsemwN7STNpW0ufV7wIS0TTptU
dnwiV2J8IyIsCsihSz5nbEMou4N/3p1uXcdfWuPN+wo/i8ECWwDj720/nu7M48Yjsxu7KUX/pNjk
IxdRj//8+/xD9wNwdcM4k+2GWJ/G7a/dGs7ZYczqoTkW8BUA8TiOeG7R0xVsAEEtS1ISkvPP4/Cf
f99/aP35vttGV4LYRM4m/9Z10ZIXZlar5qiyQhJvR9pG2SvSNmYn2diMZbU8EsnMWdziJ/lXpFms
CX9/dQFY0xXzgPNDbJbF37twcC5MT4Ssj38E/KxuZzy726mb/cziwcLFma83HW3JVnkbRKk0/s8X
4L8Tu381sQNnz5zn/57YXZP0r8PyP77gz2mdq3/AEUoaJAICmygwk0Hen8Ny1/rgYkNBJs0c9k/f
yi+vivjgIe4mHEygeWaIjV78l1rb/bD5S+E8wrTmy5FX/wfTun+IcSQrUjD7sLehIFOFv08/opmM
6KSy7RMPbBMFRrbmjyQSR2fsrdMOdSK7LDNb9w2y0L0AI0teAvUymb3qxa7c5pOFCPFVpzR/jXnk
w99eyf/PcObvTx0/naHz6/+R/yU3DODvn3uPvSWwT886ZZNVv9uJhTUU2dBtZautEsOjcIBDNe36
pkZ88M+/t/l3Gw8kDRPVBYsOlF6utH6iA39DZWOEKBpUyi0UquitbCOTZeaYepctPlQC6bKdW0MH
iMTLJJ0bZXnpi8i69LNaq/WbM/btFDTrYp7jAm9PTnDUgaCbMQ8pF+SDQ/W87NTo2KdoLodb0ZgE
/umNxcCE8M6MDPCNWduX18RY6FIdKluG/C18rJluKBjHFcWgS/XS+ibTFpDm0vgUu3hMaroBf+1d
xmcU52EHXeGRpWW1rxerAqowmIjdYorkBOQVaegmgUOvWtdpTGac5xEVMUSNteVIcWRT3XUW6Act
0WYKndqcjotWRrscdyeKxAGh5OrME9nGkUx2DfJ+mGJqeauyrYvSek/cEtoWMflZhld3JtzFT3UW
pr5OGNjk8wbIIyvhZT8jGoaWiAZAs4y59wk7bR+9UcseaKZSEWT4XD4VtS5B+jp6F7iJ8sJ5xK66
nxi5LpAfHMkY1I3ZTrct6mZC3odnMdYJ4evOPJ5IZSliNo+wIRQb8WQnzLlHMimFvmeeG8FAgNVA
ZWXLRqBAiVfzplKdPvtxnBokGwNH8+nyLN7WTLOO9mQYhOBasvNn235zssWFpySr+7zqFDisFvDf
iIULYA8EJj/WldgTOtbtu4H1N3xG7bAaLo1yYkx7oKy4t6cp4En1Tgz4y8eVgQ2ziHrMziSxZ4Fr
D847M43muJb6GnpFM5BAAZxvPxhDTMeR4Xfk+mFSsptADB8QlYibSHPV2XMF7XNmjEd3Tmb0lo6d
fLdmfbqKWijbTyun/I72iAkDzYDpt3Zalb4n4jb12X3ZhGk6ncw2yd4TrTczhTFPR8rtLMJT9CQ6
NA2N3zoE2u8iM0Iqk6moEijOh/xblSEGxvXcZQdDr+dv4K5KQRsN7Q8GCwsp/QI2pMNOkRYFCN1q
soxr33fReR3XLcjAzKa3bepH9J9t1O8r5di4i7wR6bUjWm34StxtVgSdN7TJTqKXSMNh7CotrCN3
wfIhqoWFlzOIcJy0NX2CT7IsR0QU1PVaVFGN11VXxkCVk7j5bHkziztwTWhl6OarDltprh/R/yRc
BUN12yXEbgWtbtbvfQ3pWXRLwUdd6fVpoYd9xLazHYYJvz8q9OoKHca5Iwa99fAye3y3bvvdlgQJ
FeBIMYct0i18IJPVvw6pzPARE7qohSrGv9XWyIuAADefmCLSM03YzX3PnpopSGYe5LDXR6Uxe1Hj
Fz3rRv0C/9fW77xophZpjKZ+7/rCI4BZKxAAbEe5x2+eINwcjXCgb6BR0oaJoa+xYmYgsw5wyGyu
sMNVBMcY9CMon+XdHsdOb86IoHX+L2eqhgC9WERsEYIl1nl6q2JVpD26Lrt6h0NKrb50oOnrbpV3
bS/4iSeCN7T9PA5p5mNDbqAeG8V1qRKmZrJODUalIlMPI3Khq0W4V0fAu1tcO7toy10VY/0l9Xya
INo7A+r4aUjKWwLS8AbM/AR8djHDnyoWRdOd1WLi9lfTjsagwmDzWZtQ92Bf6OCBFvFaCQiUctH9
MYGG6CetM39CiF4Tc7Z4ZYB0qPYjEjVPsaEwcc99/aUXwwuqM3maPC+zN/XO/DCSGlwEGsYCcEbJ
5gEXblpOvlEDXbHsLNoLdDiXxJyiLXEeCERCQMizkY+KJLpktL8C6ELbPZki2ddzHmIywppc0MLd
Wsxub6BJJLekxYEsGFq3OCn4JHboqk7cEG8/nDzMenjK+wihB/cMqHbTI37bQ73t02g6BjPxvnf9
sQbwjvwdn9Ghmk2Im2zqsi7gHEfMHdsWODwO/L40+9f/Fo7/jtZi43b908Lx6Sfwa/fO/ZtW778v
fP/80l8LX/eDzR/l0HrQ9vzOTnbND3Rctr5tXP/09P2y+tkfDPoE22XsJC0salRWvwpIfNBkwdpo
6Fi1Edf0nwGUfwba/N75UajqpB04/JmSKC39b0vREU0jSdhpfVS4z+bQS3KGllWVMlBBoLCXlUFK
GnwG9wEUMsMSg/ibu1mqOphgibhBx4TmOYtS8xUT0HKPlq56mnoZfWbly+SLEWhzdObVPgJF5fAk
Ydq+STWGAAhWa7WbFcSwAKdhxhGK/MS8xXSLPE/UoJ2YRZqwDNqiDVsv5enolmUWuxxFowpWvIE/
+hIzi+94i7XPCae5JhxA93kSWTutVpMW6i3ZKF20cB3yFlSYoM3ESKiWe+Rg9SIvhtbBPhiMiO0F
KTPneWW55qlUr0JVtOCjS34ohIrR8J3vIqihrIrKLhpJ9uN+bJFzOYjWw5+DYy5N2eG8G2rMw4jk
jqkOpjE0V738kfKGH5lUsjSrbOiiYk2jb6u029bPxdy/gknG/YetuH8lm7B/rWY9f4RhwR6Ohd51
HqPquaEovA7obZcbmBKxHVgjK0EfGIRLcF9ZiAhESouUi9BL90Hl/FytbHghMxFBBdPNNAIKnCnn
YU3XhuAY172PCrRjPkWjLoLIg0caeNCs945bIgTGSgbNrLnmovXu7R585m0GzOfY8/rtJ67E20Km
mAKSZL5NRhwG6udANLWr+kmI1n3Q2CrdZdQKTNZd+1iKmLDRqBPPERX/iXQf86wVxAdQSNfXvGsn
7Wm1yiWUTibOeF7mXVswXA5Seoz+iHd84HcW5h7YcfsF23P7qeNofG30xSLogUGo3E5Doom0EojG
kKANdcnkfFBNDI5tsbwno0vjB2WuFMWewsi3syfzs0FCaM+oULONYKBUfnfXHItSL7zbpjGdeD8u
eny2VFalx8hph/XESsxYDmk0ardGpE3zbqbmC01iByoodEglB7jUOclK8dyMjxSFNj4gU3n3DRHy
JNV3Ur5UYrEuCf6aGbR3YeGzcTPMFLi5BKuDQwx6mJ0LYWtzs/gaLwQDZzut3U/M0LY+gBBjlkDS
jHh/tvLe8syxnUPkFu4+JsaDepHBvzacB9mM+qmg+UhfETd5wxk/sY2hlI/PG2Bx7QnzWb8z8uji
lCWGk2noX5O2vIs8M74tRtIev2a2lk1EMxBvYWnnuNSdKnBw/b8QFINhZGWBpa/DGkasJve65G8H
Uy9O7RrPH9PBSAPNS+oLrU0b9hA9slFgDoXEsiW6GsKlPE/mj1JGsTzyeGvPVWxGh7rrkEONtlk2
NE+iCYBdQ+3NFfbcgU32N7viZzguRCKMm3JrDBaymm4I281O9ajbweJVRG64twNWO7pQ0WPhqtWZ
oJUxdDDJhxZAaHJl1GHWLA2CGicNqdU7wJ8HhCDZYUkNRqTQBe7wcj4Nax8HTjxvtbn9UXSbNHsc
wZIvY31luv1ImLeBhHjlbes99g5Wi6KsYBviNhIzTNXv+syubvSq6b9ni3Onr0b0qe3y+ajYDjxV
TPauGREvmGc3MFrRT/dijMx9S5qvP6cJ+Gy53qWtuxwKpp67BGTxHnitwHbNV4kcu0DadXUT5O76
qY5wHi6Fc4VUdxnmHAQhfqJdbtbdgVDSbp+h/LxgC5uvssdCC8LpC6VHe6hS4YZptER7VhUZ3jQb
IjAa4+Na1ym6z0k7Z2UqoNQvE0O8+PNW/QUx2Ri73FmqAJhV7RcA9F7nrJ2PehkPL5CFBj4Ys3Zg
Av9j7GRxWJJsCYduFs+TMKLPZm4Dh1BRYp0oo0tkCq6hn0ZJYXU0S8u+qZjf71kOUfQ2WJcPxEJb
ZzfSwBRpmvMwNol3SFeupqxkgzdAr+RTIVfnbulbeDjIVdMsdNt0o/a10UevZZ1n2iXpH/WY3K2e
236p6rzGKArh4q1xipL6b+r8KDXcfdkP3qFekRk0YCZe8ZFp4O5IQK3nar3DiF3fLO3MXJGl4IPJ
v7j0UmnXnlWjw65d3wkPZFTcU053RiSUjw8uF2dbZfGtl5eu58OZbnfFkI7OLjfMettVYSy2ZgYF
NmsUoqeFeUfCLdMBLASdrzVbfiFd0sFpnPyMz44uqsE712K7/8gMvccfTQhIkI6YRXWze5RRVj8o
hOx3JkHZgTvwSo8FHwMLN4Ey+h3xJoS2Gt22JbA0JBxO9t3Es/19LEnQZkC6JWAP0WxzD8rlXDnc
2LtsaYEh2al4qcH0PCb4eL/BJorDBh33bRsZnzVv/JGmVfzGtIxI2wUER2/ZL5VlaxeeKSTSZs6W
F3cBj1IbvcSddVBm9jmS41fXaO3DWkMGXSM8/2a6vC1AR0kdro3AcYD+g/KmAtdPmCiYzgij+U4K
7eTnmcaqwTWz48RqoN7BDrbCVUbiHr1MF+b9nD9UQt5VMV0hVpQxLEFmLawzsfLt5qSbm7AX5XoX
L0MUosj8NmbJ81IHlFLUF+lqIiE3p+LoiIw2K9rMnd52uGJM2IqZ1t0NFoW/4pYLE3In3408f9YM
ib19bvXPSD9J6U5d5zvb4UdEpT+isoX+myIu0ZxPFQQmPIZsClWuO2dvidbbRh/x65vtpzpemz32
hTOAr4izs2lC9KSAz+PJPGZqKU/m1EChYoqfSfGSzkt+W/CZx/Unt9gVTBJGNjDx0ckLnormXA/q
yVqTnoBw4v8KxAmIOdZvA/XnbjDH+ilyFXsmPH25H5XmEsAXmUJW6DA6q77cq5E1X6e5XyO8IuCR
o096a5tXZqEkhLv2A1B4Plf219IoxSldx564gLS5aSqyHNl+fHfKGa+G+NajLkpAIRTNTlT9fHQb
TAW91Vhhys7Sn1yZHKhYnEfWbTGBO3O216ker8ScR/fwtM8db3pddIcUg3Ky9NbOdho+osKNEaIp
ch1Exiq4yV5QusjHiIDhA9hPG2qOUdWPY4KwIutZGsF1t2EN+BZX+q3W9hJh/fpxyFL43cQri+pK
FxvvrNm7oUv/AUjs2BqASBNNv5Jcfl0LAhuSAYk/cc5ZU37uCvhma6+e5368b8SAY7y6UK2loObW
hecetM+yQLmLpjEmZ4DHHHpEwkjJTG2SnxzLvmUs597KsoVxRXdtLIwq8EKU672BoOC/InvsJf8O
34XG6rdZ8z+E5VwJPqmr3xs+w/r5Jb8E9gLIM3RA4RieY0rToHn7JbA3rA8IbFlGwbzklNgImr92
BvKDgUaLr3P+16v4Z8tnsU5gHoPqnjG2Y0nd+092BuwZ/rqOQk2zLfqomHWDAS2rjb+O5fN+XPN5
9NL7LGei5O1MsUXndHEur17UWNaDJVsyrepCp0SIIo/iFQhIKnd5NNWzumtNiZvGyZFboufIB/MR
d/RGSrLdScv1ncy70m+mKj8yqNHn+6Fo9W+l3mAVQQ1Ype6uE4mLq3wUNWV5nRi5Ox1qz8LClLQZ
HONK/DDRbdScp637Rds2cgqw7tnJrZbY+BhjzeAUjzYT6UO8km9ieoUOiD9lgFmZkoqM6S2u57Vo
MO6tpqW9OLr2xYWqhTyCQCqMaM6dTKaUs2jNblVupScHldHneZurMcf3pN9VMnnsHDdPgr5Wy/00
rpEXANYvu9Bs+I0Z368DIzyAguSlJVC+MFBxecQ7/DLyS4op4KWfZJLd2YbSyG1unGuKy3wGa6wo
lQq5YAxH80ML5ymP/AR9SJcnxx7QSfFOLG/RgkVZgyMBy1pF8RPJpZHn9zVxW7uFH/+Uyii5WWel
3vCugQ2QltJPcWVOoYe3AT+VyEqxdwZwKr4DHPl16Ri7xnGLtMJ1pvKs9ZWOLs0mfo3GbHWvLqlG
o087wkciW1OmTo5K+jXImEN1gSyc5RNbg1be85sYOj3DVCpaRhryVB9N5ploLkotS344XYF+J07z
Y59a436OTRnYmy+Mkb7z0K6sJdDR5XFgLAPsCFl256W2SJcuW/Gg2d4cVlOJRsVyFoIUOlt+m0kE
CBQPzR1b7BXT0VKXCYaKhfn4vq205taK9Wy56NWoO83ZQKzpNhhDqt51Q14Iq9kxs66ae4s7pj6t
VLnW1hQvcQU7h227P5Y9Wpsor0TqMwB2XZBgwjKtoCQBwnwY+5j3ahWT84TgJZ0DR1Ne8xEpkNMC
huw3OBygCr/T4UPtTKU245hBSgwe+ahDPkQX+q1sSUIh7N7JHcgCC9T/icuj33HBgqXQ3PR2qobk
RkbV/G6UiQS2gcIxXFDYLCcVL4g3+tqoKP8KqSfHJYNec8RTUwh/EMsgdvMaa8NR70pnX8VpSvIc
EnOAEBP3Zw2Fkic7cp0IaeeSDgFUNlRkTdRM0+0KlLYNDI1euk54N4NmKre1VaV1q59hvYETW+kp
dxrGeuei1hIkUm/rhy53xiCJzRjWK8EYeDUdhN/ApdM7ra6LCf5ZVHCfCV12QVm485tBr3EYoEDT
Vus9Ur0hWx/YF33VVq/imdIkwyEXcrh9N9Rmz5KkTcphH49L/aZIrrJ8dxmT53Wl7j5YUdNVB/4h
ai0cQuQ9cRItT1brqfpk2BIVBbsJkqYKPTHmkwMH82SCB/9B0/dij6h8uGL79WnKjak5znkicClG
iwrcRmNQ2/eArKPMeLCqmecxsrwMGHzMaWaPKEDypc0OqzLdc6aR5BK4s6bUrdrSyx2zryByo3c7
uG7Uh4WII5SPvFf1PoYIExirZT5osDmnvTkmRSC9zLjBfOeFpptphJ2mDWF5VkJYIczUNNDNgn6U
mMw4+9K1TvaOmVV7Mbti+sRKd+rYFloWz5qlJgyUqxmWQmrDqYtjawffOOtDCduku+E/sEZfaKwV
fBbZzRL70qWrYObCDATRPB6RRvezpWBdpmjId0Yvoe/bsovRy7K/OGptZ9ZhBA2XjJjaLkcLoEgz
ur4LxPaZuE3zI2C6V4uP8EBnqRhPe5VuHKU7Ow9btxDEQ7QEg5G0J4fMJx3bMuh7ZjAkndVqVo8V
7P+7ojTQ5ENNKsVl7ur6wpBBZge3rc23dlBvsVKTh9YoRfYlUkBQSGX1Ab3alKnxArAQZ8ki+kfU
PRmsH+6v+EEoRGtUxlaxrAsNmzM4EH8hzsTRuSXezL2z3Fzs/ztI/3fqKdPUDVxG/7cC4/l7VX3v
++/ffy+p/vyqXzIM8UFipdhweOaWfvFnOeXpHwgvMNFYoMQwXf76v+UUOYPS5TjBH42dcBu8/78J
uvWBJI2t0PJc+z+OILScv+FCLRdYHqhPSxc4J0kN31QQv+kMnKVDTzbb1UkDSi2aw8RELZvCSJtn
DPQlcyuSLBxjvh2MZdmVPYwm0Svz4NClHtvSSv3IjoCAsQYQd31ryWcavjyUzKCDOJa9vZs7HuRY
qrcS2R08G9M23724Eiej0Yvd6NmMSZPYCgka/DZWzXCazD4+sASOAzTB7U5AP9kRuTYelknXGZdD
mYHtpvq9zZQP9oOLODPjZLWalrjTri9PI+7fvZ7K/dijVtCHSd9NWRpfRYfYrVrS4hkqEUQlxgSI
AKlB67dEjO2BOLH13E/FNvwypPzCTdMkviqbouUhjuNLjZLgJc8GFzD6qj+Oc2cEVYGtchTeRc/A
9bhlHH9G7YbwmqkAhvZxAgdD7xplenfoiGw4zil6Y2BfD3VTQztDFLCX5HFtoaHiWjneOa7ywK5V
fq8xHgLIBrhBLLMbIuWo/TFv2d0iegnn1tJ3+mpZZDqp/kQCrXaMtJXRc55o56KvGshqLZcnZykw
Nb2+tDJxkrB1NYrIeR6fBRrh0EAkdBtHpX2wGlHujZYIJX3t14dmMvqLQ+KRn4/Gs1Sl+rqwvQj7
GYlH5OT9w0rEMAJBWewlBqYAIBnoqzRzvoy0g021fCbwqT+IhinGOMXGARFz9HFy03oPa1p+o2rJ
lwuz6OwS2xS8BdjlZEdcfRm6ZTEFKSuaI9OObo/uOQ0WHXAa1kNjixlBHI3744vbVfMP0MvefoXD
7jL6LKuQ54Y2YJn74nbJmhfAO9kL9cnyriG34AJYbf0CKWK6cTVGDDXFfeKnXtKETcwqAs6EGwC/
dc+RLqurKab6ggDuJQG4NviaabVHYrXyB6LNAcNSrV4NSDs3VktQLgGSFgd1ygTfOY4aFuB91+cs
njwSPiBEjWo+c9jvs8rg3F/VBrGwGndnMHTYJrlGeVxGl5nl6pGzxPKKhOnCwBdvQow00IySYMhU
J/WVsZb3bLuPnk0jkxAneOmk8V4XrRPdtmahkhuoV6+SrLfHEhQTSgyhnfp0tCLjUAwM0By8SnPl
fcUU0aYhOYgrqRqqv+9Hwy2/ehUK71urIn7NHcYXG4jgBq5NmDMV6HSsqCfqsBtFSBCcd55rx0Cy
EfXFgn9DNo+N0koCcMn8iI+NRerJi1HMFil9NmCIAZk11Fi8Gb3t9ho9TWboxJNIXvdyggUSyYxV
FFysSIcF0M7DTm+0+K5dnNJ5JZAEKE3YE2j8UJE5E33LopaMAZBjPicc0RmWhtmaoQ+fXBt2pAel
0vewNeU7NW3yVH3wsi+OFi3a0a0mlBN2XRB3VrvjmAd/GIK2yYp1meF6Y8zAq5YjhuOToiM5OIlk
0Ce/amd1j7bH+sbyZsgPLGGovpwFHUowaSkxI9DeIi+s7JxvCUxq6yzI0ns2aflKtjMFfiWdML0D
Zx/VxZBTZPoILKiYyjjNgPqlXlVfkfIbtcQH2CbmcIPb29bBE0xAnRzlxJjKK3lVSLX39haWquvF
REiizWvMHiZanvG9GjcE/PQdETJdC0iv9OYDrmx5qTyrPeWpx3Ov7CiwIaQNO2MEOjwKIzlUzuQe
6i0MtjKK2/VnPmwn7JpEAUJjIzyIaAYGkmQBqzlbVQVQLhi3sNkBMdhGTD7YWxAtzyoRByKWadjF
tantMXTrT6SkZ6E0+lXssJRpW2ZtdYcmoX50J0feDZLtJQoGcnAN07sBjgpbBbJ/kCsrPgwdY1d/
XcdC98t+Xb62S/uFO6q725ydqGK3MhWtiOsbeqs/xauI9pjp3Bcbz9KDRanE5VAVpwL35LUeXBTk
2qKfJ9TjX1dDoo+KRNA7Mj5xdEZHwnP1t9wRaYCdxf00QQ6scSQZDSmprbpxVme9YHJz/bglf6GZ
l4zpqMlwvK3RgpAdwKzM8tWgrxnTyITpQzaZVpgxE72nZM4wlXmHHobRy+rUw2kBhHHYsqUPUKxt
+ljBInHt6UtmEo2uDivMLOiU4d6kJke8x5gkYD1NnB3f/0l5lu0bgs1uDC/nntp43k3rFoOQefFB
8gvsmz6fSKyZrYSjcbXeTLNF9T7ZXvOOP3+4EIokvrOPqolqpwjPRSQA7rTmq6b4fiCL4oCs93iP
Xa7BCzQUd7k+tx9HnsMLa5LuHjaCd4vJoYIrAgqByXZ6IFFqustre4VcVMhjsU6fW9dKbxdga68R
6667KBIef0gvqQTA70BHrPVdXZr6Xa/onnYpT/69nTnqAACre3edasdgMw9MVgIPXW+TvWuVrjyV
jLHpyJP1RhBy9WVGDOc3qtTDfCEzGFzJa8RwhAEtWw1wA7iGYIuHKAk6F2EgXoMqInoCv96FXIoF
pUuPS4jbH3uCZoLsZ8mA0xA9DqCEwQ1oq9m+Wpi7PKB3+CGVJHMKN/WOlQxwwio2BpwI0LWkr+dS
xPxp+uziBOGhBj4V1BHuTUMxG1UWU2vf0TNOgg6tEPTAiV2k82SCbMKqgLsvjZPnXi5N+vDf+v7f
q++F9S/qe/Xe/7W2//kVf9b2nvkBXBNnkPCI9HE2Qcuv+p76/QPzUwz7G8cLfBql9S+FDDNW4PyG
Y0jL0rHz4zT4c1xq2B8IDbLpFQgEAC0A4OQ/kVgjzP7rvFQAQ7EMhBq4tjetjrHJ+38r8Omwtamt
+eTPTBVfJ81ySDpdvrrKKO5WoYGw1QRrnrLOH53ZvfR4P9/klLVPTa09tXrXn0eGdeTvbKdcPWqn
JTJldJjqLLmn7NDesUEw6pS13h4tN3IYlNhMje4rx15MDts0pzTQ2Ac5p1V0rnEH3UmvX/oCBSRL
UnK/zUOTw8C/uE2nO8BEaLyV8iFoDyXRvBFotP26xjpLsWbuuvalcKsBdLBToRk5J56SpANBqR5C
J9Gtfp8UltGcB4sHjS6ZrByaBkXzQgRZmVEdO/UC9XaJewqntRY1U0wrUu6BJ3SxT2NKzhkV75I6
2TMlgkb/Lpx8agPMs/V7VkXut1hm1GGwvFQP8QhUyiR3br9dayhRCAsa+BH6Q65q48bVzZUsbOlx
ZWaCDeBMt97vJ7S4U7jWyHYDt86OZVzjS67SAbdZZQ7HTFNuOEPM+LRM2LJcM06IKEqfYkSqvFlj
dmlZ+BwzY/6Y1ZCpMyjkvii9+EgAIarftoyT11SllAQLY2JsfJfa6m6SeRxfycqtdiCB781SMVit
Jg81USy/DiqacRzOn1ampTsDxWiuzFOs8o9qGkh59kR2dl3rS5zWjJCjfHwCOdNTTWvlgRr+o2ZW
xLQ6zXzAzAtm3KgO9J4EYKcfZWH8QIg23Kx9TS2Wx3eUdQ4w8OFTXfbncqqrIxHjDTxhM2AwZ/j9
Ahu5aXQYZe16n8Rg0HIj/9joWhqMbMnCvJy+A+uUMM3W6H72IHEzQ9IotBGw92YU5GyjDtZkIS5Y
KdEBdAUTvtpdDISXxRfKRkKgu4s7zEboAPI5wVlP95VabR8PFB3nNrwH6zsdSkacXwhxVmeFhCts
WlsjAnKxIO3F31Ec11dbG57YdaonppzFATIHx37apMcqh5E9prr0Uf1S5UCL2w9sV06cC8m+6wxv
TyoWW75E8w6TnL/Xdl6eEP7UARRvXKHxmFY7JFRfapperJpE18YxJnBPL3vKQJOo3WpYdvaq4a3V
pyIEIZz6rqGehV3pflfkH7UiOq3Q5aiUGua8g/ZqL5Hum7nKzklrowturPTHhnj8PK6ES4mBzD1q
dW6yVm6OQD2/Lad8vJH/w96ZLcdtZGn4VeYFMIFM7Le1sVjcF1GibhCUaCV2JPbl6efLkt1tyR5N
91x3dITbloKsKhSQefKc//9+zKaY6duw2Tnuan2roeFTpWKZ8jZ1ENpomLORWSDuX+tIVO3wiOIM
Z2/h5sTm2bKsTOBHeqtD6R8QCIT7mCM/sg+skuxp7PC9LVZ1kWa1PFUDgRQgc3tejRsLyHY89V+H
osG/GY/jPZESgl4Zt4WKRprH4Twv741mUd2rwF1OyHyro+xJ3Y4uem6t2ZDP7HkLsYUzAQ6+/pto
milF4RSjE5yHIflG6hFgPryjDeIVu9HTLXEt3WtHZY12KHGBmImxtK+SKiovQOpr2tKWvMB5zifL
6cwuGXnzSc0qMYPkq200Fh5aCnrVq3FINc4eDnZxwXw53chw/TRj3nkJUj3fFpn1xiP1Ua6pjaE/
r3ELonyyGvc2s2W+A8qWQa5L3+MubHep1OlL2WbIbDGCpDeyXUZA7QjWd6soxT2Cvw8gtXOQsJGD
CMwt6pOISEEInPF6RHP46DqR9YSZMKBJ76U7lUdY9coIMuegEh7jaZZyH9fVfEAkY9/4jHL2fdyj
kun7nq55Uu/5PZg6LHuhqcFTiwrZfyjX0TnEDR5UBF8Jlt/xntCBlOzH7jgJ2tdE2MOobcI13Cyx
Xz0gBn4lN9o7umMZfW1l9xBQBE2bLsfr4YT9J38xJFwbCp50xktazyFRBOiUOF3p/ltMv3ifWb11
tWB2wKkJe7eyQe/AfUABjvcThK9gPQiX23QK87vVssebJY2YoS0DdvNqJnC7wzo5BvLMn1AXSeTO
FGgSwEWWDRst2gsQIC1rcH8TDaxaq7MsGzIouBNhBFzSzvY2/sSkDvTJ4xCucpOHSChrAy7ms0XH
Zp4vrKWJLoEBxCiRZppYflR+XQwE2Tb+zkEARqYsb9D+GFoyHLPumcCJaOeE+UKkShHtwHZcEnNG
QISlv81N8AG6Qb1fI4jPdqfTLT0Q0BouWatJNSeHYSjnk5U37wZzx3h+gJZf4EuZjEpHBtUdcBcb
NDpfbGUv2WEyAOgV2e7R8oBCNxovDzFcgCwV7TVGAwudp4wTapmz3jX+59XApSuqfI4v/WdZ5/mV
p+OYThVpt7GD3h2CqbjmHoD7YSjVU55/Q7IeHWa9fsY0iM/hzLNmShLfkDBD9Ds0Va5epL6UWkxb
G5bAfZzLeJsYJPbkhiObuwQ9byv08t43FDq/uX1aHAqPgmGc3Y8lNgpS6jo4BCG/am3ddqORKn1r
B1cijcgIYmARZZALn7v2iuwhkrW+tM/k7rznMgD0HsrY3rGY1qza6fgxXGo2jN55SlMYj6NCrJfN
Ieu6nxZfpKGFl4YbPrilf8jGYNlCda4OuCbLaynktO+X1d2OzvKlS+IFTqEfbKaI9zAleb63ERm9
dLZc73OCkrigNH6A4gTDDFQx17z9sc+zVx77vEcEV4XPTeDxs45NsOkQXxIqN22tIlKM94rp3uvj
7DXI/Ce8pNMWev6tK+vuCLpEOds5yfQetT4XGi2s+wFVJ3Q3hiJI88O9u8a+5EQVKL7pcQLFb6jw
qT8iGFa1RKw4V0gS+Z6h94r6bhQrc7p1Do7B7IWfp7yzX3GCfM103N+ttmMRkDgm4zHTvYMd2h8R
DWdzxcqqSU72kmUb0QOjkeh53BF2+diEkfc4LaDXt6yaFiWG1HLruV3xrWudkBN0lym+U5yy9WYJ
Wv9Ca+HxyFRIlo+Igojqg8Lv7xjePOl0GbZBb1+HqCk/deCevhBadyqmJGYaXCdq2yjnHQiDh2wx
lV8JUCCKZEXzkG+sdJgv9WTSCtI8yQiZ8pb5q21yDfQ54cBkHcQsnjdY04sL8ivvSYO5ipHUBHi+
ZT0fhbVm3M7+GLzHKoD+IrsAY7iXfvR0696IIfV2RIAUe4+x9lbXekX81qDBrXunfmwdt02R09jd
7ZzLEG1qXGOt7/UAerwN+3JHo46sCJMaoUSbHWKTJmFaVHvN+6I/4lsXGe2T8qIJivQjq1n+kS1u
+FSANX2ifx0f7SxIL21vouKNG//UVCM94dTq4nyzkNT0omSaLVejtdDXW5P2FFmSByKxsYloovxO
9ODGbVLOIt/MbqVxmyt4pjYBHD3j0I92uA7vnp7GY9jV0VWdZf2dq5L2Q+14bc7zVxMT5uDYz0sP
uzDV1foStT1sDI4P3UQUByvslnPSEO3WSDs+clK9jPs043m4Ime8pEdskkqmOFz9Tyo3KSZjOLOz
hoMb8SC2ZJ3AakUp7eauT2coT17HYPJp9AXDU7FWCz2epLJuiMlOX2l/VwemA6WZls8FCukK4EeY
qXDjurkVbjoT2GLHc/xAU4Zg6pLltS2jJ+yTFUVYM3ypTPSLlQTZwe9XddWew2HOOTF9OZbPIpmS
DYwfeTHB87nOTLTMUtILrVVTbLW1FkjWW+0dJhNJg3mgbXfeivA9G0mLHjMBhLdaYd7KrDrCRVL3
EvrO8hgGWVvfzSohnC3CBtv4OeIIyDrpe4mkdDH+m+9USMrN1EAi86CZ3Kf6d4AkM2l6dd0xi5Iy
2oCmBDdZzK4FuQAKI1FBVUs2WsI6OodEd9Sd7xz7xPc+SsxGww7apQ6Obc6z+AWIW7yzaZmp63Q0
4Zzcwm22x2c4oSQYwAjkhDqy+vRtfT32lj4OeDQf56bnLICZ7mL1kLiM/WKd0KLqy5Z7cjf0Tnqt
MzjKsRyCbyUz4q92ZQTGbYq894LpzHOXR3H6KgRmjxILHapMH/B3t64m5jIMf4MwrY4+eZXWRqCQ
3za0xV/WbLL3qc/qvI+6Ij90dCPfbArrq4mW76bgfFwH2r6o+bWnVTb9g9ap/pTMbvk4TcI7rTqd
thJhxs6DH2WyKkpnr/KOgbKNX9dujI0tR4LQIlO4dd2GNj7v8UNHFblH6Q0pvBLZXrHXUZyT2DLL
tt8PRXCJNnbc1RzcH0kNjw5tbss3j6H3scxbvYlzVqaiJrIgSOvkIlXOuGtrQ6FJS5+vt0umL0VE
2BHw2ztnTqJ3pFB3I+8E/IotkVHL5diIoqGUGtR1zpEW9AhgDsT3fnPQ0eztGyTc4LSJDNwQPpPs
p7hMcH2yjcezlX8mzV5v6igoj1YaO6Q9sJNUk18xPy9QDVq2tWDyc5xDHbt0saLAuuuddXnUU3Ic
sHbczDnaYw+tT0sFbhX7YkmS37T23Zs4TlMW2kYh/8cIm3cs/IOGO10kxRZ3MEkgeT+y6UzLA534
6HacFdY1pKHH3E+9Pap+Fsyurk+pLe7DEENc10EvBI5CbkyAi6aqFwJsNQ6P2xwdwJbeYL4XRexu
siJyXs+dbty5MGFKYHSvlu5eSf9hykJD3AU4ZxPHOr7bMxtrSC7f5VLi2RQcPE0TtSe6uFImPwot
fRYovNpr8Qb5MtmPfFsbWc2fwDheJQq24NpgUC0+ddlo7rfBrvdDX+GDnR1n76N92xRQ7E5Z2jGB
IOppUyrb31IzQ0K2KmAQe0OHGZBDNNeEtFTcLV1wIew82MqW3mqhVH5P/8G2d4NLnth+xK9+2/XU
25nNOKkx7Z857PRl1DQF8PpxPeKVsn+bKo5oGfj0I0hXWNhWIwn9IHg+1+3XPpn7U1Bio7SxbJ/o
a+2SZNHgpnwINNLKT5hJRmaDiTqotPnCeY1SbKlSrIFrVl5Wgx5JdRy75SNibMzW43Tj4K56oZR6
Tq2m2QZtH1wlPlauZl4pHOsEm/pqZMmD1e6qcfgcieZmEouzSTL5UlkseZj0IY75EPYg1IUf0ZyU
G/raSNHscGSsEXvPa53D1lpzeVUtyXVqVa+9Dgg+7pKn1kezx0oKmZzqqFIaq3Et4eyJAi1y5b53
RPHsbNWiKrLKlxmqwjetS2s9qCpEIULXg+J7huezWf3yEYw9cpNaZTDsdBh/Hu0Bhfg8ji0NimV6
bAgzwmIQxqjfaUBMB69zl5TiH3mxW8wkpwAQfKxYsPqNdjzmPxlhVgPy6qS3eBLKvW/n7QnZ8GZa
U0zni4p3fFU6uMkzT9+NvkuTQOQg3SUkQbHxJTSk/RgWotsPdqJvAamEl/wLf0Wc5Dep5KOb1Swe
YZqcwBrkp8Vjc8Wl/jXONaNxkp/VHnoNCu4AfpVXzKc1DXIedfHSsiVhGyXLbJCmF6grJMDREEAD
8g3+rKfKM/o+6VEJq06yJPhzCxMO9dYxGJvPKlxPSCTpx6caJbyybuIIr8pagM0hGeikBRl+BHgH
+yD3i5P2aP+BVe+2FaU+8Tez3MZuQwr3+ABm7J2pM3d8vHiYpKqHxjV50uUSXFYuuVYBmdoXnF1o
IK6ldTdJ9yNKuu6qjy0iOFs/3arCqcCaa7VP61IAXeFw1npDB2NV2XQu+ppGvveOkSJ6IHSdNlxM
hk1SL59zhUdH9otzYOSZbrLe+RJ7o3iaQi/f+TM+pS1JdtNvXheMT6x95M340J8DuxlObUMzCsUj
egfLvSna0KLPQmjDvrXz/Bj51Y3bFwjtVscddjKdIjxASpTIs+0kP2Gax6Kx1oc8XfQbeaD1q4cc
pTQe2/UrQTwM5EnjsN5qpIp3gV1Yx4wNryWGLZiPYZ6118hT5RbVSZbs8LsjRUfR6pTL8oU6i0dL
6fItRYl+V09OjI4pGb5aqf8Nq9aiASha3amhDf2wzm7MMDaYqq1O7Ym5uzfcS5m46207hzWAxaCs
L+iCligkeuYpJH6RzFBDUMAalc5IVFNs71iyNPloMuG8EFu3Al/5uPXYDI6Elz4vyvtAheA9NbFC
i9Ys/ZHnAONd2+FqiMKXKST5HiCEfFI2Yvwuce5C0cVv5VxBOCvjcIv+GUlBYRhLVxPyMOeaAVy3
afoxuaKG6OeD8tt6i7nUH05uxfqz8XtA/hcqnmbTJEIRONELo6Yp4VBVHG4o76Zae1sSqduXVrvN
VdOEIelhdRDh9bbp8S06i7cL6wKMzjlybtHu288IRYW/C0nm/jjkTHl4jGOaRjSoGeJVS3fjDHq4
Drh7GgbhE7lQTZWSzqR1u2PDQj8GJ46KaZl6ohR64FVtbyohVpnXMveDz5C2Qh7tIeuPOkSX3Fhz
Q9EaEhS7UVYxbqGRzE/eoHuaT3aufTQdMOi0tKKX4mxUSwhr21UqJi2bntryuOQjybwOD9p+bUwE
V9Bx8J4lWzQlaKl3o6O/TZTXe0YED2QZYIdHgnfS2Et3nh6mC5XGzcOsRvkxy6jAMfqzYK+tJ+67
pkbAin01fOy8lv2Utay+L1Zr/Gi56XByUFkPm5Lp2k27WP1HmJ/2rU2s/YXU5NhweO2cB5QFwWPE
jB9fh4ijK8tK5JelSPNT34Xjk5QOzdBZDjyldcWyuim9kOQnEuEx9nkdGg7IWOxYZBjj7XXaSGW3
dPiNtDlqneIqE3LxDr0/eXzTZYaSsFXZbs67e7KUmQ8yopPorKFd2mugThkaCBJckuVbgabvNRYd
hdrqMz6k09HeJhEG4Y3K0ubj4Hv1YbLYdVXtsplxS+047KR7W3XZhbbw6QGBK6/aeA4ux8nu95oh
6LUWFZg7htT2dQ2S/QPQjx6uwQyuC0eou/VbN2Y56a0HnTf61kNOdCwTofbduOqLqcMT5Oicu8Rq
p/4mLErnE91bi01s0s829d11WzfTYeip/mlnBnRprOQRC9y4DSOFypJZxlbprrwZ+uirNQqUIaIk
8TDx+p21rOImGnk0wIAkeGGcyzoR4T1JraBCF288+VawkoYSF+RkcuoYqBi39JvbUwf35AbKQn5N
/PYXEkjEfowX8uLC5U0tJcpOF3l9HGa0FUVc0itrlxeCiuJDgEx/ryUDbIsb/SIZCawYW9Ip8g48
7rbOq0XSaFt3iTOLHcKgYNN7NbWsvbavaeEuW44K6xHJuc9MVmB7CYOaPrCIimJXeXIsHmcvQZWU
sNlknjHeIfTJr62g2U0e4xt6rIJKo04OAjvjJoJNSpQxf27HD50zL3dTX9EHHvOXqJOfHMVijWBi
n7oOGfbZ/BZVSEYixcBjAsG36yxCqqFa1gcpcvc4uQDiVAalF7YFKQPeNhrIM1VqvSMbEbVE1nzU
XZPd+wojrSVRvDb9xQhA5rM1MwaRRKY5NvQZe6VCnhsLQyJMiw3Wt7cyypqHaWgecCcXC1TVkK1d
mINgUlh3iBKXLX6x5LJBEXvtjta7awXDzVnW3bL+b1LGYDR6IvcTsBmTrTJfj1rPl23R/Ifv8C/Z
fBCASmbG/7ss9eMCj7BSPwyuv//MHz4f2zVpGagObF/agu3un4NrIfgrdnrHoZFylqz+YfMxIH98
N384eQyV6ve5NSB/bD6sL3YIhiFg5P3vzK1/IvrZICKQ2jsE3tGGxvnNiP7PQ2vQsALbWDPdDuW7
6gruuy9/uhp/A/fiYv0ZaveXF/gJatfOTlHqmRcIM9qtIQDh6C0db9OIntb7r1/K+2kCz/gfx5Qj
oGEgzXG9nyEV6LdF4RWuuMk8hikZfERLEm7CECGUiDk/d9mswq8JvobeZngoOyAsNUDPtDrZjt2o
8r1u6NGoOzUQXBoFF3Gr7IslrIbf0tCmC3M9tCjf3Svb1+tl0UVZ3D6Hmb1AJLTq+Hlp+kMmU+8E
T1/cZ02dMRtBrFMh96qkYrLRcs6Qo2+BvppGJ2KLLsomyYkuwk7abn3IXUG9401QW9AxkUx9B3lq
hU4/LHMxXBVxg+13HZdiOqCWIh76KuhRKXmsnbehgCTw2YKeBewHBcsm7GVLCCVGrzsWDr1eZT31
49PEbNet9s6o4siCakGbco6ZIbVISP8jdvmXxC4uDuU/3bx/MQd+6N+SH5aM7z/wjyXDBOzY+P/s
P+At/9C6CFYT35Y8sPbZG8jz9seaAfKF5UWERvr++2JxDoO3uXk9YSLfTbThvyFyOXMC/0SBgcUZ
obh3CAMy+hb/Zy4nTweJ2Au4rQgxwkr7E+TEcgAOhnqzJBsjn0lpZnKj9BXDXPgay4IvGbnu/dJU
7bElmdjYYOf7bBgIe0jF/Jgsi3dPbdahF66LGRRUTnVvD3RIytJ34+nRCpa5ouERjeSDfOB8FZX0
M0ssZ76aRkp3u4itu6hksnmq24z5BCpfUYffHB0s6XCcYOvM46UKBowflzGpqRlM/JA0RT1ykZ+s
ClHtXrsJCVYqm1rkbOdHJsw5ytm8LIcDzTOlSonATbnr0j+2pVvCCSzS27gsE5r/lD/bqfLj56ok
1WvFjHTkQ9W7Yh2sL1NSpqwTLscKfDoZgmbsSjOzjRVL14H1aHiLBNmmbVci80450W59NO7bqOZB
D+D/r7iOTxmeQS+gms0ZGu+nyR6bK2KBykpsM+q120Tlo3U5TzUjpZwFYHmyFjGsTNhUnpn5rPZk
cCHxFA4Endp13xwh9cbCiO6Q3eTzI1GuaXuj8c4h9adQl7IcL/+zIvxLKwJNgF/ahT++wcWBIfCj
ZRjjrfmxP9YFLMPk9zBS9EK2as/l4f+TZfi7i9g84/9YElhHbDZ2k7Hiu2CQ+F1/lBFknrqeIN1L
gPxzwVj9OyuDKRP+uTCQH8PEQUSChQHtm8SA82MZgbe2GaxuQJhAcOi6rQCtPLQEYJC5ODXd5z8t
lX9TUphf9tOLYZvGAE18o8/HNWXAn4R2ypvdIkh69yGxFv1aubV8XvoxeslT5nF04Gz9iojNfYvG
rD3+P16asou1mfgvLuqPL51auZh75hQP2GJ4aRgj0X5cJjSpweAjOefYhKTKbqGfd+Rkpptfv7z5
9T9+8kCSyQ4OKkRQcnYr/fmTSyclxTErnIeC6HAUA9aIZ9Huh1Wf0tq83Fyibv31a0rukb++KLeK
y97iY6D66XJXGvCiIhf6AVK9fK5QiF9KtGDNAWN79KINld9NHV58EAN+cNDN/buvIasUZJI72wbm
34UOFLnundWqeL+uEO2J6qGhSM/OFlejjhkRpquB1xCPgC5/RpvnbH/9OX4sRM0tipCLGtvzJXsn
e9iPX104hc4wB4l8EAPdlnwowEkVQz4fwg7bJIls9dVsoiR+/ao/Mp1/f9WIxwNdFi8c/XTDAM4J
stlrxUMmyCxgzoNAO6iSb3Y2064RZDp5rha3HBIQE55J379+/b8+mIEjQjrqODK4b35+VsYoqjDg
z+Lhe7SMeWBoGBPrMjbi9tcvJf7mRnFExJMV2rwgAbQ/XuF4CfrKtgfx4KbR/GjRFcwPhJyjsY4d
p3vHPe++jZTOPJ02eQg6mHhYLHTmEAaYFf763fzdB3fw9Dmm8kFv9dNdKynIo8aO7Yehb3hI3ACC
2TU9O3uEg5pH/4+HxPgOeS75H9AEc87605okdEbsnzPKh7aj18TYg5SQcz7OYNKSkJC5jDc6AhSa
lLs8In3gthwjspmR7lgTo7+1vrJ80kgUoi5FnrqERpWP0f6csZQkI6kp1ZLxlNE+w9sUYbwuDr++
ZGfA+E/LSwDBGosiWwUl0E+PSFaoeAiRnz7EeOiawxoQ9nC+bzCK6de2La0tpmzWvYULeM5+IPCc
QKZuiZqjPqcwpblLfMU6rUxxBAkp76FJVPr1+/ybVdDovxFuu7zZvxzzLLqJo4/c7AHwHBfkfJmF
waILm7gXIir+rzvb7KA/LIE+p3Q3ZM/FIcop8+eDZdmTCWznS/cwkdFx5fWl9waKwfzDwUs+2M58
3zo+IRtxGsOJt8cMOs6EUOwpBaGrN0619O9OPXKn26wAtsVDkDouC6e5J86XCPc4mxd2EmJGOANe
ndPtSM9GwkqDDXPyUH8nt/yvmWh8gp8/Fp+E79nhzpWwJX/Ggq9hHgUNXIMHzPeohPSytrsssLI7
fG10+itURRMe/REFifTgCOD1KePkEIFryDaFOXZsl1lTbmcSfV3ZB4fxDBVI/G4Q20oo5oZYwxAC
Ic5GUGcnk/WBsZ7qd3ZQ1xCVz5wCNwqSbgcmgicjMxADtgDDMzCySzfU1cNgSAdhV2bXsgzr2zED
roeau7VRDcrC+iSWIIdxvBRf7bwTO/TP9Jnlsq6a9zcm74sHw/HUL0m1S3v275MdeSX8YyfT95DG
cYkxuwfI4Bo2gxdAeN0QQGLpl6EqCHZy4iB4iqImsTdNBv5k08qxwWzuKXgHoFoWDu69DL80FsOk
bVV2fX5c8cqglh8Gl0RugHrWZRwK91qqARGOHuOTjfMYnt4oUE+5o2ofrAlgKHEwfeUhDpNYcUl3
0Po+IDGZ0XnkJvEuzDhpKRCKLzrnHiGEF0ObX6O4b8jmUXtKg2gfiB4fJF5E7w2ZLWVCFbLaUAKy
EI8mdKtLF35sCTpiWGKHOU3YMXjazALaxDWT5nxgZxb0jckP/s7IcM7ADN+pm2tQFmA0FF0xmBo6
ncNL9P/JLdFu/Vew5D46YZnQXUnBzkZOqaCYucCwI9r/DdL7ybbXT6IL05NERASBN2Ra0Nc1k6ym
uwhIDjpwlKo/4y3yPmFi86Cb6eSdG2X+TRGsDN4rUdXOHvh6tkncVxdEN3u7UgTjlhurtB2Cu6p5
RvaK22gT1v272zDLnzlp6WfLC9P8aqzCDiJcVRVR+RyMYCKIV0+KpQ52ZUACO45CwAZmsEVKSiz5
f9SF0mMA5aaWwMG6IHGGHpyLSH+yktF3eLt5Rtd2aZYyPJDhSPGzkoqBho8rXcExvbIVFFdWe8t9
a0AbgEApDK+RUO/iAxlZfGNL3LMpLAtE5zEwEUM0stOLdOGupHEm2EzdquF3QBQCzY/blVOiWPlS
0XFbW9tuw90UTdxelULGgPWMJTt10SsGIbnh60KsW+wRW69Sm3qV3DNWo5JIunOo5CRl994RSQXp
DdCF5bIOBW7JIb0lF2zT8ISG27J0+PVg3HhznDhIAcSc/jJAI8QEUNZXeZXL58Y2OjOknNF132PQ
RN4eoFYt3Aj4thA9f6KA73XYLil8JIrjFKkhXf1D6HFxWslOTSobqb2bFk7rLXMtlhjEmuG1OmfR
BfX8+Dutw2JFPa+R1HDhdeyxiQZZ0yJoCbv3JjKX0vhRn7tuMJxs825LlDgZggVCBmrKTgk2Ml3u
AUPzr3nBOP+uQvtzVIpERLg94nZ0qQwXOQnogwieASwvj0PKccMpMgnSVs73ST8TqHQOIqNl572J
cuFD8UjySnkydu9YXebHzPwbgxGGnyqj+rTzkcDBggQlmi7duzbRSk2kmtcsBzG7ndNueTwXCmve
ELB0jiSRxr2WdQVfbcObwZuYvRP8G0AuMUFkGKWZ0KG12/p1jJ0PW0J9zW3EdyfNu63qho2nq9vj
Oa3QzmyK8BpA694TuX7Fp8FuvuTQbvcx4fBvfrcC4x1rH9lt07W8c/w0VFDwMZb5urFapDvnAgfV
RUT+cda/fz/8nANKlixCwEB/1UXWi0IaRhBJC7h9vSW8TrBjwLmHSXLBtsMb1BKn/ya0qimDoifi
LwB+efHq/AiJ2Mvmw0jPhDKInQcgzfQQuhPRh1HHd6TjkOKO/4xwnbR7iIGsbbU5qgCVTS/EIigM
6Gpd+nzTt0B5g0s+Tn2F/NV/RMGK6NpKCt4tYvv2OE3suLhkqMuxU93aSFbRULsmeAvd8Xzvhtky
3OhJWQmzvZgzoPChmUAZBwu8p63Hm4HjDswb9Rb/FGGEtScNnrM8RP7TNza5XueYMaRW3ltS0svZ
QNDl858Xgbxw5ke60lyVAt/wNQAo57KJeMK0b16+nPpwCwOWcgx1/muGCOEqUnyrlPvNkQgLvlVI
m6B12Mi5DhMlaGSCKAk0mu/nRflviFt5Xu0CdadMMbXsFLFt123b8U7OdyIUW4FAL2UJ8AQ1+l5g
jXCoaRvV3UdA46fLsDZfUNa4LE2SKPpj2WIsTZGlMinnONqBUewpimRo6MsSk/cTXXnvzcky8Syt
kDMA8y+2JhCqz5Nj4n0caeDJrPMRuUdppF99paneGzER62k+ITsRNXKHL4yYCnL9zgfelXi811U4
PKKKI2rK0m1vJo60z0PDH6IK4GvpTZW2ggIjRMjE55y3zWW1uaN0YUH6CRM+++rp6LqSoQWxVZa7
1uTEna9aq8c52mWTgJXfmreT+HyKPI3dN41y0tlWJoupyKv50SYOJN4FzuqAxcBIAbhdsRylRDYx
RTWhPUnXkraQcMtj+6fN+JikMaHCE4Aowh6YCey9aCi8x7mdkGhUmIRMmKftvblQImFOpXH0UhmP
e1EMLtGeNT4tkCNTgcPL56eLIZHNEwOmiVskzrnQq9lcwNmatW+WmXVRK8EiTymizJEcxQv4ipJ7
4nwBvq9F5uA+ZpJ1wSysrQrYcc73LuoEtrW51+1xDtLlCxDh+OF8f7rovy6A9tJhrBo3vwmGkFsk
tIf2SPrkeErUgvn3+w2Bzjf8pgPkktuyJSXPyuAZFQYCoHx6Kee7wp9zHgqcCQTjwYi+EE1F+rNn
ug15Z0IM/KoSFfPkipWI2HRrGzSSJkTrmXS+1Hwgayq5+5C1FNvWnfi7hUKo3bHei1vh8hG45cSz
l/j1tBOF4skK4oYdJmDMdKg1Nw1RVKz2TiruPPq8D5zUualtSyAJ7PFJohHm+XLzPi+xGENG3qJw
Mts3dnyYJ+hwaQaxAeHsU84CRGvsWRRq1Y7xobFCQgyrc5ZgNvQ8Zk6z8Lq43ubH73msmqPaS2QC
DZXHjBqf2IgyYZJub+1oKc9oTamF1qeRTIL52A9jldwJAyG5JB5e3GKF4V14Yc/1wFDI3W6LeG2f
e2+gCFFWHr3YBo5QAZ7g8wbRdO8iLnsawrm8w/H+NbFiEhdRex0JaMBQYwKpplxl3xQ+ik0gIa44
+APz7Vg7PMAz2yN+dXakJUWq19PyjKhQFv8lzxauc6r5QmsP5+mFNWTOwa4Ie8DQDyE0GefyEqt7
duO4nRBbds3ykpP9fKyYicO+1LrCv+LU36K5oF7w5cxiSJFpwjYkzop57nr71JjF/4Q2mkZklCTU
VINbc4IpABFYtaQLQ6eIBK+CWKQnlaFQAVSm+WcTCS6S463zPR3AiXEdnF4c4axLzUiNU5qSrknC
+TFX8FYLZvnbwYw0zgflnDC+q8mJeFSjpKkg1JF+dx+vAc0mrC8kZ8YT73Q+byZxwrpN97/OcSKa
KLU80kQQmz1cIOt+icOYO+h8MFS2qvSpKDLNktezptX+HMRX9NNMGGRN/luk3EsDvbtVsxcRMNh3
70BsCcF1gKdzBuN7rXzJ/onGiru1VKxWK16M55FX3p7XzSjLWRwjNsz9eVIjC1Nv6jgKr8uWwecO
8Btr9Ozq1xwjzKbuWffahkeoJ+sSwDliVOIZD75x7AKMQHO/5WyXHCXKjd/c0bc7TEsDT1xvSDBe
DhPe+l5hNJBdLXbmEnkk4dvBageXHNjm/thxvsFkMLQXdd8NB9zGeMXCrvfe7HwVz/ghadl5EasS
fR4uSZARf42PWXKSKH02Fn9c/OeEjjUWm8C51EiKb9tVmeXgXDJ7APdJqpxx78EoOKi8DMK9v/Ty
wCsnzzBY5g9z4q/XCaLRD5hC8l3HE8LqzGlnPbAhGumlXyL1Xlxt3ZMAWM8IBw2azmmd+SiVZ30d
tOO9Z9Gw/oZMeMSeO3cvk5zI7aaukldCd/a1MJy7whDvjLmcrOgzCK9pqgzSOInlJ8+Z09vU4PJU
5qcfS92rJ58af94OJSyY3OD1QOcvt5Gj4w+JFeRf62bhN+FOhcSHBhcq33om9BW2moSx7GBCbKPR
fz13Z/4TIfd/RMg5DBZosPxCKfJb1//XS9qqtErffhj+fv/J34c8QfDfNKp9kwonPII7jPTj9yFP
KOGbSaQicMTMrEXSp/pj+GuDQEAyEoQBc1mGE/Q7/zkDFlFIoiBeR4NAgCb7b8yA/fDHZhjABMdn
yOwa0Bq2WSJhf2x1qsWdCgzZyWVXBsNVHVaUMpXU3ZVD9itCz57CF1m1eOyEtVlKBYUDg/yusMV0
zJMWu1ocD8Gh7aP2iV4CQm2noGyENIUlFCGckw5RfVXPXnMYMCsDE8oT75JxStAehmyIAZtY7oRi
K/RIZHJzD795BFDR0+VM8cvBPsxhCbQLXlJVhuoDhGgCEkavjbeRn32Kpul/2DuP5rp1dF3/lVtn
zi4mgOTgDO5KWsrBkix7wpITcwbB8OvvA8u7riX3kavnZ9C9S1vai1wgCHx4vzc8OkMZo3SKh+Vh
VRqodiqXQ6Yte6eITLpNpsY5o1WHucuMvTSKXEPeXK24uxOYOF3wn5AygImCPsG84TaL23zYpXM+
HXuvw3twWmpEdJ79ce17fZ6jIbyPW8jKSz+kN1gPSSzAV/PNS3jVe7op2S4DfTlgx6sxGZ2W6kOS
ItdzvRkP0IFfw1x2ztmfHjCeRwAbKn0Z+gtC3FJtrc5udglhDyT7ZL76ULR5cIPO07uNfc9GSQQn
0Tk0y2i0XaG1kp6KPSy+rliSsaxDoexK5EUMoTcof+s3+KG4Fn4t8exBlC3aI7AkaACxss6YXsMh
x0yFuDq/3AU6dbe+mJCwEEvkXyiLqgaVFkz9UK4KD3B1xPxKPfjDkufgRauztzSsFD9f0NT3Qy14
HmK8wKDzqHL7E8kNYjfyXfZFrB7jGregaOoflmLxyQax6889wqkzJ22DTbWEKWZKC/xHJXZlniR3
g197uEIFTXkZ5lV3VdYpXulRWaXBpq0aCbFnkAhArdjox/SnuI/dWyKQ871I5HyxrO135WJPimh5
lfu4y1gziWs/m9lX+lx6W+IVZ8JMMFMvHRnjwmTFt46nnvCLQ2WjguI0lX2cnE8Kf6jbmSNL94yd
3fDZnjq87YmWuJVVK87JufM+FNInaUbU44UYhk5ula4Ysqmt+ksSNz6z245XFtzgvTvZ3/26+hxM
E+kNqOK6U51jzFlmnn0NQ8AZdlW/hJ9CoMH71TLe5KTB7mUXlyNqcxTKR9sfBfJF2dQlXjzT9DnF
HcveOQtHs/2AcTk+IHnvbDApc/ciwBiO46e2b3WzltvCTu2LtgNJ3s7OgjCvdW8m4Xxah+iT3Y8Y
2QI79gF0ZOjzGWiNH6Rdf4LwxD2xE1d+FHF4n8Ttd5vjAVkYeFLte7pIVJTUVdeYeABaRWG2zVPp
HhPWnDs+ASti5HBYHWbnoYym0xkjIepmDB3Y9JJhci+HaMDGIIznPtmOffupyqx2vOvVEnBLwyG3
xvhG4+m/6buivSRnT+8wWp4Pow1B3PeIPIZI2t26BPRVxzF2qmgbjkt+Xnh2TjTP0CKwJvBNXA7C
i/eBhzyGE6+z71oFhzZAreC0Mvzo99UiNmo9r+3AOiZqSE+KkO0dma91EDHlbWQv06H2oYORnlY8
zQJn/IrIi/MwC0D1MCMxLVCKHeRem6LPxS2gNPpPiZhFwh7Zhrrwt3lXdWd5AWu1GUcMJH2Ss7VT
JZeTJipoO+brSvfDFqdChf3ljCHN44T5/ViejzYGylU5tICFSUOhbHnVIW/P5TI/4adG2iIF9OlM
csJe8FfnpbCbS6f0CAYUvjWT4950LtA4ESvBaQHex0rVd7ceDO37UBCyKCWVSSqQXm6Xdl1wwUOk
u43KosDkhEBFfw6mc5jn+ND0+jMR1znV/pjO2JhE/QE076d5yFW5JssPUBSo/ADwh1Qkfon2rh1J
qRu+YnxAqktAcMQmlSbazbXHU6jIJRBW3F9k5fiZjQVbMlXqY712E28p0rYVnv80SdDLTH11a3ab
feAHw4VfxdFBJ86HhNbI0bMwnAAZbbd9HeYnZUDGSLoClKEh2zhssPsaPxvMrCx9xEbfPrWXgCCm
qEhP5eTPe9MAPpeKzEt27PAwtDB2x8CJzuc6yADqyrvY+PcHQxKcUKwjFsWi48cI9mQ01qG/oaTz
t5OjS2BztwPucSrclBOsCmxjCeg0JqvKNRYk/nKZtgnlIJkD26JsESqtRbQTbuacLaqLyd7rztHN
dntU48M30fSYsVTtRHugbC/AKqjQITie9mv0JYxUdZqIHrQ0GfdjMX2ByDXubRCzPTq7h8bp09Ow
H5IjbCdvh6DjSjvxnRpqMkYqF/HnqMUtDP7q0FsDGRj53WgP1u2U5jcz43oWz9hI9nZ5hTp7Pcyy
IN4A1YuwN1IP8iBW7MJ9nAjqjdCj4og+Lw9+AR43jYzrXTdmiSQZUwG4LYOdNHuXnbMnX2xGCAqm
s2Dn6E/NYu8RRa72Po0jDsPokiLraRqwXdhlAQC40Rq4OB4VdbBu5sIpcR0PlOMYfWbyoSiaICcq
bKWUIVnbp50B3LVt4M9s3BykDb+yvvq+/IzRtMe1u3Yb10p3LUGhHz18Dz5WjT2fEdLtnI8doZzd
YmGmqKtgxv8MDQftnmJi6S9rxkCnRHqacE+nYsUMC0s+Lyb6k3ouP9N2NHobmFqI29YxO6uMAQ0R
tvuAo/lh+Rkl6o7WyQDj+2ZYwu4whZ1z8FDo1puqZnktwLwwIVygNuDBljz6S4zfT27UKi2gySaq
PMQ9PQT1nb3CGp+aEV0suxvCgMZvvfO+HdGgwh2FlUcbbYyI/Mm1jXaOvW0TLim+mUOACHMtOGgv
g4OB7BoOekTntsBRTQvrFBI84aycy8aCVoEfXTvCkmrbqLXLDoUAcW7CiHZj6o1I05POxv0lT/Ft
z+38Nkz77g7weCIEUy4ZTh54Jw6kkh16WBbH9WeoLKwGTcDs0gcDoMSiPpbQpnfxQBZtlZtY2pKH
/7R6mX/AfODEw5kDmwHcbekKkY2IkUwWY5GO/UlCCBtBWdmADGu2qit/MYdYKiDk4hWmwqe+ic4l
UMcIL8i93yYjbiEHjInI2R0KZZOlpNQTi/e69xik8yZyvqBDQeAfcMTc8ETJhSwLI4WL+gKNL+nm
Cw5Qwt0qJelS+jKtrutuCB1SEVL8UUR62YqJFCMTGjyNgTiVaUiSMOwbcTuUJl94AJs+8Y19Z8RD
O8MhqtO7svaXb8Tjpp8jau4HomKD89jHutI4hAYXg01ptosTJ4kuK0jrW3cJnpRJgyQqgE5iQkJk
abIi3VnYpz0t1J4kqlx+8lqfVvCAcdgxg2zBXuJGl2W+LN9d7LBBBTPnmfU0O8smywFC8OWTxuZ4
wX63CuKD1eEwu1M2li2JqvrDUivvjlgHby/kVG8a+rd7mmvRSTRX416g3wRT0ROBTMl0NyDxw15s
mreIP/AGLdr0mQglggfcpvEPToY/EiLjtt93rlbbyjjSeLHq9pZM5cHVdvAN4tJ8ASUJjnS3th/a
Cc7IlvU8x1vJGe4xHC+fEscmOFjQtDhrUHmeZUFpn5GWDc+J+XoOPVzeeqsiws1usYsHON5bq9G5
B367X+rAofa3SYMhi3SLQUVasDRX9WGSrTjJS6s+nW1q8ZbYvPumLz26hP1etV1+nSV0q/O80ld5
ELjnLBJ6xwvIyxIgHR40K59nKKGp1eEzXOVyvyDhIr9VL90GVy/e9d7Pz1u0OPuywhwuiVT5NS2k
WI9BmU7IgEb5QytCeSVGZHRaymi+1K47e4ep95sXFsn/nv//cv6HKgxf5n8+/v/fkp7rq3P/y3/x
D7fTjUiDd6lkMXEl8sWwp16O/ShG/oVFkIP7IYf/n+f3f079gfMvWCL8OdwOAdPpN/tywa8EBEm0
JR6MHoCE/+TUb4iivzNguB3wcAo06YR8TyCA14d+DotLVY22/z211zb/Ackz9mz0Uq7VqZ1Subs8
Qh/K1GFYEHyAdy9CfJ3jsq0vMP6jejy0FgsEm1OIITTVfsxCiocBlqUPvU0SyMLW38pVEgaMWNHC
x0d3Jpu+HBfctuhcDO41iehtwKHeRp33AM+QflxJSwPClb9EGblaK2F+4Qmu5lknqDJyEfVbnFhw
9z7UOh8wb0KDHtMe/e1B3rwwpP4PIvCbJqvV8N//5Rhi1G/EKXAVajKE3PwPMQXWN69HB6sOB4hy
Fd/bYdKcFaskSEnA6n3PKy6jRERccnayuvrRyT5b7n1Dney3bjr2fJ/amZL54f1bcv+4JeoB/MR9
EQrwoOgtSkNaIk6TQ598czgRFJdYzyXF2eqPHdyE1JLZBME7yGiwm1iwcOT0N8MpQePcNsVzg+tN
122CkRCcs9LWg53u1zhZcSEpZx7FXuEutj6mvYwtSl8a1PJqXQuMx/ZV5A946SKiHHG3ev9LvRYr
+YHNIAufRhZyBlw9f4bU/kayi9NihoFb1t/tCQbGB1FnVnNXUeOvN+9f6A1rkwtRUUGblsJwJ7ne
6+eJ7r+LVjnH34DnSNPbtzTRfJKIbN7w2Qty/3oaGuGRFSpFaalt6ySBvisINM1/vH8nr8E285Wh
gLuGdxbiyx3Jt7xCwAg7mnP5TeNHJ68EVl+KQq6y2IXP6INi5PKfDrLwwPxMXgJoIqPw5rtbTmKB
nwTe13Ls+gad59KSWID94Bov01+uZd6L394bvh0Ll+8QJMDKBxMN0PJ31iQC9LJoCW39NjsJ0NV3
FzAjxYOiHZl3YCdmiMtFGrHI+8P6x0wi0ErA6kNJAycWltHrC8M6GHp6HsPXmeIMzSiQRKjvYrx8
GN33L+X8+Qjh7IMNA90yo6K35MG8aZxi0m71bcBrCLd6nEbqh9JVrFHEOiH1bq/naI3t6qLJ8Eu2
90KnxfqYD0HbepuqZEGkmYTHVHRLKQYzEpc24xRewBoLF85lvl/9jef+x4MRoSMiSE48Hdv5Q+jj
kM3ozq5df4W42HMX8NyL/Id2FgtWVlNJ5LsxZqIq/ttg/flgIp6KiwWFY5jub5et2CJkrO2F9YXS
ynFppQUiG4dtELZpTzYmuTZDCcjkF8EzHFv6+OiQ+z4isglaqL7PqnVCEUuPblVfiL7IIzKApbuc
C5qpECLef7RvsXAfBBxI9udrgoTwT2KoILa3r8a++UIwFCjGBrW0Wm9I9OyZVCtpwIs+iYZ2kFeW
F2e8TUPt+2wGtcSxCZ8fEnqWr0zAKv8hcY/hEyAUFBzEtONTnb4swOQWsbqIeUzk05BEUfzzZFkw
U0F/B55O3WPjrna1h3tHvAGiMku0hcKeC7rLXIa3cdqq+dO6mBJig9cLNnc7DrYeizyEVNnlB9fv
BO93l07ZfIM9UF59lxOKKWfDyWlYb3j9I/FU0+hdH3s06NwjpOeI3AIHK/ontN5tjgmBnMv1cVVe
oO9130l9h+ay5G+xJ2cF2aS02XlmbooshKQPBNTFss291uJFjzEw48s0OPZiaANZkwTsDREYLn8p
kW7xJ5kMhkpi1z6n6lZhcMFmtnT4hqjtQA2cLOQtRVzawrWDPydV3FwNKVQrr+jMZt2nLsyEPsa+
7rLL0qf3fDI5w1yfp521jGfjPJLUtZ3D2Kx8ONs7y3mosXniEBsrs2d2YUwIBe4OnQJPaDBkwzPk
1xcQOTr2aUNGEW2GnY2dBgMq7JrpN8yJWcTKKrCtat8NseQftPOWiqN0C/L6z2d0LayqPQncIku3
TLkGDwwvXQVjMHoZBkjHucUr/2whmEpeJS+jSuIFxGSa/BzcDXuJw8dZzSGRxFsnjcwVPeSf+Y+l
hWUC52MJOr4eC72ZLk2k2LW8oqmZNISF5NVdjT4f+A1bKTNdWlIjeKd0HYFaEdcCqWzZejMWHT+Q
AThxcFCJKkLvzPLnjIiAasbomGgmTeMcD3r41PGHsLQlY0JIC4S3UwxJNV1bYv9M7ZY7s8fvFkwJ
zJfIIziql50X6zrZN+Suc8eBq1kF9v0KXwvrPjc285dWi89PSeh1nj6LBu3zKQ3hcLwKMAtCfrIS
Bb8Evm6juCWMUM2FpjE39+JHKRkGWxngw/gVHAUX6Z23SukftQw9bo/o4tDUbbG2i+xqgPwvnrLR
54dt5C0Bt0XIuRnjTleMIIkjI8O5Yl7AJ5WUgP4RYa3P+GAmZaaoKa31fRvW/H/n4N+FnVEOQeqK
0pEu/N6fMt7zpV9Ws3ikUCKf8w5gh1faj8yHEgro8CRIWB/5h2odT98H2H4zCliftMNy1LM95NWl
RgTNB3b9AKlqi1HGaGY1Jje92rUFAJo4ziFentC97fsoFVmkd7T8ArMypSXe+AdpA10Dy7XeQRVL
4tMYS1e4ZIm22/VGLMvM9A8HHIYxdcNfkTTnbpka7P+E0JzXU9vEOW5JEvay64bE55jo+Xw0T7jO
9ILdtMu7jF4xG2y0NxuYffQNt3M5DNZ0XsRDwD3G1sCz6XxybMRzDc7El6njfEmaD1FFp6++avA8
BASVdkYHb89CzHKzV15C1jBYDZ6wuJRQt896A49XpcfYy0eRwKwoWGbl13WilZiaxXbhO0c56lVa
fn06pyl2bcQUOwFCzWgwkweTWDMTcWXp2kOxxGZe2uM8MIdiL+uK5Bw/kJXfgUKMPYx94bFUkijN
KO2qgucB8AlraOyuhkm6LLk5ZoY8pRp2PntBs1QTn4VoxayCI4PPzLUzTD71wQbB5i85wnT8TvWx
WZcKm0zFW1hGpiJM/TFheWr9GXH5uUotVgfNKPIuOK4amFC66z1onDz9bhHnISRA/xiWw8qNE7gz
cmnfgdLSHlgu2Y700gbs8lUMbWPYh35pNlmlxo7pOJPL1kC1CvuF9YE2nOVfzyBxMFRYooR/bDuU
QOkeij4kf1zGTYllvE2Wr1XYcRr5dQ5h1TeDMzWd10QnOO6F4IJJmk+edWq6GVjwhTiy77p4quO9
bwOjfYCbxZfH4K1ktTfSO+44yPFx0Qco6QEvdo7mlckT0kZmBH9N6yqbzO8gU3tM3BXjDO5cNiaY
cTtYIZuWQzIJY+wFfdRPwJ5lYvN+WoCDaovdvggwPEqhXl+5iPAAa6OiV2RGrc4iP0NaLfsPdjWX
95HrRhgU9X2XdWeybjU8pUaP7VeUv50Fi67CdAqPP3pp5OBl3eeMNXc9FEHdlN/8vFx7YoSwjnqe
VqecrtcIN5INxn0w2eCRTC2IOzw5yOidD0uKwMyJEMOrvkMXjUk1aLFzAecTI0tMDnBE7HhGgLbN
DPBFz6XWAOw4BxWgcxu99tMCGzJYQPM2bW8t6lPkOqP/QZYw4BMaTiQJmS61u8QN0BXfP2aexonC
Op2drNwGazmtNJSzcrUJgXVX2FAzL8e4kaq4hOzvtAcdBYm3ExRo6z10Kxyts0Aq/OyIMQ43nq9c
Z7vANMCUV9I8i3aQtEw6AWAYGaSiTI5Q8RSmCPa0nsdgdfaJMzmpe4hbWoJqQ8TrCjoWe8K6aYum
8h+AQjGCPLHRf7fdPgKan+9nNeMrbQ2qtu7ILRoIaYZvRKxhL2VPHgzMUYziFH2t9gQrLSjq+OXB
V96hvi6LkzhTEKjIFw9xQo+KxnNT3PPWAet6B7i5/paia9fzDtulpfse5cIbMQwMyB3buN4g8JtQ
cd0JUkwKW5TyJEbAKa+g8ltFcaJlS1mbfk8JuVK4ADcQGNxm5wgcjeVeesojlAk0FrTw5lf1bS8Q
GJw7OLUNdIsJ+2S2pbbyaC4/YPTTtv6ujac+hqtto/8ujsC/gmosphHdHvp5MbUmdKCcCgqmkjbb
SsRCwsvdhaZ87NnAeR1SX5oVrhK2qTAzi8Ce+JBjPwGtgy/WTuH52iUWJSkZcbhKX4q0ytllULEk
7nqyBAGfeRhFY6o/CEvm5BDkDl55UKZ0VUYnY1dl8on01ZpbcVqYS9FJYimwhnbsBMskzXEqe9Mm
ad0T36VT/zTZ1G4WhICpZS3Lw8xsGiTpxXg4eRVcqL12arl6x8h3S0qi2uWcbZ0SR2rzRalLIHDj
eUvTnAURLJs9GnmoT2mCZksxQG0dmJ0zBGbmTvskDbj2SABRA9HSFyh9tg0KMD7MJrOVd2mgy8b9
Ywli1snCD0g6RhflRNxRHbeD0z9HfWTq1SjWrDauGnv5ZcJgrIHHmAf1RdLQY3EOqsUdyjur28CU
LCntOcYIKopUzg8k1ijvdlPp6BGprFODG8CpJ1MDHZIN57W6ZA1fTIn0E+6R+AmwS/3awXynYRyL
xjaIBQ11c/eOF1sMZJsQWtScLBm2wD9K9LEUriH7CncwDhb22cd/RmLteIU2Y+utVKQIWfnEplIS
4k/h1EsIBx6mDEOW2dQBd6KaY/GEIA/s6eUxsmE6ziPHv1Hdh10Mh/ngkePMMxrRieDQVeNigGU4
tAs7jj7pgsjN4pi2MqmmU59yVN9jhmCqWKJ9DfjU96PO0tPWhirisFHC+51gx5JZaygogPZPFXid
M2+zye4DRa/RpUohsslU87pp+14ccSAcdHiD1Z7bZBcyhsnQH7GrNe+B5/U2X1XTVdP3JTGGvCL0
4Q3gBTmPP4i1bwo1h0TSp6xzzATz4jHr3JPODUrq7ORld021Ttg0cSWkUN16Hh2Ve+n1pt5U0szH
uMxzKmubEch/wHaq+YF/b/6aqqRfb6YyDNguHZyy2cPSFPdOAFU5JqaYJ6uem3l5PQoleC7lODU8
1H5g4asuvBm/l886nBI4oGhmi4C3umMulLSGqAnyg9/7Zu6WtRvVl9XkJLB8kpKeFE5wCukPRS19
Vp7taOmKa9Vrz1ewW50ZsILUy3wXIRXRd0kQZf2z7scMis9QjC3GzZwtfe/CnxxVEI0rXOYZtElz
CMxbwYnNdshQ4TXy6d7ecPDkOatFrKRCoUzCXyeIllmfzK7XFc86dWYGJX6pfIbE1tQaQxP2fNts
JvRk2f86EYdrHVEYzEmCj8ceX3KPnxLOLP0eeZg1f/X0SOqJbZF3uUXblHIc0WmfDATWydYb77GU
9UZra00O42/BPDA1u8SMEEhkJmQHw7KoN4V80tJJvI+HOOGpKcJuKddnuFYRvUHSRKhRItGsj4y6
WXFXp+PMe9oFbT0N5vzAdJKCywPtxatZKuGda3lsAzGrFObBzNQ/OqGTclQpSCr4+vLq1bo0pVVp
VcbnHiJTOXQ7pfVgJkY9GfzIir3FTEnCk6b62vZnvFQYkNWcuEVkKQaSbph5xTktJ+2llIVv5KZT
npzEBByMt9CN1+E0HGenPIaDy5mCjY38g4RDoMIt9SBRGfExka961qq8q00lagyPWGeml1MjeoGC
t7SDAMUiRcE/yu0AcuWWe0ztzCnw5WBRxrgtggGs87TgHN/R/aXLH66ceH0d5kx0Dkk2s39K65pH
mkFI49ZHJNFJtcfZJFZqT3qakR60gCP8If6W683iFmbBUjxGC/vEYsiymii8bFjpDKReXTx7Db7t
0X55WTkIPTWFbuUUZla+jxq9xQPBjBDI499AQyfAVuENwEo+JiIU2oBf5liZc6bxtk/FziIesiS1
nWA3Hun7l3yLqplLcjxFwuw7bkjh9BruJBS8Dm0l1RchJ9O9eZkacAENsvufXgpyKDUuTDgX8NxQ
Yl9BumhWVw068SXzY7M+wdfykD/OLNasXe9f6yca+Dt+DO8GmNqDDeF78s+u1GDD45zKwvsyexVS
2PMxrVxmoiAtkdcw7SviQREhNSwaI5qwARBFl12IC7zCifQKFMJ0NiKOvGbteVmZf/U+6j4xRwTC
tQb2BOy6J356//b/eCoesDCFrXGjID3MNr//rZ0xE7KukikQzyojqgRaAL4hrMNsrhyh3r/UH3MO
zi4ec4gkI3DV8C3eTRmVubg3t89Rig3GcowXpMSPzhqYV0TGyfTXKfe2heLwYDC/dwXXxCjIZLL9
/uX6bvDCBPz+GWMls0Yp9IzrzZixst8lLsTIZRdH1PsUEws/fycqxe6vWe0qcfr+d387zHRNBY4f
pqvK64YJxus7gX066ylKvM9gEhwdUSWAUoXE/7ICvn+lt6PsCjr8NGLtgKsBjr1pA5JP04Wekzuf
4RwGxaVqS3M0zwgBZZNHkcVe+/4F33iaBMZQBNiZJq+gwwd89PqrqTxcWUyW/nNf0ydK970Xm2WO
RXHhucZ9VyIPSjOUGNEWFgPqq/37N2BS9151cCi1UCraHmxwQvSwOXx9B5wS09Jpg/oz6vglqff0
sla4KV2dRqTd/yxbdJ+a0hh/IrN+/wLFLRIvOV5UEmvO9HR6GZwqFwbiAfpfeIsbyOecFlZS6NgS
hmJC1LsLPWWF0yZzCsVqHUzCbJZQJBrd7NLY5sVHQ0gPPd+pYAQ8cqZ+JnxKF0B0+5Bi3lWnGa1l
GGFNYZnaatCE1SzI6xAeAyNnndnOZZtR2wSDZ7b4Fm8Jbit4AegHSntWzaJwTdGUYyVotlfXMcVy
nFfkZW1saCuMf5jkPcikq2ckWIRZFcCy7w//HxMuwLjBlji7ReSc/jG1R04WKTaqy6cm7Txq1qRV
5ggUrcpUAL8g6/cvad6W35dcs9RGP3s0IVyA4K0DEo0yKIZDOH2KEmkwxjGLZHGJCbBbWFf2YHMH
sMzJb2oPs0OAISBsiSPC3xpFb7+550nfZuWUEV+bxvubTbSWXT3xLNNPBUS86iyrelU9uMXk9hfu
oP7ibPN2knsUZ8ZGx5ek36B8eDPJJTZpWdoOw2fdoV57FHlgpkWet6ayen94jbno7+PLp+PVA/dZ
BnTeMNt788UScmPKstbuQ42WLdzFwJcKe39gVE66WT6xO2xoeFf8IwCwYV7ORiDIYU2grDTRIUAw
HHlM/76dyKcGR1h9U6hnCScUYsl5K1IyJQ2sNVsGBggVSs/0VIfSwMRFRXfkXluOx5ezCsFelCSW
6RQ5GucOTlUOrkndKUbP2VIeatLX/Mv3B+HNeDMGBMt6Nu+pH2DA+nYMhEhUVEnEV2OVm505bmhV
EBc0NZyc37+UUdO8Hm8WMBGgl8HBDFz/7XzGRxxM1fHj+9Bvfl5rFECnBX54ZmtiqWcJeum9l5B0
GAXSmQxK+uunXpOykXFAsBlc4QcGz+Qs2LLSuRW2GtOpVeSjtV4MvKqke2ZtVUwnGBNwYNoTCMLx
OEM0zrHkV+OPbpFpIlnI9Xl31tBGn3LQDUxRD3FyzlXguFMOBy/QhHZAQDF+Fql5krlD1TJtAs3C
3+xUnxlg+VcLjTeSuZvT82Dfi+HH8YGLg5t385f9Nnz9+AhnxbDFtbEpiwR7oXj7+Dq+gQ5hzn0t
tRc85T0ezgeX9uhRFmHrg/Gn6pD4c3S+kKsU71o/ro+VW5SPGmsKAr/DsaZpmnibyFpMTHyquoeY
8+twg3ROp9s01O6RaLnbilbbV936A0llPSrtLb0cea1F3JynqN4u2ZFSE9GZ6mJnDbn3caWPrM9i
NCQClXtk+/ifiOLRWi3F4YAsdziOUX/jsyvhtoEq/DJYek20xNLt6YmXjyk9fLSYLl2CvFXAeU0x
0cJTTvkZ1oQ4X+afEt21s52d1/bBvcv+/NymhKjB95YpEEYyDCfEONT3mICMj5nnpfCgbMuvce8W
yCvHCFMDq+0/SH8YKIvi8ZiTQ3qgTbC0W/hJct7OU5RZm9Gv9FlZExg4RRrAJs3zj2MIFX8TxgSs
q6lv7ldiEHaUn1YK2mf5W1vat75a7C/uoobPBFDjqDmKcZvOsjovgiHbY8ae/cVp6PVizYSgrcxi
JigVfJdC4c2a1gD/BB0ZNN94Xuj43bgu9rJsFA6evS0f3n+jX7/QLxfDgAtCFmm/OGe8Wazj1ae0
66P6m7SDCo7QbN87NfjqpqqKS+17xj4/aapbWoRYxb9/7T9m/s+vCVeHlg2L+Fse2CiGqCmQg3zr
CPTD9qlsIWFXHv7sf9kmfn7S/9+Gf35L5K7wc3BCZEN+e4icSQd0NVyZb85EKi71B9vFpuHAk+2w
sgnuareK77IhtlrsUUXU7jxNmtgJDqISdz0F7QuynrzuZR+d1VYXPLDfEmgKrqiwcqV4cVVdYdqg
HP8WO6v6RwXn+aIGnr3V7uJ+jHLOqRuncex2mxTJtVchtd5YQSVBbwp6cc4UAaz10fKNtBNFK2Hs
D04i7Gd7VsiPeX5/qYXekPAYElMGUAYxLh579NuSwLGCYfbDZf3mj2bw08xLT7wmL4/zOj/XuMl/
8qxo3o1uQtOjQ6t79OtF1Lv3p4Awk/nVk8FN05zqIANCHMMlkt//dqpziriifZAG35KRxgFwGils
c4jOZUe8+ap22kemGFQK6wfkShXdnqY6NuBWl5gzabUpg8S6Xp3EP5LjBHDWx9FnlCu4QvWFdZnB
NL5YvOWk9irvHgy0vG4sHhqW/t28bFc103Yh8izeBm0U3FE2alIOyJ1dZJ5deQFi7QKk+IgMqL0m
9aY0sejD+IXQp/HBFm5xa9UhG4ScnenguWoiH6PPkvupjKC/px3OK5rIn4i0xIQWAG47OY0Q9sQP
vrDCiyxd/I8OqHa8oelAeMz7g/ualsQjZmx90IWATQqe7FuXvRFImOcexJhp+OLKwsDrEdrzgv4Z
h/wrZzKCzfev6Lwmvv68JLUBRxxsxaHgvXU2xUOj7Cu2zu95m/tnwGboguJxsc4BKkkxsnmXdh5O
YN9azy4fiQhSF1kW2beWjrzD+/ci/5xalJosny4J2TBx35IB+6kSQ5jU9fdkpsHAub2JPzf9muod
CZI4ZRFgC8JRNcZACS3WskNPJ44pdNgdOEkU4Qpk4a7ZNzJ4yhBJGegXCL22hvSSSK/h2HnefCXH
NEESFCT+BrG7S0YsNkk/PZArpH5O2GxDnBDaE4thOeSFsi4j6RiT5CmwLuSQLjfLPLGd5Xg9HJKJ
3RsBR1ZcVLR5qSi9Cp1q2ZU1lBK0nHtN0/NRaI6m1CLDB+US9ZpWpdfjawFdhplIu2grQf1uvCir
abnCqEPUOtNXUrIsE0QcQXs5oalCHZiRTLVl/BoHQ5dg6k9sBP4ficHLnsaaLGI/czOTuJwTv/j+
0/lz/UE1htMntbsjeT5vl2TPpRNazFPxHXW2HWyiKcq/wPJY6BryyDhTBd/WwSSJ1taXRefoHhap
2+pvt/FvJmxoKMhsffhhgw28Xn9gSg3VsAbl97iSy7j7+UDkOqYlAjmpSKHQ0X3X1+OBsPl430bx
/CkNe90yTzBV+MuY/JsX1gQbmBQA17iWu69vBu3ppBs8XL4ngS0/dNIZ7jDss3YBwO45++J4RdK0
OmtRt56Ws+dcqjpgIwtKNd9kGPFBSK4nTYTY6P2AOd+JTYiPzoe/3OUfJUMg4bsShODCmeZQ+WbI
MDVcqqjzx++g3l3yQGUhkNm6/rIZ8UO6cqUu6CkNqyRDvhfNjxSPCiLtiU2dTrygGR5FVCYXdjAV
D27vj3RI2AVw2+hLhjvJg63f0e59edD/q7O4X9rv//1fz9+I1dhlA4eUr+p3twQaSeaQ9j8LLY7P
03OW/Zv/5B+lhfD/FQLRwZB+0UwwKf9x0Zb2vwCIeWs47Av+hJfrl8GC6/6L2oKtALqnj1t/COD5
y2DBCf+FAABGMTztAHw9+s+stF/PRgoHNFzkV0CCxWWa7c5U078VEEAe5ZrTPf8wDG2Lw+VaDQsU
Je5zu5aVSRnHLTLNyv5rG+C3lyK3u3OjjpLAx96XZLdQbMthJpjT5vy5s6SzVeQ8/D/uzq27TWSJ
wn8l67yjxVXAy3mQLN/iS+xJ4vhJS7YVQELiLhC//nwtcGKIncmks9awDjMPmbFTolvd1dVVe+8S
tKr4nhwWdsaKRzsKZAmDD6sU3P9EiVEYi/xqfVwQXs1igLMXukKw7rvbEvbFen8S6fv1bb0y6lPX
g3Lna0qxFF0AwHqZpXmtVIF/XW3DIETdKi8XQMf2C0BydNvzfKZt6sPqQOJ+ndbHMKtQNNkr8UOh
+6sFSfD9B2WNBjRydvv7fQrrzI25M0yNfZ0vd6mnTfQYxTyPdPqN549vUJEJEJQMM/1TYVT1+m9i
uMMd4XsMd/gKxmOUNFRyD0hQOMLHvvgKNiRMVso8G/9Vp4Z7BpbDmqHVlaI5EdGUk2ibRqqTQN+4
Hzh69IstNJhgEo+dyJoGwLJOap+DjWtRdEav5N1lPbf8Kx0VoifOQeUOHEhG3wNOXitYrS4LK0dU
0vHz8HMY0qfQ89MY4TAjunac9BNKiNYp/X0vbK/UP+q+TuN792mVjJOHF5vkQzO6lyQWt5d5QlZE
5Mip3jiqilZ8/+CISY94c5WGjGa0md9r4tv3wK5/oaCAyiLZeTBZRnpGhjOfQSmk1eQGmMZxZqzq
S3Cz6kO81pgG1yqra48K3HkZGdZf8z1/SnCpSwAy2ntP0ctrvxiDUvKS6oPlzD+TCtBP3CAIP1Oy
3EGADNXTYFvSGVBJlZP1TjSajujXWqsb1rSRq7v3am08bcfFRZnq2ik8IOt0D0c5R9ADqlC1X88q
q9Rnauz6x1ZwH8Yu5UMzKh/pXkHDppxeizG40jOATzSlyFGcm6OwjDBXcQzIt7plU66v7B0KoyEq
m6dr44n+a6uUGDsdZ0cokoGfM73NlGYVVXEUBNSV4A+7JzS04uIUFM6RvUUHjkorQh8kuFeXG99I
LoBH6Hf7fBsvnTDZwPspU4TELAvNPjo8aBQis+zUreLgPSlo9XIuxPqcrba7RC6JwelGgbRb4tcr
emX5K5ramp5+C2Ohus5gMl8YANOOSSbVp6Aa2ZvKukaOv8zuTD9LHlxuaRcmFf6p6lXV3yRIra7P
IsXjkD8T+UqNhgJcvI3uhqF5zXzu7Wzl1ofkeZO7ZHAUanOfiQQB6toFkhCuWDtpVD+WulNPszyD
zmqWe/9pRUOQq3isz8+TXE3ubNpIHqGLqJ4kTvwF3dv1EfzFzadNgpX1Dh03GjXTNzLku7+IYOVO
1NyrocN61QwRUv22UlNa6pK4caf7QtlfIpwLPAx43zHIHV041Gh9nlpxrs2sXNFngVok2Kx21VW6
juqbw7KNVwmle1rwXKaJpV1ocTRHuclRvzjKJuP2q2V3iLknV0EWIKNE/2fiasPYBg+09TtJolRB
GLNy6VIKDmx8YkLQt2drx3euHRXs9eznW7dH9hLTTxcHhzBrjCYQCWSxtV/4qzLRMsWr0/ktnO2x
cpRrgBX3aaL8tapdRqCtdKC4SaZ8XO0DInWrit34EvyPX504JMr2oPAqZkYPk/m5s97Fi/VunNI2
KSljD3JTOr9PTRSxJlyGtLMkKJS/udm8NgBTHK9EzpzL1NG6A9jW64wucp59G47rfEbEX10lsecd
J4DCU/Rk8DNzEp4fiDJxMVvfUmZjykILCObWe60cz7+y9wwc8z5aGJWtXYwBbp2DySvQ2KP960ck
UknC+DQMdpo47E0Z7b4ekph8+JdQQbiXurrZf/dyQ3vs2iyt26iwLGS/s2z+ldU8d06BSoQUWYP6
clVl1XVo77YnOQLDNKPbbsf08Q1259EG3ZPS1dOz0CrTs8hOlI/gqaBCl2YO9CwptteQ6ylB64y/
3ADGnORZmX0Fp4J+sBuYD9m8hHpf17TfXSeI1xVmud6e2Ds7ncYrC7kDnTbWeVHM73T4fqeKozjn
1Ll0IKKoZYSZ4R3HoV/dp+NtfZKWu/lZsPfTWb21t840hye8JGmJv9I3prKbZrGuzWojhlkTrQE/
IpEBgCKZGHQmPwvN3fx+a7PViQkQ5xNbjyZT3lM6Ryh5BraE10Px8ryuUv0WMg83lM3K2E1dPfGf
1Dirj+myOr9n5e2WZrgRHkRMzcqenxfBtr40VdHmwtzg+eIgVSd7EmFgkPTam5jJOPhib1aPRrRB
rpY+7WfUg7Jpilz3VDFD/QLWSYa+d1hdcaXkLPn5LiRIZJV+DxvYhhDZiBk0B58twsFe2ICvBhdF
6eCWmiid1pErQuHk4JshoSYn+3lCrgS9WBQ8ayguhGLxYqzn9U1Nl+L1zNtkZ5C8bZqwrcLzJAiz
Ev0sNUBaUVkFG1oObo9zep2zXTVbfdiTfPgkCGsPemnulkVgm8oRlMaNfZT5DtqdZGXCyx1kjhn3
6D3rAHWkcBIa4Tw8DjVkrxGh2hSnjqdUdMiO7TMarn+if5Bm8JYZsiqKDlwxGSs3ZFn35VFWqMUT
8G1c5Hor0ghJdFppdXZismuhmgci5BTfa1wG+V1WrU8tBZL6UYXCLBrH+zstpkGwETmUrtS9DzZs
xYZAvZDFutIzemc6jv1IDgbdVfDJ55G2Uk9rF0DjBHGK5KROAA9f6tXcdKdxsfY/cw4EnzMFWZNJ
Ta3L4fq/Wd3RbtUFEwUn1TtFCE+tphsDbzDJwHc9KXTWu1V2pQhwULI8V52KowpS0VFaC6FMwy/y
WV75G5XhrnF5IRQDFRpSyp/nOfyayd7X6/nUAReL2lmtbT96oJbP5qrJqVNrK+PBh+q1n3raOF6/
V/JchD/u/gbJyEiZ1UhdPGzoKS9EEzZ0Jsezix7jtXbhWSXNoFkIDqkUFH0BBPnoomuG8UVDCdxh
PRX1DeBv0NUaXUVuU2LL01wo+9F4va6/olTugNOqFfRfaUcL/HGuIdSd1uXM3O3QNkJIDKmedE4z
6xTZ7AmS6wY90L30KHettTKx4rl6FBh1+NW2y9s8ShCstQhb55MSfDpM6vXmyqaf8Ad9Y5dTDgO6
7Wbuvr45bKT/m5ttOxDR1G126P10UyzT/e0yI8+aPUvriZ8e+OIfo9/7pZ8berf8la5TsCPwQZ2r
8uGdDi/8MxMhmKO8eOIebogWUpwDSL2inyKe/7wLoy3VgcOPFdsaIVYAiAsR68PDdZUPfDFHb83C
zwfYTOfPf+dnI2jm5+wJtr642UjOgmkhtAD3i4RBM0oirJezMHZHcP/J+VH7PDzm0GaBblX9rMk/
XgrkOcCQWYhIon/Lw9p6OQmaKnqK2ZS9CN/+lTXwGBXbXGxFlIy3LzNAugAu/co+6Fno7ANLwJxE
NvPwMMaXg3fZJ+AdqUsMdQUgkiTtDMicCfkFeJ/NMuce2JkElEoMZCe4gzSTNDxnoKrN4mzi+29e
+p94RH1k4wpIz5EdEk9vJTjjEQ6HkIh8d/P8S7vhzRQq4Sle/Fe2Q8/Ei+1gj3QLj0i+vJmEvi/Q
3BHN4kQdRBvmJGiu2axOiZVgjg44A8r9zRh7p4JGf2dxaBB0I7/L0+y/AZ2Nr4kW/8axwG4QnlF7
dSk4SBODBjYooTY//7dOh95i/h4hIJWDI5PaD6Y2sgTMBTDZq5OAhpNtCIkIodn8r5yNb46eEqFD
CURq+ESJeALwNmrr8npRIj6RsQOHoHxyeAYXH6HRIhskGqIORPyjobXVORaR9BY1YSHM3UzP4EYP
LkvkbOXWANEfqTCTdsqvbgHXHtE8D0Qr2615BrcTyGDL7gTdGZH8sUCL9LcAsZGDOg9CR830DM4N
AigR0Dy5RcCXDCyNImovNHQsPIBtU1misZ14BrcHYOAIAoXc8FHoB6BEhumNs9BAyo8rBBJ6Q10E
VD8JY6RmwaQTPRAtQgLz2yg71wQDT6CKXtHtz5ub6YDiIo18vqw/NM0R/l4FpdZGwL0doWkm7Rwg
sAGOGZwnxBNIh0TqiNKwZpIwaHZ8b/yOOyL0oIm28z2zxLIb0CrQxT1Pdi9wBQBvRj2gmQQRab7c
C0h4WqLkLq4Jh2eAxwJMTslZIDSCOAN6hhPg8PSui67DXiF/QoalmYXGBQ1oLWguB7fsLKgj0CQ4
Pvq3NE93Lbga6RXBnnXaHTO4MxLElPSOMAgRBEoKSmozCf0d4YyA8qk0vmlnaXDeEaqu9BkpLgsi
UrJ6YaI9HtkAEd1vecTB+QNK3GNZf2AaIxji1A3Aqb62E4jFRiQRIRAOLmWiq0j8SjoCAiRyY4SB
AK5ec4ccCoiTkkNsl9mA/CAoDflvX+fbByohcqSHh/nsnIkWZ6ZQu3zOqw0uPkSZ1JUtpxAfOgIy
TsLgVT/IjYnlQU5FZFbEM7hZAO4ln0PVqB8KWi083te2AnUVqPQicGiz6U1YOqQdQYpbNmtgjqkv
Hphc7b2wHx+ZI8qYBumJ5pMGNXxOc0l/yGFINEDRCM7z4cHgS4fgkjuxoQJzVxjoVkCYXJWeBXLE
yKEio9AMsl9q58JEIYHgA47T4RmcQ9A1lAgk14JJspQsuuaSJDk8vcMBWjE5FtbcWKRZB3Zh1Onf
IDt+LoSUzQz4jM34+3vBHXGHEN5wqDVWTgVBjpJKIRkEiIgkCQnwV1cBRSXYTWgHcxAfnuHtBby1
dIGRw89CGAUafTPK3lUJXSdcgkWYKED7PIOLlsVaaE7s3y+zEigh70So8Vw46JdZVVg7qPsggTM8
jyAiOMm9wGUJVSFyBs+1xZ5HFCkkvAUc1bYW3xxEA4oR0DFp656/vwoMC1gFXo/Kwqt7gRKj6MYB
e6v1m80lbUCzwNVJk14LJFWppLvWc7G9dzrY5JQJICBCNZM0vDKLAbNKOqnKKFEhIhn1XG/uxotE
StSgKMMhsnd4hrgWpEuNBn5RFzprL1b8y6gZYaQRZFaWiyCwDSxSwqE3LyXlEZA2Muxvp2PvXLAp
MCBJBimm9QiDixHIfgkBKKlIiVwSWx226BuYPGJFUmkaQQT8hMMzwLUglBzkZsGmsIpmFOCL1vF1
PQJRJHkGwU17doyDmwUIULJRs8kgQV+SSngdpEoDeZqPcIse7ixwwW2c9e/7BWbBcYEmtvejH3DK
wHHgWDuiFtWslcGllMCa642z+v1ZAJKFDISIC1s8Ti9SOIATbYpN+nh4fpFkShPE/v74uTWo6EDx
Tz9cBqPB9KL31rqKwdWX2KCCWybtECmfIA3ZVtl6h2NTYRGInzbn9g9ChF+Iqb/xYKYoETzNBFkl
WGavEWXe+oVn6sePP29pH4LbIXD9nV8U4hHNZzfwTvHf/+1AHw8Agxc/fAYcHD6n/evtAH/86M5n
PY/q+X+eBst0kT76yIsz3H37mleLDTQaun8+LDaLl5wEjiRW5vc3+UHz4tv3/zeGX28r+jY/6Nfs
pgG6NN0XPiCmpV84XdOrZ5E9D72h6Ahqgqzl6SIMvkbpNui8dQN2l7YdhVG6eIqe31K8dUOpkbeM
+s9jHjwWecf4AZMsa/xoGaKGki5fWm5IYdKWW2mWd9HXd9MIQuFDd9obPK3spxwz68FT5/skIShu
TrKWT5ZR6nVfuQUAylp+W39GckuePS38zgJsUWqyL3wWhsE2Cro7sgGASZvePgWLnhdp4ObSlqOy
uywa3KKs2fc/+qbxAf4kbRgDxeN6/7xyD26vAdzKmr6ICmQm+tPc4JVkbV8ugm3He7RsSnm76T5c
bJ9eTkcLq5E3nWWLR7/IlnneWdMtckPafvCIZPqiyy9s8ADypjkLsijvrGy9qS/L286ygH/jOOhM
elO4/BPWoyLtmxaVYWnT0TbvLe62zihr+Wr5kPabsgO+EyU8edO7Rffc4nYv6kHyhst3p4tNnPlB
91jHvqg0/An758s0W3Y8VZu6/hPGL5dV8Ng5xjD+J070q2X57j5K189zcLgfNGgl6fdGX8p/N12k
ESdld3M2ecw/8wFHi3V/70PQIzUma/7aD7oz3uSapM2uQyKS7q2mZRJJm06XXp/CfYAdyhr+sNxu
0S7ZLXrXBLozi8STrPlbP3pavjvLfjjbGii5rPm/ouKNhdgW3f/MB/y4ENs6rqz5j8z+EtnyTkjR
VgflbVfdW2ULT5O1+ylf+M8LQ/iUNjkna/bzMt1wsnUsN2kvacsBN5ve8m6B27Km7xacO3Rl7m7N
Nl8lbXyZ5e8+v/bygJ7I0UrbD7LHiC6SncitLUdK295H6JV6zy95WCdNcefnll/LNH3jwPyYf3pW
RXntr3WTa+I3HsPlIv3v/wAAAP//</cx:binary>
              </cx:geoCache>
            </cx:geography>
          </cx:layoutPr>
          <cx:valueColors>
            <cx:minColor>
              <a:schemeClr val="accent6">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131396</xdr:colOff>
      <xdr:row>19</xdr:row>
      <xdr:rowOff>174442</xdr:rowOff>
    </xdr:from>
    <xdr:to>
      <xdr:col>1</xdr:col>
      <xdr:colOff>519866</xdr:colOff>
      <xdr:row>21</xdr:row>
      <xdr:rowOff>129170</xdr:rowOff>
    </xdr:to>
    <xdr:graphicFrame macro="">
      <xdr:nvGraphicFramePr>
        <xdr:cNvPr id="2" name="Chart 1">
          <a:extLst>
            <a:ext uri="{FF2B5EF4-FFF2-40B4-BE49-F238E27FC236}">
              <a16:creationId xmlns:a16="http://schemas.microsoft.com/office/drawing/2014/main" id="{AE2400B1-1B2D-AD5A-E142-2F0AA7A8F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325750</xdr:colOff>
      <xdr:row>19</xdr:row>
      <xdr:rowOff>164017</xdr:rowOff>
    </xdr:from>
    <xdr:to>
      <xdr:col>7</xdr:col>
      <xdr:colOff>617103</xdr:colOff>
      <xdr:row>21</xdr:row>
      <xdr:rowOff>184635</xdr:rowOff>
    </xdr:to>
    <xdr:graphicFrame macro="">
      <xdr:nvGraphicFramePr>
        <xdr:cNvPr id="4" name="Chart 3">
          <a:extLst>
            <a:ext uri="{FF2B5EF4-FFF2-40B4-BE49-F238E27FC236}">
              <a16:creationId xmlns:a16="http://schemas.microsoft.com/office/drawing/2014/main" id="{EE85A22E-73CB-EBF0-3D44-07C49FBDC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428665</xdr:colOff>
      <xdr:row>19</xdr:row>
      <xdr:rowOff>177590</xdr:rowOff>
    </xdr:from>
    <xdr:to>
      <xdr:col>10</xdr:col>
      <xdr:colOff>844720</xdr:colOff>
      <xdr:row>21</xdr:row>
      <xdr:rowOff>153288</xdr:rowOff>
    </xdr:to>
    <xdr:graphicFrame macro="">
      <xdr:nvGraphicFramePr>
        <xdr:cNvPr id="6" name="Chart 5">
          <a:extLst>
            <a:ext uri="{FF2B5EF4-FFF2-40B4-BE49-F238E27FC236}">
              <a16:creationId xmlns:a16="http://schemas.microsoft.com/office/drawing/2014/main" id="{B5A6DDAF-6CEA-4F14-E841-390CDEE6D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179456</xdr:colOff>
      <xdr:row>20</xdr:row>
      <xdr:rowOff>15510</xdr:rowOff>
    </xdr:from>
    <xdr:to>
      <xdr:col>4</xdr:col>
      <xdr:colOff>606823</xdr:colOff>
      <xdr:row>21</xdr:row>
      <xdr:rowOff>180202</xdr:rowOff>
    </xdr:to>
    <xdr:graphicFrame macro="">
      <xdr:nvGraphicFramePr>
        <xdr:cNvPr id="7" name="Chart 6">
          <a:extLst>
            <a:ext uri="{FF2B5EF4-FFF2-40B4-BE49-F238E27FC236}">
              <a16:creationId xmlns:a16="http://schemas.microsoft.com/office/drawing/2014/main" id="{8F99AB46-7996-F988-B86C-BB4700833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547181</xdr:colOff>
      <xdr:row>20</xdr:row>
      <xdr:rowOff>20266</xdr:rowOff>
    </xdr:from>
    <xdr:to>
      <xdr:col>15</xdr:col>
      <xdr:colOff>162128</xdr:colOff>
      <xdr:row>21</xdr:row>
      <xdr:rowOff>149245</xdr:rowOff>
    </xdr:to>
    <xdr:graphicFrame macro="">
      <xdr:nvGraphicFramePr>
        <xdr:cNvPr id="5" name="Chart 4">
          <a:extLst>
            <a:ext uri="{FF2B5EF4-FFF2-40B4-BE49-F238E27FC236}">
              <a16:creationId xmlns:a16="http://schemas.microsoft.com/office/drawing/2014/main" id="{CAB60AC8-F149-4B16-B852-9F0B8788E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22225</xdr:colOff>
      <xdr:row>2</xdr:row>
      <xdr:rowOff>171450</xdr:rowOff>
    </xdr:from>
    <xdr:to>
      <xdr:col>13</xdr:col>
      <xdr:colOff>327025</xdr:colOff>
      <xdr:row>17</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DE2157E-E265-E06A-5EB9-53AD96319D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2225" y="539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581025</xdr:colOff>
      <xdr:row>2</xdr:row>
      <xdr:rowOff>63500</xdr:rowOff>
    </xdr:from>
    <xdr:to>
      <xdr:col>11</xdr:col>
      <xdr:colOff>276225</xdr:colOff>
      <xdr:row>17</xdr:row>
      <xdr:rowOff>44450</xdr:rowOff>
    </xdr:to>
    <xdr:graphicFrame macro="">
      <xdr:nvGraphicFramePr>
        <xdr:cNvPr id="2" name="Chart 1">
          <a:extLst>
            <a:ext uri="{FF2B5EF4-FFF2-40B4-BE49-F238E27FC236}">
              <a16:creationId xmlns:a16="http://schemas.microsoft.com/office/drawing/2014/main" id="{7A5B06FF-8BEA-62A2-3CDE-29220FAC5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282575</xdr:colOff>
      <xdr:row>1</xdr:row>
      <xdr:rowOff>57150</xdr:rowOff>
    </xdr:from>
    <xdr:to>
      <xdr:col>12</xdr:col>
      <xdr:colOff>587375</xdr:colOff>
      <xdr:row>16</xdr:row>
      <xdr:rowOff>38100</xdr:rowOff>
    </xdr:to>
    <xdr:graphicFrame macro="">
      <xdr:nvGraphicFramePr>
        <xdr:cNvPr id="2" name="Chart 1">
          <a:extLst>
            <a:ext uri="{FF2B5EF4-FFF2-40B4-BE49-F238E27FC236}">
              <a16:creationId xmlns:a16="http://schemas.microsoft.com/office/drawing/2014/main" id="{64E2E8DF-45FF-5E70-82BC-67388A245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434974</xdr:colOff>
      <xdr:row>1</xdr:row>
      <xdr:rowOff>76200</xdr:rowOff>
    </xdr:from>
    <xdr:to>
      <xdr:col>16</xdr:col>
      <xdr:colOff>69849</xdr:colOff>
      <xdr:row>16</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A034621-C316-F2D1-FCED-3B2E4C8F80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6274" y="260350"/>
              <a:ext cx="51212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739774</xdr:colOff>
      <xdr:row>2</xdr:row>
      <xdr:rowOff>165100</xdr:rowOff>
    </xdr:from>
    <xdr:to>
      <xdr:col>13</xdr:col>
      <xdr:colOff>552450</xdr:colOff>
      <xdr:row>17</xdr:row>
      <xdr:rowOff>146050</xdr:rowOff>
    </xdr:to>
    <xdr:graphicFrame macro="">
      <xdr:nvGraphicFramePr>
        <xdr:cNvPr id="2" name="Chart 1">
          <a:extLst>
            <a:ext uri="{FF2B5EF4-FFF2-40B4-BE49-F238E27FC236}">
              <a16:creationId xmlns:a16="http://schemas.microsoft.com/office/drawing/2014/main" id="{859EDE25-21A0-75FC-7828-EEE42385C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6350</xdr:colOff>
      <xdr:row>2</xdr:row>
      <xdr:rowOff>88900</xdr:rowOff>
    </xdr:from>
    <xdr:to>
      <xdr:col>19</xdr:col>
      <xdr:colOff>57150</xdr:colOff>
      <xdr:row>11</xdr:row>
      <xdr:rowOff>44450</xdr:rowOff>
    </xdr:to>
    <xdr:grpSp>
      <xdr:nvGrpSpPr>
        <xdr:cNvPr id="96" name="Group 95">
          <a:extLst>
            <a:ext uri="{FF2B5EF4-FFF2-40B4-BE49-F238E27FC236}">
              <a16:creationId xmlns:a16="http://schemas.microsoft.com/office/drawing/2014/main" id="{2B7DFAEC-EF62-58C7-C245-D48FFA934106}"/>
            </a:ext>
          </a:extLst>
        </xdr:cNvPr>
        <xdr:cNvGrpSpPr/>
      </xdr:nvGrpSpPr>
      <xdr:grpSpPr>
        <a:xfrm>
          <a:off x="6350" y="457200"/>
          <a:ext cx="11633200" cy="1612900"/>
          <a:chOff x="38100" y="457200"/>
          <a:chExt cx="11442596" cy="1644650"/>
        </a:xfrm>
      </xdr:grpSpPr>
      <xdr:grpSp>
        <xdr:nvGrpSpPr>
          <xdr:cNvPr id="59" name="Group 58">
            <a:extLst>
              <a:ext uri="{FF2B5EF4-FFF2-40B4-BE49-F238E27FC236}">
                <a16:creationId xmlns:a16="http://schemas.microsoft.com/office/drawing/2014/main" id="{2123A59F-F677-A863-8B97-F63E91E112E3}"/>
              </a:ext>
            </a:extLst>
          </xdr:cNvPr>
          <xdr:cNvGrpSpPr/>
        </xdr:nvGrpSpPr>
        <xdr:grpSpPr>
          <a:xfrm>
            <a:off x="38100" y="457200"/>
            <a:ext cx="2222500" cy="1619250"/>
            <a:chOff x="38100" y="457200"/>
            <a:chExt cx="2222500" cy="1619250"/>
          </a:xfrm>
        </xdr:grpSpPr>
        <xdr:sp macro="" textlink="">
          <xdr:nvSpPr>
            <xdr:cNvPr id="49" name="Rectangle: Rounded Corners 48">
              <a:extLst>
                <a:ext uri="{FF2B5EF4-FFF2-40B4-BE49-F238E27FC236}">
                  <a16:creationId xmlns:a16="http://schemas.microsoft.com/office/drawing/2014/main" id="{35739FED-C4F1-ED50-005F-48D1CA5C8E56}"/>
                </a:ext>
              </a:extLst>
            </xdr:cNvPr>
            <xdr:cNvSpPr/>
          </xdr:nvSpPr>
          <xdr:spPr>
            <a:xfrm>
              <a:off x="114300" y="45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Black" panose="020B0A04020102020204" pitchFamily="34" charset="0"/>
                </a:rPr>
                <a:t>SALES</a:t>
              </a:r>
            </a:p>
          </xdr:txBody>
        </xdr:sp>
        <xdr:sp macro="" textlink="">
          <xdr:nvSpPr>
            <xdr:cNvPr id="50" name="Rectangle: Rounded Corners 49">
              <a:extLst>
                <a:ext uri="{FF2B5EF4-FFF2-40B4-BE49-F238E27FC236}">
                  <a16:creationId xmlns:a16="http://schemas.microsoft.com/office/drawing/2014/main" id="{3471920A-ADF7-F6AD-7871-3E3605231555}"/>
                </a:ext>
              </a:extLst>
            </xdr:cNvPr>
            <xdr:cNvSpPr/>
          </xdr:nvSpPr>
          <xdr:spPr>
            <a:xfrm>
              <a:off x="38100" y="742950"/>
              <a:ext cx="2222500" cy="13335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 sparkline'!$B$18">
          <xdr:nvSpPr>
            <xdr:cNvPr id="53" name="Rectangle: Rounded Corners 52">
              <a:extLst>
                <a:ext uri="{FF2B5EF4-FFF2-40B4-BE49-F238E27FC236}">
                  <a16:creationId xmlns:a16="http://schemas.microsoft.com/office/drawing/2014/main" id="{0228A062-6509-A534-B41F-1D4520630B62}"/>
                </a:ext>
              </a:extLst>
            </xdr:cNvPr>
            <xdr:cNvSpPr/>
          </xdr:nvSpPr>
          <xdr:spPr>
            <a:xfrm>
              <a:off x="114300" y="8001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BF680E-C081-4AF7-8613-80661A937644}" type="TxLink">
                <a:rPr lang="en-US" sz="1100" b="0" i="0" u="none" strike="noStrike" kern="1200">
                  <a:solidFill>
                    <a:schemeClr val="bg2"/>
                  </a:solidFill>
                  <a:latin typeface="Arial Black" panose="020B0A04020102020204" pitchFamily="34" charset="0"/>
                  <a:ea typeface="Calibri"/>
                  <a:cs typeface="Calibri"/>
                </a:rPr>
                <a:t> $22,97,200.86 </a:t>
              </a:fld>
              <a:endParaRPr lang="en-IN" sz="1600" kern="1200">
                <a:solidFill>
                  <a:schemeClr val="bg2"/>
                </a:solidFill>
                <a:latin typeface="Arial Black" panose="020B0A04020102020204" pitchFamily="34" charset="0"/>
              </a:endParaRPr>
            </a:p>
          </xdr:txBody>
        </xdr:sp>
        <xdr:sp macro="" textlink="">
          <xdr:nvSpPr>
            <xdr:cNvPr id="54" name="Rectangle: Rounded Corners 53">
              <a:extLst>
                <a:ext uri="{FF2B5EF4-FFF2-40B4-BE49-F238E27FC236}">
                  <a16:creationId xmlns:a16="http://schemas.microsoft.com/office/drawing/2014/main" id="{96E937C5-62B0-AB78-8E7A-501717BAEC6A}"/>
                </a:ext>
              </a:extLst>
            </xdr:cNvPr>
            <xdr:cNvSpPr/>
          </xdr:nvSpPr>
          <xdr:spPr>
            <a:xfrm>
              <a:off x="101600" y="172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t>YOY GROWTH</a:t>
              </a:r>
            </a:p>
          </xdr:txBody>
        </xdr:sp>
      </xdr:grpSp>
      <xdr:grpSp>
        <xdr:nvGrpSpPr>
          <xdr:cNvPr id="60" name="Group 59">
            <a:extLst>
              <a:ext uri="{FF2B5EF4-FFF2-40B4-BE49-F238E27FC236}">
                <a16:creationId xmlns:a16="http://schemas.microsoft.com/office/drawing/2014/main" id="{960AB15A-E627-612A-9408-BB298042AB76}"/>
              </a:ext>
            </a:extLst>
          </xdr:cNvPr>
          <xdr:cNvGrpSpPr/>
        </xdr:nvGrpSpPr>
        <xdr:grpSpPr>
          <a:xfrm>
            <a:off x="2317750" y="469900"/>
            <a:ext cx="2222500" cy="1619250"/>
            <a:chOff x="38100" y="457200"/>
            <a:chExt cx="2222500" cy="1619250"/>
          </a:xfrm>
        </xdr:grpSpPr>
        <xdr:sp macro="" textlink="">
          <xdr:nvSpPr>
            <xdr:cNvPr id="61" name="Rectangle: Rounded Corners 60">
              <a:extLst>
                <a:ext uri="{FF2B5EF4-FFF2-40B4-BE49-F238E27FC236}">
                  <a16:creationId xmlns:a16="http://schemas.microsoft.com/office/drawing/2014/main" id="{2BA9FF68-056B-B0C8-16A6-E29FBD64F418}"/>
                </a:ext>
              </a:extLst>
            </xdr:cNvPr>
            <xdr:cNvSpPr/>
          </xdr:nvSpPr>
          <xdr:spPr>
            <a:xfrm>
              <a:off x="114300" y="45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Black" panose="020B0A04020102020204" pitchFamily="34" charset="0"/>
                </a:rPr>
                <a:t>PROFIT</a:t>
              </a:r>
            </a:p>
          </xdr:txBody>
        </xdr:sp>
        <xdr:sp macro="" textlink="">
          <xdr:nvSpPr>
            <xdr:cNvPr id="62" name="Rectangle: Rounded Corners 61">
              <a:extLst>
                <a:ext uri="{FF2B5EF4-FFF2-40B4-BE49-F238E27FC236}">
                  <a16:creationId xmlns:a16="http://schemas.microsoft.com/office/drawing/2014/main" id="{41F9F443-9AF7-5FCE-C7E3-9DF64B78DCB2}"/>
                </a:ext>
              </a:extLst>
            </xdr:cNvPr>
            <xdr:cNvSpPr/>
          </xdr:nvSpPr>
          <xdr:spPr>
            <a:xfrm>
              <a:off x="38100" y="742950"/>
              <a:ext cx="2222500" cy="13335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 sparkline'!$E$18">
          <xdr:nvSpPr>
            <xdr:cNvPr id="63" name="Rectangle: Rounded Corners 62">
              <a:extLst>
                <a:ext uri="{FF2B5EF4-FFF2-40B4-BE49-F238E27FC236}">
                  <a16:creationId xmlns:a16="http://schemas.microsoft.com/office/drawing/2014/main" id="{0D52A964-2E65-C193-B6FE-24D73D31F6F8}"/>
                </a:ext>
              </a:extLst>
            </xdr:cNvPr>
            <xdr:cNvSpPr/>
          </xdr:nvSpPr>
          <xdr:spPr>
            <a:xfrm>
              <a:off x="114300" y="8001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D2B301-8ACF-40B2-8349-735FC92B890B}" type="TxLink">
                <a:rPr lang="en-US" sz="1100" b="0" i="0" u="none" strike="noStrike" kern="1200">
                  <a:solidFill>
                    <a:schemeClr val="bg1"/>
                  </a:solidFill>
                  <a:latin typeface="Arial Black" panose="020B0A04020102020204" pitchFamily="34" charset="0"/>
                  <a:ea typeface="Calibri"/>
                  <a:cs typeface="Calibri"/>
                </a:rPr>
                <a:t> $2,86,397.02 </a:t>
              </a:fld>
              <a:endParaRPr lang="en-US" sz="1100" b="0" i="0" u="none" strike="noStrike" kern="1200">
                <a:solidFill>
                  <a:schemeClr val="bg1"/>
                </a:solidFill>
                <a:latin typeface="Arial Black" panose="020B0A04020102020204" pitchFamily="34" charset="0"/>
                <a:ea typeface="Calibri"/>
                <a:cs typeface="Calibri"/>
              </a:endParaRPr>
            </a:p>
          </xdr:txBody>
        </xdr:sp>
        <xdr:sp macro="" textlink="">
          <xdr:nvSpPr>
            <xdr:cNvPr id="64" name="Rectangle: Rounded Corners 63">
              <a:extLst>
                <a:ext uri="{FF2B5EF4-FFF2-40B4-BE49-F238E27FC236}">
                  <a16:creationId xmlns:a16="http://schemas.microsoft.com/office/drawing/2014/main" id="{4ABCBF12-106A-4697-8251-9618D5CAA712}"/>
                </a:ext>
              </a:extLst>
            </xdr:cNvPr>
            <xdr:cNvSpPr/>
          </xdr:nvSpPr>
          <xdr:spPr>
            <a:xfrm>
              <a:off x="101600" y="172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t>YOY GROWTH</a:t>
              </a:r>
            </a:p>
          </xdr:txBody>
        </xdr:sp>
      </xdr:grpSp>
      <xdr:grpSp>
        <xdr:nvGrpSpPr>
          <xdr:cNvPr id="65" name="Group 64">
            <a:extLst>
              <a:ext uri="{FF2B5EF4-FFF2-40B4-BE49-F238E27FC236}">
                <a16:creationId xmlns:a16="http://schemas.microsoft.com/office/drawing/2014/main" id="{4027A285-8AFF-CB06-2A73-75053E939AA3}"/>
              </a:ext>
            </a:extLst>
          </xdr:cNvPr>
          <xdr:cNvGrpSpPr/>
        </xdr:nvGrpSpPr>
        <xdr:grpSpPr>
          <a:xfrm>
            <a:off x="4591050" y="482600"/>
            <a:ext cx="2222500" cy="1619250"/>
            <a:chOff x="38100" y="457200"/>
            <a:chExt cx="2222500" cy="1619250"/>
          </a:xfrm>
        </xdr:grpSpPr>
        <xdr:sp macro="" textlink="">
          <xdr:nvSpPr>
            <xdr:cNvPr id="66" name="Rectangle: Rounded Corners 65">
              <a:extLst>
                <a:ext uri="{FF2B5EF4-FFF2-40B4-BE49-F238E27FC236}">
                  <a16:creationId xmlns:a16="http://schemas.microsoft.com/office/drawing/2014/main" id="{A2AFF19E-B8BF-AB7A-AE78-AAD7A8CDC4B5}"/>
                </a:ext>
              </a:extLst>
            </xdr:cNvPr>
            <xdr:cNvSpPr/>
          </xdr:nvSpPr>
          <xdr:spPr>
            <a:xfrm>
              <a:off x="114300" y="45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Black" panose="020B0A04020102020204" pitchFamily="34" charset="0"/>
                </a:rPr>
                <a:t>QUANTITY</a:t>
              </a:r>
            </a:p>
          </xdr:txBody>
        </xdr:sp>
        <xdr:sp macro="" textlink="">
          <xdr:nvSpPr>
            <xdr:cNvPr id="67" name="Rectangle: Rounded Corners 66">
              <a:extLst>
                <a:ext uri="{FF2B5EF4-FFF2-40B4-BE49-F238E27FC236}">
                  <a16:creationId xmlns:a16="http://schemas.microsoft.com/office/drawing/2014/main" id="{39F34929-2B2D-D72A-D48D-3685F6655471}"/>
                </a:ext>
              </a:extLst>
            </xdr:cNvPr>
            <xdr:cNvSpPr/>
          </xdr:nvSpPr>
          <xdr:spPr>
            <a:xfrm>
              <a:off x="38100" y="742950"/>
              <a:ext cx="2222500" cy="13335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 sparkline'!$H$18">
          <xdr:nvSpPr>
            <xdr:cNvPr id="68" name="Rectangle: Rounded Corners 67">
              <a:extLst>
                <a:ext uri="{FF2B5EF4-FFF2-40B4-BE49-F238E27FC236}">
                  <a16:creationId xmlns:a16="http://schemas.microsoft.com/office/drawing/2014/main" id="{A5A5BA71-8120-AFFF-A51F-5137D6F80FFE}"/>
                </a:ext>
              </a:extLst>
            </xdr:cNvPr>
            <xdr:cNvSpPr/>
          </xdr:nvSpPr>
          <xdr:spPr>
            <a:xfrm>
              <a:off x="114300" y="8001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77A925-3E4F-4AB8-B47C-044EE719A8B2}" type="TxLink">
                <a:rPr lang="en-US" sz="1100" b="0" i="0" u="none" strike="noStrike" kern="1200">
                  <a:solidFill>
                    <a:schemeClr val="bg1"/>
                  </a:solidFill>
                  <a:latin typeface="Arial Black" panose="020B0A04020102020204" pitchFamily="34" charset="0"/>
                  <a:ea typeface="Calibri"/>
                  <a:cs typeface="Calibri"/>
                </a:rPr>
                <a:t>#37873</a:t>
              </a:fld>
              <a:endParaRPr lang="en-IN" sz="1600" kern="1200">
                <a:solidFill>
                  <a:schemeClr val="bg1"/>
                </a:solidFill>
                <a:latin typeface="Arial Black" panose="020B0A04020102020204" pitchFamily="34" charset="0"/>
              </a:endParaRPr>
            </a:p>
          </xdr:txBody>
        </xdr:sp>
        <xdr:sp macro="" textlink="">
          <xdr:nvSpPr>
            <xdr:cNvPr id="69" name="Rectangle: Rounded Corners 68">
              <a:extLst>
                <a:ext uri="{FF2B5EF4-FFF2-40B4-BE49-F238E27FC236}">
                  <a16:creationId xmlns:a16="http://schemas.microsoft.com/office/drawing/2014/main" id="{44A026CF-6E80-D39A-71DA-7F2E170D5098}"/>
                </a:ext>
              </a:extLst>
            </xdr:cNvPr>
            <xdr:cNvSpPr/>
          </xdr:nvSpPr>
          <xdr:spPr>
            <a:xfrm>
              <a:off x="101600" y="172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t>YOY GROWTH</a:t>
              </a:r>
            </a:p>
          </xdr:txBody>
        </xdr:sp>
      </xdr:grpSp>
      <xdr:grpSp>
        <xdr:nvGrpSpPr>
          <xdr:cNvPr id="70" name="Group 69">
            <a:extLst>
              <a:ext uri="{FF2B5EF4-FFF2-40B4-BE49-F238E27FC236}">
                <a16:creationId xmlns:a16="http://schemas.microsoft.com/office/drawing/2014/main" id="{8F6569D9-71C3-4627-43C5-A74E274049E5}"/>
              </a:ext>
            </a:extLst>
          </xdr:cNvPr>
          <xdr:cNvGrpSpPr/>
        </xdr:nvGrpSpPr>
        <xdr:grpSpPr>
          <a:xfrm>
            <a:off x="6851650" y="476250"/>
            <a:ext cx="2222500" cy="1619250"/>
            <a:chOff x="38100" y="457200"/>
            <a:chExt cx="2222500" cy="1619250"/>
          </a:xfrm>
        </xdr:grpSpPr>
        <xdr:sp macro="" textlink="">
          <xdr:nvSpPr>
            <xdr:cNvPr id="71" name="Rectangle: Rounded Corners 70">
              <a:extLst>
                <a:ext uri="{FF2B5EF4-FFF2-40B4-BE49-F238E27FC236}">
                  <a16:creationId xmlns:a16="http://schemas.microsoft.com/office/drawing/2014/main" id="{4770E024-CA2F-D9EC-B7C0-150611DC0866}"/>
                </a:ext>
              </a:extLst>
            </xdr:cNvPr>
            <xdr:cNvSpPr/>
          </xdr:nvSpPr>
          <xdr:spPr>
            <a:xfrm>
              <a:off x="114300" y="45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Black" panose="020B0A04020102020204" pitchFamily="34" charset="0"/>
                </a:rPr>
                <a:t>NO.</a:t>
              </a:r>
              <a:r>
                <a:rPr lang="en-IN" sz="1400" kern="1200" baseline="0">
                  <a:latin typeface="Arial Black" panose="020B0A04020102020204" pitchFamily="34" charset="0"/>
                </a:rPr>
                <a:t> OF ORDERS</a:t>
              </a:r>
              <a:endParaRPr lang="en-IN" sz="1400" kern="1200">
                <a:latin typeface="Arial Black" panose="020B0A04020102020204" pitchFamily="34" charset="0"/>
              </a:endParaRPr>
            </a:p>
          </xdr:txBody>
        </xdr:sp>
        <xdr:sp macro="" textlink="">
          <xdr:nvSpPr>
            <xdr:cNvPr id="72" name="Rectangle: Rounded Corners 71">
              <a:extLst>
                <a:ext uri="{FF2B5EF4-FFF2-40B4-BE49-F238E27FC236}">
                  <a16:creationId xmlns:a16="http://schemas.microsoft.com/office/drawing/2014/main" id="{D94DEDF2-B112-7003-EC9C-964158C2DF43}"/>
                </a:ext>
              </a:extLst>
            </xdr:cNvPr>
            <xdr:cNvSpPr/>
          </xdr:nvSpPr>
          <xdr:spPr>
            <a:xfrm>
              <a:off x="38100" y="742950"/>
              <a:ext cx="2222500" cy="13335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 sparkline'!$K$18">
          <xdr:nvSpPr>
            <xdr:cNvPr id="73" name="Rectangle: Rounded Corners 72">
              <a:extLst>
                <a:ext uri="{FF2B5EF4-FFF2-40B4-BE49-F238E27FC236}">
                  <a16:creationId xmlns:a16="http://schemas.microsoft.com/office/drawing/2014/main" id="{863C56D0-B6F8-B827-461B-09F297C171D3}"/>
                </a:ext>
              </a:extLst>
            </xdr:cNvPr>
            <xdr:cNvSpPr/>
          </xdr:nvSpPr>
          <xdr:spPr>
            <a:xfrm>
              <a:off x="114300" y="8001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B480E4-B004-45A4-B3EE-3117E8E99504}" type="TxLink">
                <a:rPr lang="en-US" sz="1100" b="0" i="0" u="none" strike="noStrike" kern="1200">
                  <a:solidFill>
                    <a:schemeClr val="bg1"/>
                  </a:solidFill>
                  <a:latin typeface="Arial Black" panose="020B0A04020102020204" pitchFamily="34" charset="0"/>
                  <a:ea typeface="Calibri"/>
                  <a:cs typeface="Calibri"/>
                </a:rPr>
                <a:t>#9994</a:t>
              </a:fld>
              <a:endParaRPr lang="en-IN" sz="1600" kern="1200">
                <a:solidFill>
                  <a:schemeClr val="bg1"/>
                </a:solidFill>
                <a:latin typeface="Arial Black" panose="020B0A04020102020204" pitchFamily="34" charset="0"/>
              </a:endParaRPr>
            </a:p>
          </xdr:txBody>
        </xdr:sp>
        <xdr:sp macro="" textlink="">
          <xdr:nvSpPr>
            <xdr:cNvPr id="74" name="Rectangle: Rounded Corners 73">
              <a:extLst>
                <a:ext uri="{FF2B5EF4-FFF2-40B4-BE49-F238E27FC236}">
                  <a16:creationId xmlns:a16="http://schemas.microsoft.com/office/drawing/2014/main" id="{49FB66E3-B877-22E9-39AA-E2821DA5FB0C}"/>
                </a:ext>
              </a:extLst>
            </xdr:cNvPr>
            <xdr:cNvSpPr/>
          </xdr:nvSpPr>
          <xdr:spPr>
            <a:xfrm>
              <a:off x="101600" y="172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t>YOY GROWTH</a:t>
              </a:r>
            </a:p>
          </xdr:txBody>
        </xdr:sp>
      </xdr:grpSp>
      <xdr:grpSp>
        <xdr:nvGrpSpPr>
          <xdr:cNvPr id="75" name="Group 74">
            <a:extLst>
              <a:ext uri="{FF2B5EF4-FFF2-40B4-BE49-F238E27FC236}">
                <a16:creationId xmlns:a16="http://schemas.microsoft.com/office/drawing/2014/main" id="{B93CB31B-C81B-B278-392E-F9C47A9CE3E6}"/>
              </a:ext>
            </a:extLst>
          </xdr:cNvPr>
          <xdr:cNvGrpSpPr/>
        </xdr:nvGrpSpPr>
        <xdr:grpSpPr>
          <a:xfrm>
            <a:off x="9164507" y="457200"/>
            <a:ext cx="2316189" cy="1607245"/>
            <a:chOff x="-49343" y="457200"/>
            <a:chExt cx="2316189" cy="1607245"/>
          </a:xfrm>
        </xdr:grpSpPr>
        <xdr:sp macro="" textlink="">
          <xdr:nvSpPr>
            <xdr:cNvPr id="76" name="Rectangle: Rounded Corners 75">
              <a:extLst>
                <a:ext uri="{FF2B5EF4-FFF2-40B4-BE49-F238E27FC236}">
                  <a16:creationId xmlns:a16="http://schemas.microsoft.com/office/drawing/2014/main" id="{855BB95D-A796-E4E3-D06E-FFE8BFDC143F}"/>
                </a:ext>
              </a:extLst>
            </xdr:cNvPr>
            <xdr:cNvSpPr/>
          </xdr:nvSpPr>
          <xdr:spPr>
            <a:xfrm>
              <a:off x="114300" y="45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Black" panose="020B0A04020102020204" pitchFamily="34" charset="0"/>
                </a:rPr>
                <a:t>PROFIT MARGIN</a:t>
              </a:r>
            </a:p>
          </xdr:txBody>
        </xdr:sp>
        <xdr:sp macro="" textlink="">
          <xdr:nvSpPr>
            <xdr:cNvPr id="77" name="Rectangle: Rounded Corners 76">
              <a:extLst>
                <a:ext uri="{FF2B5EF4-FFF2-40B4-BE49-F238E27FC236}">
                  <a16:creationId xmlns:a16="http://schemas.microsoft.com/office/drawing/2014/main" id="{4D3EAFBF-388C-DF4C-A2E2-02BBCC4BC9F2}"/>
                </a:ext>
              </a:extLst>
            </xdr:cNvPr>
            <xdr:cNvSpPr/>
          </xdr:nvSpPr>
          <xdr:spPr>
            <a:xfrm>
              <a:off x="-49343" y="730945"/>
              <a:ext cx="2316189" cy="13335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 sparkline'!$N$18">
          <xdr:nvSpPr>
            <xdr:cNvPr id="78" name="Rectangle: Rounded Corners 77">
              <a:extLst>
                <a:ext uri="{FF2B5EF4-FFF2-40B4-BE49-F238E27FC236}">
                  <a16:creationId xmlns:a16="http://schemas.microsoft.com/office/drawing/2014/main" id="{95597D06-067E-2742-624C-1B0A9B22DF8D}"/>
                </a:ext>
              </a:extLst>
            </xdr:cNvPr>
            <xdr:cNvSpPr/>
          </xdr:nvSpPr>
          <xdr:spPr>
            <a:xfrm>
              <a:off x="114300" y="8001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45EDF2-AC73-4C58-A182-4095EA933B71}" type="TxLink">
                <a:rPr lang="en-US" sz="1100" b="0" i="0" u="none" strike="noStrike" kern="1200">
                  <a:solidFill>
                    <a:schemeClr val="bg1"/>
                  </a:solidFill>
                  <a:latin typeface="Arial Black" panose="020B0A04020102020204" pitchFamily="34" charset="0"/>
                  <a:ea typeface="Calibri"/>
                  <a:cs typeface="Calibri"/>
                </a:rPr>
                <a:t>12%</a:t>
              </a:fld>
              <a:endParaRPr lang="en-IN" sz="1600" kern="1200">
                <a:solidFill>
                  <a:schemeClr val="bg1"/>
                </a:solidFill>
                <a:latin typeface="Arial Black" panose="020B0A04020102020204" pitchFamily="34" charset="0"/>
              </a:endParaRPr>
            </a:p>
          </xdr:txBody>
        </xdr:sp>
        <xdr:sp macro="" textlink="">
          <xdr:nvSpPr>
            <xdr:cNvPr id="79" name="Rectangle: Rounded Corners 78">
              <a:extLst>
                <a:ext uri="{FF2B5EF4-FFF2-40B4-BE49-F238E27FC236}">
                  <a16:creationId xmlns:a16="http://schemas.microsoft.com/office/drawing/2014/main" id="{D606E4E2-0779-880D-C9A0-D38B1C71B2D2}"/>
                </a:ext>
              </a:extLst>
            </xdr:cNvPr>
            <xdr:cNvSpPr/>
          </xdr:nvSpPr>
          <xdr:spPr>
            <a:xfrm>
              <a:off x="101600" y="1727200"/>
              <a:ext cx="2057400" cy="266700"/>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t>YOY GROWTH</a:t>
              </a:r>
            </a:p>
          </xdr:txBody>
        </xdr:sp>
      </xdr:grpSp>
      <xdr:graphicFrame macro="">
        <xdr:nvGraphicFramePr>
          <xdr:cNvPr id="87" name="Chart 86">
            <a:extLst>
              <a:ext uri="{FF2B5EF4-FFF2-40B4-BE49-F238E27FC236}">
                <a16:creationId xmlns:a16="http://schemas.microsoft.com/office/drawing/2014/main" id="{4B0D5526-09DF-4CE2-A2FF-035B714D1B2D}"/>
              </a:ext>
            </a:extLst>
          </xdr:cNvPr>
          <xdr:cNvGraphicFramePr>
            <a:graphicFrameLocks/>
          </xdr:cNvGraphicFramePr>
        </xdr:nvGraphicFramePr>
        <xdr:xfrm>
          <a:off x="9347200" y="1149350"/>
          <a:ext cx="2038350" cy="49212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6350</xdr:colOff>
      <xdr:row>0</xdr:row>
      <xdr:rowOff>31750</xdr:rowOff>
    </xdr:from>
    <xdr:to>
      <xdr:col>20</xdr:col>
      <xdr:colOff>114300</xdr:colOff>
      <xdr:row>2</xdr:row>
      <xdr:rowOff>31750</xdr:rowOff>
    </xdr:to>
    <xdr:sp macro="" textlink="">
      <xdr:nvSpPr>
        <xdr:cNvPr id="2" name="Rectangle: Rounded Corners 1">
          <a:extLst>
            <a:ext uri="{FF2B5EF4-FFF2-40B4-BE49-F238E27FC236}">
              <a16:creationId xmlns:a16="http://schemas.microsoft.com/office/drawing/2014/main" id="{A5FB6965-B301-C4DD-ECC7-5C22B77A0FA5}"/>
            </a:ext>
          </a:extLst>
        </xdr:cNvPr>
        <xdr:cNvSpPr/>
      </xdr:nvSpPr>
      <xdr:spPr>
        <a:xfrm>
          <a:off x="6350" y="31750"/>
          <a:ext cx="12299950" cy="368300"/>
        </a:xfrm>
        <a:prstGeom prst="roundRect">
          <a:avLst/>
        </a:prstGeom>
        <a:gradFill>
          <a:gsLst>
            <a:gs pos="0">
              <a:schemeClr val="tx1">
                <a:lumMod val="95000"/>
                <a:lumOff val="5000"/>
                <a:alpha val="80000"/>
              </a:schemeClr>
            </a:gs>
            <a:gs pos="100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kern="1200">
              <a:latin typeface="Arial Black" panose="020B0A04020102020204" pitchFamily="34" charset="0"/>
            </a:rPr>
            <a:t>E-commerce</a:t>
          </a:r>
          <a:r>
            <a:rPr lang="en-IN" sz="1400" kern="1200" baseline="0">
              <a:latin typeface="Arial Black" panose="020B0A04020102020204" pitchFamily="34" charset="0"/>
            </a:rPr>
            <a:t> Sales Analysis Dashboard</a:t>
          </a:r>
          <a:endParaRPr lang="en-IN" sz="1400" kern="1200">
            <a:latin typeface="Arial Black" panose="020B0A04020102020204" pitchFamily="34" charset="0"/>
          </a:endParaRPr>
        </a:p>
      </xdr:txBody>
    </xdr:sp>
    <xdr:clientData/>
  </xdr:twoCellAnchor>
  <xdr:twoCellAnchor>
    <xdr:from>
      <xdr:col>0</xdr:col>
      <xdr:colOff>203200</xdr:colOff>
      <xdr:row>6</xdr:row>
      <xdr:rowOff>12700</xdr:rowOff>
    </xdr:from>
    <xdr:to>
      <xdr:col>3</xdr:col>
      <xdr:colOff>247650</xdr:colOff>
      <xdr:row>9</xdr:row>
      <xdr:rowOff>12700</xdr:rowOff>
    </xdr:to>
    <xdr:graphicFrame macro="">
      <xdr:nvGraphicFramePr>
        <xdr:cNvPr id="56" name="Chart 55">
          <a:extLst>
            <a:ext uri="{FF2B5EF4-FFF2-40B4-BE49-F238E27FC236}">
              <a16:creationId xmlns:a16="http://schemas.microsoft.com/office/drawing/2014/main" id="{28AB9A57-552E-4A7E-8B1F-7D459B964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558800</xdr:colOff>
          <xdr:row>9</xdr:row>
          <xdr:rowOff>76200</xdr:rowOff>
        </xdr:from>
        <xdr:to>
          <xdr:col>3</xdr:col>
          <xdr:colOff>158093</xdr:colOff>
          <xdr:row>10</xdr:row>
          <xdr:rowOff>77878</xdr:rowOff>
        </xdr:to>
        <xdr:pic>
          <xdr:nvPicPr>
            <xdr:cNvPr id="58" name="Picture 57">
              <a:extLst>
                <a:ext uri="{FF2B5EF4-FFF2-40B4-BE49-F238E27FC236}">
                  <a16:creationId xmlns:a16="http://schemas.microsoft.com/office/drawing/2014/main" id="{0F96AF5A-9A7B-61B8-6961-2BDD02538FA3}"/>
                </a:ext>
              </a:extLst>
            </xdr:cNvPr>
            <xdr:cNvPicPr>
              <a:picLocks noChangeAspect="1" noChangeArrowheads="1"/>
              <a:extLst>
                <a:ext uri="{84589F7E-364E-4C9E-8A38-B11213B215E9}">
                  <a14:cameraTool cellRange="'KPI YoY'!$C$9" spid="_x0000_s1620"/>
                </a:ext>
              </a:extLst>
            </xdr:cNvPicPr>
          </xdr:nvPicPr>
          <xdr:blipFill>
            <a:blip xmlns:r="http://schemas.openxmlformats.org/officeDocument/2006/relationships" r:embed="rId3"/>
            <a:srcRect/>
            <a:stretch>
              <a:fillRect/>
            </a:stretch>
          </xdr:blipFill>
          <xdr:spPr bwMode="auto">
            <a:xfrm>
              <a:off x="1171903" y="1718441"/>
              <a:ext cx="8255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114300</xdr:colOff>
      <xdr:row>6</xdr:row>
      <xdr:rowOff>38100</xdr:rowOff>
    </xdr:from>
    <xdr:to>
      <xdr:col>7</xdr:col>
      <xdr:colOff>95250</xdr:colOff>
      <xdr:row>8</xdr:row>
      <xdr:rowOff>114300</xdr:rowOff>
    </xdr:to>
    <xdr:graphicFrame macro="">
      <xdr:nvGraphicFramePr>
        <xdr:cNvPr id="80" name="Chart 79">
          <a:extLst>
            <a:ext uri="{FF2B5EF4-FFF2-40B4-BE49-F238E27FC236}">
              <a16:creationId xmlns:a16="http://schemas.microsoft.com/office/drawing/2014/main" id="{56373AAA-5750-4571-A53C-D53B4D3E6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57150</xdr:colOff>
      <xdr:row>6</xdr:row>
      <xdr:rowOff>57150</xdr:rowOff>
    </xdr:from>
    <xdr:to>
      <xdr:col>10</xdr:col>
      <xdr:colOff>457200</xdr:colOff>
      <xdr:row>9</xdr:row>
      <xdr:rowOff>12700</xdr:rowOff>
    </xdr:to>
    <xdr:graphicFrame macro="">
      <xdr:nvGraphicFramePr>
        <xdr:cNvPr id="81" name="Chart 80">
          <a:extLst>
            <a:ext uri="{FF2B5EF4-FFF2-40B4-BE49-F238E27FC236}">
              <a16:creationId xmlns:a16="http://schemas.microsoft.com/office/drawing/2014/main" id="{0B472462-ED4B-4D18-A6C5-5CF96A70F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425450</xdr:colOff>
      <xdr:row>6</xdr:row>
      <xdr:rowOff>82550</xdr:rowOff>
    </xdr:from>
    <xdr:to>
      <xdr:col>14</xdr:col>
      <xdr:colOff>361950</xdr:colOff>
      <xdr:row>8</xdr:row>
      <xdr:rowOff>158750</xdr:rowOff>
    </xdr:to>
    <xdr:graphicFrame macro="">
      <xdr:nvGraphicFramePr>
        <xdr:cNvPr id="82" name="Chart 81">
          <a:extLst>
            <a:ext uri="{FF2B5EF4-FFF2-40B4-BE49-F238E27FC236}">
              <a16:creationId xmlns:a16="http://schemas.microsoft.com/office/drawing/2014/main" id="{ED343A4C-FE2D-4BC7-B012-42C53C511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450850</xdr:colOff>
          <xdr:row>9</xdr:row>
          <xdr:rowOff>88900</xdr:rowOff>
        </xdr:from>
        <xdr:to>
          <xdr:col>7</xdr:col>
          <xdr:colOff>37443</xdr:colOff>
          <xdr:row>10</xdr:row>
          <xdr:rowOff>90578</xdr:rowOff>
        </xdr:to>
        <xdr:pic>
          <xdr:nvPicPr>
            <xdr:cNvPr id="89" name="Picture 88">
              <a:extLst>
                <a:ext uri="{FF2B5EF4-FFF2-40B4-BE49-F238E27FC236}">
                  <a16:creationId xmlns:a16="http://schemas.microsoft.com/office/drawing/2014/main" id="{A2E5E724-2770-82AE-ED9F-D40AF729A2F6}"/>
                </a:ext>
              </a:extLst>
            </xdr:cNvPr>
            <xdr:cNvPicPr>
              <a:picLocks noChangeAspect="1" noChangeArrowheads="1"/>
              <a:extLst>
                <a:ext uri="{84589F7E-364E-4C9E-8A38-B11213B215E9}">
                  <a14:cameraTool cellRange="'KPI YoY'!$D$9" spid="_x0000_s1621"/>
                </a:ext>
              </a:extLst>
            </xdr:cNvPicPr>
          </xdr:nvPicPr>
          <xdr:blipFill>
            <a:blip xmlns:r="http://schemas.openxmlformats.org/officeDocument/2006/relationships" r:embed="rId7"/>
            <a:srcRect/>
            <a:stretch>
              <a:fillRect/>
            </a:stretch>
          </xdr:blipFill>
          <xdr:spPr bwMode="auto">
            <a:xfrm>
              <a:off x="3516367" y="1731141"/>
              <a:ext cx="8128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279400</xdr:colOff>
          <xdr:row>9</xdr:row>
          <xdr:rowOff>107950</xdr:rowOff>
        </xdr:from>
        <xdr:to>
          <xdr:col>11</xdr:col>
          <xdr:colOff>56493</xdr:colOff>
          <xdr:row>10</xdr:row>
          <xdr:rowOff>109628</xdr:rowOff>
        </xdr:to>
        <xdr:pic>
          <xdr:nvPicPr>
            <xdr:cNvPr id="91" name="Picture 90">
              <a:extLst>
                <a:ext uri="{FF2B5EF4-FFF2-40B4-BE49-F238E27FC236}">
                  <a16:creationId xmlns:a16="http://schemas.microsoft.com/office/drawing/2014/main" id="{1B5161DB-349D-EAC3-EDC0-4A1A63E73056}"/>
                </a:ext>
              </a:extLst>
            </xdr:cNvPr>
            <xdr:cNvPicPr>
              <a:picLocks noChangeAspect="1" noChangeArrowheads="1"/>
              <a:extLst>
                <a:ext uri="{84589F7E-364E-4C9E-8A38-B11213B215E9}">
                  <a14:cameraTool cellRange="'KPI YoY'!$E$9" spid="_x0000_s1622"/>
                </a:ext>
              </a:extLst>
            </xdr:cNvPicPr>
          </xdr:nvPicPr>
          <xdr:blipFill>
            <a:blip xmlns:r="http://schemas.openxmlformats.org/officeDocument/2006/relationships" r:embed="rId8"/>
            <a:srcRect/>
            <a:stretch>
              <a:fillRect/>
            </a:stretch>
          </xdr:blipFill>
          <xdr:spPr bwMode="auto">
            <a:xfrm>
              <a:off x="5797331" y="1750191"/>
              <a:ext cx="10033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82550</xdr:colOff>
          <xdr:row>9</xdr:row>
          <xdr:rowOff>101600</xdr:rowOff>
        </xdr:from>
        <xdr:to>
          <xdr:col>14</xdr:col>
          <xdr:colOff>577850</xdr:colOff>
          <xdr:row>10</xdr:row>
          <xdr:rowOff>107950</xdr:rowOff>
        </xdr:to>
        <xdr:pic>
          <xdr:nvPicPr>
            <xdr:cNvPr id="93" name="Picture 92">
              <a:extLst>
                <a:ext uri="{FF2B5EF4-FFF2-40B4-BE49-F238E27FC236}">
                  <a16:creationId xmlns:a16="http://schemas.microsoft.com/office/drawing/2014/main" id="{9AAC4950-8D6B-B6B5-966B-4E58658A5360}"/>
                </a:ext>
              </a:extLst>
            </xdr:cNvPr>
            <xdr:cNvPicPr>
              <a:picLocks noChangeAspect="1" noChangeArrowheads="1"/>
              <a:extLst>
                <a:ext uri="{84589F7E-364E-4C9E-8A38-B11213B215E9}">
                  <a14:cameraTool cellRange="'KPI YoY'!$B$9" spid="_x0000_s1623"/>
                </a:ext>
              </a:extLst>
            </xdr:cNvPicPr>
          </xdr:nvPicPr>
          <xdr:blipFill>
            <a:blip xmlns:r="http://schemas.openxmlformats.org/officeDocument/2006/relationships" r:embed="rId9"/>
            <a:srcRect/>
            <a:stretch>
              <a:fillRect/>
            </a:stretch>
          </xdr:blipFill>
          <xdr:spPr bwMode="auto">
            <a:xfrm>
              <a:off x="8007350" y="1758950"/>
              <a:ext cx="11049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88900</xdr:colOff>
          <xdr:row>9</xdr:row>
          <xdr:rowOff>94614</xdr:rowOff>
        </xdr:from>
        <xdr:to>
          <xdr:col>18</xdr:col>
          <xdr:colOff>584200</xdr:colOff>
          <xdr:row>10</xdr:row>
          <xdr:rowOff>76199</xdr:rowOff>
        </xdr:to>
        <xdr:pic>
          <xdr:nvPicPr>
            <xdr:cNvPr id="95" name="Picture 94">
              <a:extLst>
                <a:ext uri="{FF2B5EF4-FFF2-40B4-BE49-F238E27FC236}">
                  <a16:creationId xmlns:a16="http://schemas.microsoft.com/office/drawing/2014/main" id="{47FBE527-D638-9E56-2FC9-4D39143F5166}"/>
                </a:ext>
              </a:extLst>
            </xdr:cNvPr>
            <xdr:cNvPicPr>
              <a:picLocks noChangeAspect="1" noChangeArrowheads="1"/>
              <a:extLst>
                <a:ext uri="{84589F7E-364E-4C9E-8A38-B11213B215E9}">
                  <a14:cameraTool cellRange="'KPI YoY'!$F$9" spid="_x0000_s1624"/>
                </a:ext>
              </a:extLst>
            </xdr:cNvPicPr>
          </xdr:nvPicPr>
          <xdr:blipFill>
            <a:blip xmlns:r="http://schemas.openxmlformats.org/officeDocument/2006/relationships" r:embed="rId10"/>
            <a:srcRect/>
            <a:stretch>
              <a:fillRect/>
            </a:stretch>
          </xdr:blipFill>
          <xdr:spPr bwMode="auto">
            <a:xfrm>
              <a:off x="10452100" y="1751964"/>
              <a:ext cx="1104900" cy="16573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38100</xdr:colOff>
      <xdr:row>11</xdr:row>
      <xdr:rowOff>50800</xdr:rowOff>
    </xdr:from>
    <xdr:to>
      <xdr:col>19</xdr:col>
      <xdr:colOff>69850</xdr:colOff>
      <xdr:row>34</xdr:row>
      <xdr:rowOff>38100</xdr:rowOff>
    </xdr:to>
    <xdr:grpSp>
      <xdr:nvGrpSpPr>
        <xdr:cNvPr id="137" name="Group 136">
          <a:extLst>
            <a:ext uri="{FF2B5EF4-FFF2-40B4-BE49-F238E27FC236}">
              <a16:creationId xmlns:a16="http://schemas.microsoft.com/office/drawing/2014/main" id="{61607931-1DB7-96C7-F803-9D9DB68A1F41}"/>
            </a:ext>
          </a:extLst>
        </xdr:cNvPr>
        <xdr:cNvGrpSpPr/>
      </xdr:nvGrpSpPr>
      <xdr:grpSpPr>
        <a:xfrm>
          <a:off x="38100" y="2076450"/>
          <a:ext cx="11614150" cy="4222750"/>
          <a:chOff x="38100" y="2076450"/>
          <a:chExt cx="11614150" cy="4222750"/>
        </a:xfrm>
      </xdr:grpSpPr>
      <xdr:grpSp>
        <xdr:nvGrpSpPr>
          <xdr:cNvPr id="136" name="Group 135">
            <a:extLst>
              <a:ext uri="{FF2B5EF4-FFF2-40B4-BE49-F238E27FC236}">
                <a16:creationId xmlns:a16="http://schemas.microsoft.com/office/drawing/2014/main" id="{1AF852CB-5EB8-771A-C582-DFC631E81B53}"/>
              </a:ext>
            </a:extLst>
          </xdr:cNvPr>
          <xdr:cNvGrpSpPr/>
        </xdr:nvGrpSpPr>
        <xdr:grpSpPr>
          <a:xfrm>
            <a:off x="50800" y="2076450"/>
            <a:ext cx="11601450" cy="4184650"/>
            <a:chOff x="50800" y="2076450"/>
            <a:chExt cx="11601450" cy="4184650"/>
          </a:xfrm>
        </xdr:grpSpPr>
        <xdr:sp macro="" textlink="">
          <xdr:nvSpPr>
            <xdr:cNvPr id="123" name="Rectangle: Rounded Corners 122">
              <a:extLst>
                <a:ext uri="{FF2B5EF4-FFF2-40B4-BE49-F238E27FC236}">
                  <a16:creationId xmlns:a16="http://schemas.microsoft.com/office/drawing/2014/main" id="{734BE2E4-EB0C-E6A6-F3F2-46ADAB231953}"/>
                </a:ext>
              </a:extLst>
            </xdr:cNvPr>
            <xdr:cNvSpPr/>
          </xdr:nvSpPr>
          <xdr:spPr>
            <a:xfrm>
              <a:off x="57150" y="2089150"/>
              <a:ext cx="4464050" cy="2057400"/>
            </a:xfrm>
            <a:prstGeom prst="roundRect">
              <a:avLst>
                <a:gd name="adj" fmla="val 1"/>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4" name="Rectangle: Rounded Corners 123">
              <a:extLst>
                <a:ext uri="{FF2B5EF4-FFF2-40B4-BE49-F238E27FC236}">
                  <a16:creationId xmlns:a16="http://schemas.microsoft.com/office/drawing/2014/main" id="{29907CCB-84B9-9095-FDB1-1EA775BF2D97}"/>
                </a:ext>
              </a:extLst>
            </xdr:cNvPr>
            <xdr:cNvSpPr/>
          </xdr:nvSpPr>
          <xdr:spPr>
            <a:xfrm>
              <a:off x="4565650" y="2089150"/>
              <a:ext cx="4292600" cy="2057400"/>
            </a:xfrm>
            <a:prstGeom prst="roundRect">
              <a:avLst>
                <a:gd name="adj" fmla="val 1"/>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5" name="Rectangle: Rounded Corners 124">
              <a:extLst>
                <a:ext uri="{FF2B5EF4-FFF2-40B4-BE49-F238E27FC236}">
                  <a16:creationId xmlns:a16="http://schemas.microsoft.com/office/drawing/2014/main" id="{D5D6B463-B215-F1FB-A3E9-E54668497A75}"/>
                </a:ext>
              </a:extLst>
            </xdr:cNvPr>
            <xdr:cNvSpPr/>
          </xdr:nvSpPr>
          <xdr:spPr>
            <a:xfrm>
              <a:off x="8896350" y="2076450"/>
              <a:ext cx="2755900" cy="2057400"/>
            </a:xfrm>
            <a:prstGeom prst="roundRect">
              <a:avLst>
                <a:gd name="adj" fmla="val 1"/>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6" name="Rectangle: Rounded Corners 125">
              <a:extLst>
                <a:ext uri="{FF2B5EF4-FFF2-40B4-BE49-F238E27FC236}">
                  <a16:creationId xmlns:a16="http://schemas.microsoft.com/office/drawing/2014/main" id="{9212273E-FC4F-1CF5-BD26-6D67EF8220B5}"/>
                </a:ext>
              </a:extLst>
            </xdr:cNvPr>
            <xdr:cNvSpPr/>
          </xdr:nvSpPr>
          <xdr:spPr>
            <a:xfrm>
              <a:off x="76200" y="2101850"/>
              <a:ext cx="2882900" cy="285750"/>
            </a:xfrm>
            <a:prstGeom prst="roundRect">
              <a:avLst/>
            </a:prstGeom>
            <a:gradFill>
              <a:gsLst>
                <a:gs pos="0">
                  <a:schemeClr val="tx1">
                    <a:lumMod val="95000"/>
                    <a:lumOff val="5000"/>
                    <a:alpha val="80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latin typeface="Arial Black" panose="020B0A04020102020204" pitchFamily="34" charset="0"/>
                </a:rPr>
                <a:t>SALES</a:t>
              </a:r>
              <a:r>
                <a:rPr lang="en-IN" sz="1000" kern="1200" baseline="0">
                  <a:latin typeface="Arial Black" panose="020B0A04020102020204" pitchFamily="34" charset="0"/>
                </a:rPr>
                <a:t> AND PROFIT ANALYSIS</a:t>
              </a:r>
              <a:endParaRPr lang="en-IN" sz="1000" kern="1200">
                <a:latin typeface="Arial Black" panose="020B0A04020102020204" pitchFamily="34" charset="0"/>
              </a:endParaRPr>
            </a:p>
          </xdr:txBody>
        </xdr:sp>
        <xdr:sp macro="" textlink="">
          <xdr:nvSpPr>
            <xdr:cNvPr id="127" name="Rectangle: Rounded Corners 126">
              <a:extLst>
                <a:ext uri="{FF2B5EF4-FFF2-40B4-BE49-F238E27FC236}">
                  <a16:creationId xmlns:a16="http://schemas.microsoft.com/office/drawing/2014/main" id="{E2062758-B470-50FC-E270-41C20D6B0582}"/>
                </a:ext>
              </a:extLst>
            </xdr:cNvPr>
            <xdr:cNvSpPr/>
          </xdr:nvSpPr>
          <xdr:spPr>
            <a:xfrm>
              <a:off x="4597400" y="2101850"/>
              <a:ext cx="2882900" cy="285750"/>
            </a:xfrm>
            <a:prstGeom prst="roundRect">
              <a:avLst/>
            </a:prstGeom>
            <a:gradFill>
              <a:gsLst>
                <a:gs pos="0">
                  <a:schemeClr val="tx1">
                    <a:lumMod val="95000"/>
                    <a:lumOff val="5000"/>
                    <a:alpha val="80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latin typeface="Arial Black" panose="020B0A04020102020204" pitchFamily="34" charset="0"/>
                </a:rPr>
                <a:t>CATEGORY WISE PROFIT</a:t>
              </a:r>
            </a:p>
          </xdr:txBody>
        </xdr:sp>
        <xdr:sp macro="" textlink="">
          <xdr:nvSpPr>
            <xdr:cNvPr id="128" name="Rectangle: Rounded Corners 127">
              <a:extLst>
                <a:ext uri="{FF2B5EF4-FFF2-40B4-BE49-F238E27FC236}">
                  <a16:creationId xmlns:a16="http://schemas.microsoft.com/office/drawing/2014/main" id="{66A36795-D147-303C-B384-4BB469A325C8}"/>
                </a:ext>
              </a:extLst>
            </xdr:cNvPr>
            <xdr:cNvSpPr/>
          </xdr:nvSpPr>
          <xdr:spPr>
            <a:xfrm>
              <a:off x="8915400" y="2082800"/>
              <a:ext cx="2578100" cy="285750"/>
            </a:xfrm>
            <a:prstGeom prst="roundRect">
              <a:avLst/>
            </a:prstGeom>
            <a:gradFill>
              <a:gsLst>
                <a:gs pos="0">
                  <a:schemeClr val="tx1">
                    <a:lumMod val="95000"/>
                    <a:lumOff val="5000"/>
                    <a:alpha val="80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kern="1200">
                  <a:latin typeface="Arial Black" panose="020B0A04020102020204" pitchFamily="34" charset="0"/>
                </a:rPr>
                <a:t>CATEGORY WISE SALES SHARE %</a:t>
              </a:r>
            </a:p>
          </xdr:txBody>
        </xdr:sp>
        <xdr:sp macro="" textlink="">
          <xdr:nvSpPr>
            <xdr:cNvPr id="129" name="Rectangle: Rounded Corners 128">
              <a:extLst>
                <a:ext uri="{FF2B5EF4-FFF2-40B4-BE49-F238E27FC236}">
                  <a16:creationId xmlns:a16="http://schemas.microsoft.com/office/drawing/2014/main" id="{3ABA598D-7633-34DC-6B05-18105B045CFC}"/>
                </a:ext>
              </a:extLst>
            </xdr:cNvPr>
            <xdr:cNvSpPr/>
          </xdr:nvSpPr>
          <xdr:spPr>
            <a:xfrm>
              <a:off x="50800" y="4203700"/>
              <a:ext cx="4413250" cy="2057400"/>
            </a:xfrm>
            <a:prstGeom prst="roundRect">
              <a:avLst>
                <a:gd name="adj" fmla="val 1"/>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sp macro="" textlink="">
        <xdr:nvSpPr>
          <xdr:cNvPr id="130" name="Rectangle: Rounded Corners 129">
            <a:extLst>
              <a:ext uri="{FF2B5EF4-FFF2-40B4-BE49-F238E27FC236}">
                <a16:creationId xmlns:a16="http://schemas.microsoft.com/office/drawing/2014/main" id="{A5DD606A-16FF-3FC3-2932-4DCB6CFEB3A4}"/>
              </a:ext>
            </a:extLst>
          </xdr:cNvPr>
          <xdr:cNvSpPr/>
        </xdr:nvSpPr>
        <xdr:spPr>
          <a:xfrm>
            <a:off x="4502150" y="4241800"/>
            <a:ext cx="4165600" cy="2057400"/>
          </a:xfrm>
          <a:prstGeom prst="roundRect">
            <a:avLst>
              <a:gd name="adj" fmla="val 1"/>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1" name="Rectangle: Rounded Corners 130">
            <a:extLst>
              <a:ext uri="{FF2B5EF4-FFF2-40B4-BE49-F238E27FC236}">
                <a16:creationId xmlns:a16="http://schemas.microsoft.com/office/drawing/2014/main" id="{526BE584-140D-FF92-6BDA-F72B04CEE744}"/>
              </a:ext>
            </a:extLst>
          </xdr:cNvPr>
          <xdr:cNvSpPr/>
        </xdr:nvSpPr>
        <xdr:spPr>
          <a:xfrm>
            <a:off x="8712200" y="4222750"/>
            <a:ext cx="2895600" cy="2057400"/>
          </a:xfrm>
          <a:prstGeom prst="roundRect">
            <a:avLst>
              <a:gd name="adj" fmla="val 1"/>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2" name="Rectangle: Rounded Corners 131">
            <a:extLst>
              <a:ext uri="{FF2B5EF4-FFF2-40B4-BE49-F238E27FC236}">
                <a16:creationId xmlns:a16="http://schemas.microsoft.com/office/drawing/2014/main" id="{E8D6DB7E-6E20-E476-FD45-FD3A8DB48B0B}"/>
              </a:ext>
            </a:extLst>
          </xdr:cNvPr>
          <xdr:cNvSpPr/>
        </xdr:nvSpPr>
        <xdr:spPr>
          <a:xfrm>
            <a:off x="38100" y="4216400"/>
            <a:ext cx="2882900" cy="285750"/>
          </a:xfrm>
          <a:prstGeom prst="roundRect">
            <a:avLst/>
          </a:prstGeom>
          <a:gradFill>
            <a:gsLst>
              <a:gs pos="0">
                <a:schemeClr val="tx1">
                  <a:lumMod val="95000"/>
                  <a:lumOff val="5000"/>
                  <a:alpha val="80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latin typeface="Arial Black" panose="020B0A04020102020204" pitchFamily="34" charset="0"/>
              </a:rPr>
              <a:t>SALES BY STATE</a:t>
            </a:r>
          </a:p>
        </xdr:txBody>
      </xdr:sp>
      <xdr:sp macro="" textlink="">
        <xdr:nvSpPr>
          <xdr:cNvPr id="133" name="Rectangle: Rounded Corners 132">
            <a:extLst>
              <a:ext uri="{FF2B5EF4-FFF2-40B4-BE49-F238E27FC236}">
                <a16:creationId xmlns:a16="http://schemas.microsoft.com/office/drawing/2014/main" id="{18AD0EE2-E239-4433-18BE-5255A99A0A42}"/>
              </a:ext>
            </a:extLst>
          </xdr:cNvPr>
          <xdr:cNvSpPr/>
        </xdr:nvSpPr>
        <xdr:spPr>
          <a:xfrm>
            <a:off x="4483100" y="4248150"/>
            <a:ext cx="2882900" cy="285750"/>
          </a:xfrm>
          <a:prstGeom prst="roundRect">
            <a:avLst/>
          </a:prstGeom>
          <a:gradFill>
            <a:gsLst>
              <a:gs pos="0">
                <a:schemeClr val="tx1">
                  <a:lumMod val="95000"/>
                  <a:lumOff val="5000"/>
                  <a:alpha val="80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latin typeface="Arial Black" panose="020B0A04020102020204" pitchFamily="34" charset="0"/>
              </a:rPr>
              <a:t>TOP 5 SUBCATEGORIES</a:t>
            </a:r>
            <a:r>
              <a:rPr lang="en-IN" sz="1000" kern="1200" baseline="0">
                <a:latin typeface="Arial Black" panose="020B0A04020102020204" pitchFamily="34" charset="0"/>
              </a:rPr>
              <a:t> BY SALE</a:t>
            </a:r>
            <a:endParaRPr lang="en-IN" sz="1000" kern="1200">
              <a:latin typeface="Arial Black" panose="020B0A04020102020204" pitchFamily="34" charset="0"/>
            </a:endParaRPr>
          </a:p>
        </xdr:txBody>
      </xdr:sp>
    </xdr:grpSp>
    <xdr:clientData/>
  </xdr:twoCellAnchor>
  <xdr:twoCellAnchor>
    <xdr:from>
      <xdr:col>14</xdr:col>
      <xdr:colOff>184150</xdr:colOff>
      <xdr:row>23</xdr:row>
      <xdr:rowOff>0</xdr:rowOff>
    </xdr:from>
    <xdr:to>
      <xdr:col>18</xdr:col>
      <xdr:colOff>44450</xdr:colOff>
      <xdr:row>24</xdr:row>
      <xdr:rowOff>101600</xdr:rowOff>
    </xdr:to>
    <xdr:sp macro="" textlink="">
      <xdr:nvSpPr>
        <xdr:cNvPr id="134" name="Rectangle: Rounded Corners 133">
          <a:extLst>
            <a:ext uri="{FF2B5EF4-FFF2-40B4-BE49-F238E27FC236}">
              <a16:creationId xmlns:a16="http://schemas.microsoft.com/office/drawing/2014/main" id="{ED498590-2A8C-068E-DF1D-AE5F805DB50A}"/>
            </a:ext>
          </a:extLst>
        </xdr:cNvPr>
        <xdr:cNvSpPr/>
      </xdr:nvSpPr>
      <xdr:spPr>
        <a:xfrm>
          <a:off x="8718550" y="4235450"/>
          <a:ext cx="2298700" cy="285750"/>
        </a:xfrm>
        <a:prstGeom prst="roundRect">
          <a:avLst/>
        </a:prstGeom>
        <a:gradFill>
          <a:gsLst>
            <a:gs pos="0">
              <a:schemeClr val="tx1">
                <a:lumMod val="95000"/>
                <a:lumOff val="5000"/>
                <a:alpha val="80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latin typeface="Arial Black" panose="020B0A04020102020204" pitchFamily="34" charset="0"/>
            </a:rPr>
            <a:t>FILTERS</a:t>
          </a:r>
        </a:p>
      </xdr:txBody>
    </xdr:sp>
    <xdr:clientData/>
  </xdr:twoCellAnchor>
  <xdr:twoCellAnchor>
    <xdr:from>
      <xdr:col>0</xdr:col>
      <xdr:colOff>50800</xdr:colOff>
      <xdr:row>13</xdr:row>
      <xdr:rowOff>44450</xdr:rowOff>
    </xdr:from>
    <xdr:to>
      <xdr:col>7</xdr:col>
      <xdr:colOff>209550</xdr:colOff>
      <xdr:row>22</xdr:row>
      <xdr:rowOff>95250</xdr:rowOff>
    </xdr:to>
    <xdr:graphicFrame macro="">
      <xdr:nvGraphicFramePr>
        <xdr:cNvPr id="139" name="Chart 138">
          <a:extLst>
            <a:ext uri="{FF2B5EF4-FFF2-40B4-BE49-F238E27FC236}">
              <a16:creationId xmlns:a16="http://schemas.microsoft.com/office/drawing/2014/main" id="{3429BF1E-4E31-43CA-9366-EAB46A905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317500</xdr:colOff>
      <xdr:row>12</xdr:row>
      <xdr:rowOff>171450</xdr:rowOff>
    </xdr:from>
    <xdr:to>
      <xdr:col>14</xdr:col>
      <xdr:colOff>330200</xdr:colOff>
      <xdr:row>22</xdr:row>
      <xdr:rowOff>76200</xdr:rowOff>
    </xdr:to>
    <mc:AlternateContent xmlns:mc="http://schemas.openxmlformats.org/markup-compatibility/2006">
      <mc:Choice xmlns:cx1="http://schemas.microsoft.com/office/drawing/2015/9/8/chartex" Requires="cx1">
        <xdr:graphicFrame macro="">
          <xdr:nvGraphicFramePr>
            <xdr:cNvPr id="140" name="Chart 139">
              <a:extLst>
                <a:ext uri="{FF2B5EF4-FFF2-40B4-BE49-F238E27FC236}">
                  <a16:creationId xmlns:a16="http://schemas.microsoft.com/office/drawing/2014/main" id="{E159AD86-F0A1-49EA-B1E1-F2F7DF2512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584700" y="2381250"/>
              <a:ext cx="4279900" cy="1746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387350</xdr:colOff>
      <xdr:row>12</xdr:row>
      <xdr:rowOff>177800</xdr:rowOff>
    </xdr:from>
    <xdr:to>
      <xdr:col>19</xdr:col>
      <xdr:colOff>63500</xdr:colOff>
      <xdr:row>22</xdr:row>
      <xdr:rowOff>63500</xdr:rowOff>
    </xdr:to>
    <xdr:graphicFrame macro="">
      <xdr:nvGraphicFramePr>
        <xdr:cNvPr id="141" name="Chart 140">
          <a:extLst>
            <a:ext uri="{FF2B5EF4-FFF2-40B4-BE49-F238E27FC236}">
              <a16:creationId xmlns:a16="http://schemas.microsoft.com/office/drawing/2014/main" id="{8F459A3B-A4C5-4F22-8423-CE023102F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101600</xdr:colOff>
      <xdr:row>24</xdr:row>
      <xdr:rowOff>88900</xdr:rowOff>
    </xdr:from>
    <xdr:to>
      <xdr:col>7</xdr:col>
      <xdr:colOff>184150</xdr:colOff>
      <xdr:row>33</xdr:row>
      <xdr:rowOff>171450</xdr:rowOff>
    </xdr:to>
    <mc:AlternateContent xmlns:mc="http://schemas.openxmlformats.org/markup-compatibility/2006">
      <mc:Choice xmlns:cx4="http://schemas.microsoft.com/office/drawing/2016/5/10/chartex" Requires="cx4">
        <xdr:graphicFrame macro="">
          <xdr:nvGraphicFramePr>
            <xdr:cNvPr id="142" name="Chart 141">
              <a:extLst>
                <a:ext uri="{FF2B5EF4-FFF2-40B4-BE49-F238E27FC236}">
                  <a16:creationId xmlns:a16="http://schemas.microsoft.com/office/drawing/2014/main" id="{EBCD8067-19AF-4F87-AC08-04C1D9B58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1600" y="4508500"/>
              <a:ext cx="4349750" cy="1739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292100</xdr:colOff>
      <xdr:row>24</xdr:row>
      <xdr:rowOff>120650</xdr:rowOff>
    </xdr:from>
    <xdr:to>
      <xdr:col>14</xdr:col>
      <xdr:colOff>95250</xdr:colOff>
      <xdr:row>34</xdr:row>
      <xdr:rowOff>6350</xdr:rowOff>
    </xdr:to>
    <xdr:graphicFrame macro="">
      <xdr:nvGraphicFramePr>
        <xdr:cNvPr id="143" name="Chart 142">
          <a:extLst>
            <a:ext uri="{FF2B5EF4-FFF2-40B4-BE49-F238E27FC236}">
              <a16:creationId xmlns:a16="http://schemas.microsoft.com/office/drawing/2014/main" id="{F4345DD1-2EED-4AA8-8C34-B7ED8F06D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190500</xdr:colOff>
      <xdr:row>24</xdr:row>
      <xdr:rowOff>133351</xdr:rowOff>
    </xdr:from>
    <xdr:to>
      <xdr:col>16</xdr:col>
      <xdr:colOff>31750</xdr:colOff>
      <xdr:row>34</xdr:row>
      <xdr:rowOff>12701</xdr:rowOff>
    </xdr:to>
    <mc:AlternateContent xmlns:mc="http://schemas.openxmlformats.org/markup-compatibility/2006">
      <mc:Choice xmlns:a14="http://schemas.microsoft.com/office/drawing/2010/main" Requires="a14">
        <xdr:graphicFrame macro="">
          <xdr:nvGraphicFramePr>
            <xdr:cNvPr id="147" name="Year 1">
              <a:extLst>
                <a:ext uri="{FF2B5EF4-FFF2-40B4-BE49-F238E27FC236}">
                  <a16:creationId xmlns:a16="http://schemas.microsoft.com/office/drawing/2014/main" id="{8188C09D-663F-459F-A503-AA5E2BB07D2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24900" y="4552951"/>
              <a:ext cx="1060450" cy="1720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431800</xdr:colOff>
      <xdr:row>24</xdr:row>
      <xdr:rowOff>120650</xdr:rowOff>
    </xdr:from>
    <xdr:to>
      <xdr:col>17</xdr:col>
      <xdr:colOff>279400</xdr:colOff>
      <xdr:row>34</xdr:row>
      <xdr:rowOff>12699</xdr:rowOff>
    </xdr:to>
    <mc:AlternateContent xmlns:mc="http://schemas.openxmlformats.org/markup-compatibility/2006">
      <mc:Choice xmlns:a14="http://schemas.microsoft.com/office/drawing/2010/main" Requires="a14">
        <xdr:graphicFrame macro="">
          <xdr:nvGraphicFramePr>
            <xdr:cNvPr id="148" name="Segment 1">
              <a:extLst>
                <a:ext uri="{FF2B5EF4-FFF2-40B4-BE49-F238E27FC236}">
                  <a16:creationId xmlns:a16="http://schemas.microsoft.com/office/drawing/2014/main" id="{ED6AA577-283C-489B-8AEF-0881EF6536D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575800" y="4540250"/>
              <a:ext cx="1066800" cy="1733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279400</xdr:colOff>
      <xdr:row>24</xdr:row>
      <xdr:rowOff>120650</xdr:rowOff>
    </xdr:from>
    <xdr:to>
      <xdr:col>19</xdr:col>
      <xdr:colOff>6350</xdr:colOff>
      <xdr:row>34</xdr:row>
      <xdr:rowOff>2721</xdr:rowOff>
    </xdr:to>
    <mc:AlternateContent xmlns:mc="http://schemas.openxmlformats.org/markup-compatibility/2006">
      <mc:Choice xmlns:a14="http://schemas.microsoft.com/office/drawing/2010/main" Requires="a14">
        <xdr:graphicFrame macro="">
          <xdr:nvGraphicFramePr>
            <xdr:cNvPr id="149" name="Region 1">
              <a:extLst>
                <a:ext uri="{FF2B5EF4-FFF2-40B4-BE49-F238E27FC236}">
                  <a16:creationId xmlns:a16="http://schemas.microsoft.com/office/drawing/2014/main" id="{77066666-08C7-4D59-BF90-1CCB8A24792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42600" y="4540250"/>
              <a:ext cx="946150" cy="1723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46.812013194445" createdVersion="8" refreshedVersion="8" minRefreshableVersion="3" recordCount="9994" xr:uid="{CE8EB342-6C4B-4F6E-8C0E-04F81C338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59035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A71CF2-17C9-40DF-815C-A14BA54EBE4C}" name="PivotTable1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Count of Order ID" fld="1" subtotal="count" baseField="0" baseItem="0"/>
    <dataField name="Sum of Sales" fld="18"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7D38AA-51DA-4929-850F-6161D3C9A375}"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3">
      <pivotArea grandRow="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8D96E8-A01D-4C0A-921B-DA50088B3CF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724290-52C0-4F46-980E-AC4A5D2FD10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AD46A9-6523-453A-B816-ABB316F89EB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33CEB5-B2B3-4038-8555-E2643FAA3D3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E70AB5-A847-4C64-A8D5-C0C71FFCB85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C12DDE-8D98-4BF7-A7AC-73CF3DEBD07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A2872D-C4D0-4677-945E-020C47D206B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19B0D4-3FB0-40E6-9D92-E2C7BEEB877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4ECAB9-7D5B-4538-9526-782DB4D45B7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C46C4F-5F3E-46FB-A4C2-0C2B7BC4DF8C}" sourceName="Year">
  <pivotTables>
    <pivotTable tabId="6" name="PivotTable1"/>
    <pivotTable tabId="4" name="PivotTable1"/>
    <pivotTable tabId="11" name="PivotTable10"/>
    <pivotTable tabId="11" name="PivotTable13"/>
    <pivotTable tabId="11" name="PivotTable6"/>
    <pivotTable tabId="11" name="PivotTable8"/>
    <pivotTable tabId="11" name="PivotTable9"/>
    <pivotTable tabId="8" name="PivotTable4"/>
    <pivotTable tabId="7" name="PivotTable2"/>
    <pivotTable tabId="9" name="PivotTable5"/>
  </pivotTables>
  <data>
    <tabular pivotCacheId="15590350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7F311D0-7559-4E96-9739-FB6995546097}" sourceName="Segment">
  <pivotTables>
    <pivotTable tabId="6" name="PivotTable1"/>
    <pivotTable tabId="4" name="PivotTable1"/>
    <pivotTable tabId="11" name="PivotTable10"/>
    <pivotTable tabId="11" name="PivotTable13"/>
    <pivotTable tabId="11" name="PivotTable6"/>
    <pivotTable tabId="11" name="PivotTable8"/>
    <pivotTable tabId="11" name="PivotTable9"/>
    <pivotTable tabId="12" name="PivotTable14"/>
    <pivotTable tabId="8" name="PivotTable4"/>
    <pivotTable tabId="7" name="PivotTable2"/>
    <pivotTable tabId="9" name="PivotTable5"/>
  </pivotTables>
  <data>
    <tabular pivotCacheId="15590350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812B38-62C2-4BC5-8C83-5B7890D0D9DC}" sourceName="Region">
  <pivotTables>
    <pivotTable tabId="6" name="PivotTable1"/>
    <pivotTable tabId="4" name="PivotTable1"/>
    <pivotTable tabId="11" name="PivotTable10"/>
    <pivotTable tabId="11" name="PivotTable13"/>
    <pivotTable tabId="11" name="PivotTable6"/>
    <pivotTable tabId="11" name="PivotTable8"/>
    <pivotTable tabId="11" name="PivotTable9"/>
    <pivotTable tabId="12" name="PivotTable14"/>
    <pivotTable tabId="8" name="PivotTable4"/>
    <pivotTable tabId="7" name="PivotTable2"/>
    <pivotTable tabId="9" name="PivotTable5"/>
  </pivotTables>
  <data>
    <tabular pivotCacheId="155903503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D18ED9D-A7E1-45CD-ABF1-5F9792A9C183}" cache="Slicer_Year" caption="Year" style="ab" rowHeight="241300"/>
  <slicer name="Segment 1" xr10:uid="{CFA38B6E-1E2E-4228-B782-7475F3033FEB}" cache="Slicer_Segment" caption="Segment" style="ab" rowHeight="241300"/>
  <slicer name="Region 1" xr10:uid="{1035230F-CE57-440B-933A-58C78ED91A0E}"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4"/>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9995"/>
  <sheetViews>
    <sheetView tabSelected="1" zoomScaleNormal="100" workbookViewId="0">
      <selection activeCell="I13" sqref="I13"/>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4">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4">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4">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4">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4">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4">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4">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4">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4">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4">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4">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4">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4">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4">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4">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4">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4">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4">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4">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4">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4">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4">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4">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4">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4">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4">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4">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4">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4">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4">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4">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4">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4">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4">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4">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4">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4">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4">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4">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4">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4">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4">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4">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4">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4">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4">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4">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4">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4">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4">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4">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4">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4">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4">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4">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4">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4">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4">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4">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4">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4">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4">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4">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4">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4">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4">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4">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4">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4">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4">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4">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4">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4">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4">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4">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4">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4">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4">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4">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4">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4">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4">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4">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4">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4">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4">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4">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4">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4">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4">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4">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4">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4">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4">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4">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4">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4">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4">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4">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4">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4">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4">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4">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4">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4">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4">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4">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4">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4">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4">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4">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4">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4">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4">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4">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4">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4">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4">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4">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4">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4">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4">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4">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4">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4">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4">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4">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4">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4">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4">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4">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4">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4">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4">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4">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4">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4">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4">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4">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4">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4">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4">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4">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4">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4">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4">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4">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4">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4">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4">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4">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4">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4">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4">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4">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4">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4">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4">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4">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4">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4">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4">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4">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4">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4">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4">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4">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4">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4">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4">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4">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4">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4">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4">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4">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4">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4">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4">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4">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4">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4">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4">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4">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4">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4">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4">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4">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4">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4">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4">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4">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4">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4">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4">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4">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4">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4">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4">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4">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4">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4">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4">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4">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4">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4">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4">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4">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4">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4">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4">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4">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4">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4">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4">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4">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4">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4">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4">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4">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4">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4">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4">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4">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4">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4">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4">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4">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4">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4">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4">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4">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4">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4">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4">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4">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4">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4">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4">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4">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4">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4">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4">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4">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4">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4">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4">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4">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4">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4">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4">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4">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4">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4">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4">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4">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4">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4">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4">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4">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4">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4">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4">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4">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4">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4">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4">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4">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4">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4">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4">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4">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4">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4">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4">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4">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4">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4">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4">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4">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4">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4">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4">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4">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4">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4">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4">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4">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4">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4">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4">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4">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4">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4">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4">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4">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4">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4">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4">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4">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4">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4">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4">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4">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4">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4">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4">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4">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4">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4">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4">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4">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4">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4">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4">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4">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4">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4">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4">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4">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4">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4">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4">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4">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4">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4">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4">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4">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4">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4">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4">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4">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4">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4">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4">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4">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4">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4">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4">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4">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4">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4">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4">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4">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4">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4">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4">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4">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4">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4">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4">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4">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4">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4">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4">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4">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4">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4">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4">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4">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4">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4">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4">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4">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4">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4">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4">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4">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4">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4">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4">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4">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4">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4">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4">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4">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4">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4">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4">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4">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4">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4">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4">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4">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4">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4">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4">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4">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4">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4">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4">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4">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4">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4">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4">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4">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4">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4">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4">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4">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4">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4">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4">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4">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4">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4">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4">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4">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4">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4">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4">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4">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4">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4">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4">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4">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4">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4">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4">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4">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4">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4">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4">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4">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4">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4">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4">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4">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4">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4">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4">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4">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4">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4">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4">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4">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4">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4">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4">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4">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4">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4">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4">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4">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4">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4">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4">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4">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4">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4">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4">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4">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4">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4">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4">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4">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4">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4">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4">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4">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4">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4">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4">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4">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4">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4">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4">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4">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4">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4">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4">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4">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4">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4">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4">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4">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4">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4">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4">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4">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4">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4">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4">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4">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4">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4">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4">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4">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4">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4">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4">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4">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4">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4">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4">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4">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4">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4">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4">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4">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4">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4">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4">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4">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4">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4">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4">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4">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4">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4">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4">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4">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4">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4">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4">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4">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4">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4">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4">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4">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4">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4">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4">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4">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4">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4">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4">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4">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4">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4">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4">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4">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4">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4">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4">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4">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4">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4">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4">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4">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4">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4">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4">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4">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4">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4">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4">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4">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4">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4">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4">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4">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4">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4">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4">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4">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4">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4">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4">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4">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4">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4">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4">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4">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4">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4">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4">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4">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4">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4">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4">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4">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4">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4">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4">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4">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4">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4">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4">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4">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4">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4">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4">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4">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4">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4">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4">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4">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4">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4">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4">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4">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4">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4">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4">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4">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4">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4">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4">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4">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4">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4">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4">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4">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4">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4">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4">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4">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4">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4">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4">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4">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4">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4">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4">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4">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4">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4">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4">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4">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4">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4">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4">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4">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4">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4">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4">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4">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4">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4">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4">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4">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4">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4">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4">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4">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4">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4">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4">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4">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4">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4">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4">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4">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4">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4">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4">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4">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4">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4">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4">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4">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4">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4">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4">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4">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4">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4">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4">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4">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4">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4">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4">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4">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4">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4">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4">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4">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4">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4">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4">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4">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4">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4">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4">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4">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4">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4">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4">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4">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4">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4">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4">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4">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4">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4">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4">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4">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4">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4">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4">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4">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4">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4">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4">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4">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4">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4">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4">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4">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4">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4">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4">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4">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4">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4">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4">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4">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4">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4">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4">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4">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4">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4">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4">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4">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4">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4">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4">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4">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4">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4">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4">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4">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4">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4">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4">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4">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4">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4">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4">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4">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4">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4">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4">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4">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4">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4">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4">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4">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4">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4">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4">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4">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4">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4">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4">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4">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4">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4">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4">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4">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4">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4">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4">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4">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4">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4">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4">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4">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4">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4">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4">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4">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4">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4">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4">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4">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4">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4">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4">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4">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4">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4">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4">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4">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4">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4">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4">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4">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4">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4">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4">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4">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4">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4">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4">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4">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4">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4">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4">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4">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4">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4">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4">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4">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4">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4">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4">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4">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4">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4">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4">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4">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4">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4">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4">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4">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4">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4">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4">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4">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4">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4">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4">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4">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4">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4">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4">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4">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4">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4">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4">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4">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4">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4">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4">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4">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4">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4">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4">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4">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4">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4">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4">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4">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4">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4">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4">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4">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4">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4">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4">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4">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4">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4">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4">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4">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4">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4">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4">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4">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4">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4">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4">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4">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4">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4">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4">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4">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4">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4">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4">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4">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4">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4">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4">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4">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4">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4">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4">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4">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4">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4">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4">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4">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4">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4">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4">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4">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4">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4">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4">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4">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4">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4">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4">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4">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4">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4">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4">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4">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4">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4">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4">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4">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4">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4">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4">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4">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4">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4">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4">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4">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4">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4">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4">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4">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4">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4">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4">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4">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4">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4">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4">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4">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4">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4">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4">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4">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4">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4">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4">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4">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4">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4">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4">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4">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4">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4">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4">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4">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4">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4">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4">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4">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4">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4">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4">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4">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4">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4">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4">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4">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4">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4">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4">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4">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4">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4">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4">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4">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4">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4">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4">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4">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4">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4">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4">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4">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4">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4">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4">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4">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4">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4">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4">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4">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4">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4">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4">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4">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4">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4">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4">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4">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4">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4">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4">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4">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4">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4">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4">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4">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4">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4">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4">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4">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4">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4">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4">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4">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4">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4">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4">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4">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4">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4">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4">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4">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4">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4">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4">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4">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4">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4">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4">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4">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4">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4">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4">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4">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4">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4">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4">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4">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4">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4">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4">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4">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4">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4">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4">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4">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4">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4">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4">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4">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4">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4">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4">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4">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4">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4">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4">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4">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4">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4">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4">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4">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4">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4">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4">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4">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4">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4">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4">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4">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4">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4">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4">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4">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4">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4">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4">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4">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4">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4">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4">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4">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4">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4">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4">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4">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4">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4">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4">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4">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4">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4">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4">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4">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4">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4">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4">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4">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4">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4">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4">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4">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4">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4">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4">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4">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4">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4">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4">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4">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4">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4">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4">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4">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4">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4">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4">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4">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4">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4">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4">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4">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4">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4">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4">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4">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4">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4">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4">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4">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4">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4">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4">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4">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4">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4">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4">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4">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4">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4">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4">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4">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4">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4">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4">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4">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4">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4">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4">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4">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4">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4">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4">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4">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4">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4">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4">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4">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4">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4">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4">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4">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4">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4">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4">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4">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4">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4">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4">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4">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4">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4">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4">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4">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4">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4">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4">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4">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4">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4">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4">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4">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4">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4">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4">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4">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4">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4">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4">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4">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4">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4">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4">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4">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4">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4">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4">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4">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4">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4">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4">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4">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4">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4">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4">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4">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4">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4">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4">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4">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4">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4">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4">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4">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4">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4">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4">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4">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4">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4">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4">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4">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4">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4">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4">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4">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4">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4">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4">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4">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4">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4">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4">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4">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4">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4">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4">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4">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4">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4">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4">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4">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4">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4">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4">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4">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4">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4">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4">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4">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4">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4">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4">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4">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4">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4">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4">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4">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4">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4">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4">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4">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4">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4">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4">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4">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4">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4">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4">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4">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4">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4">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4">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4">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4">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4">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4">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4">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4">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4">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4">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4">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4">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4">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4">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4">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4">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4">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4">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4">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4">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4">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4">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4">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4">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4">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4">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4">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4">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4">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4">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4">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4">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4">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4">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4">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4">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4">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4">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4">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4">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4">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4">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4">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4">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4">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4">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4">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4">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4">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4">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4">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4">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4">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4">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4">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4">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4">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4">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4">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4">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4">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4">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4">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4">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4">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4">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4">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4">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4">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4">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4">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4">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4">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4">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4">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4">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4">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4">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4">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4">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4">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4">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4">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4">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4">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4">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4">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4">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4">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4">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4">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4">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4">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4">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4">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4">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4">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4">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4">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4">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4">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4">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4">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4">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4">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4">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4">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4">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4">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4">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4">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4">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4">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4">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4">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4">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4">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4">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4">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4">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4">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4">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4">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4">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4">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4">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4">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4">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4">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4">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4">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4">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4">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4">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4">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4">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4">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4">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4">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4">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4">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4">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4">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4">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4">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4">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4">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4">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4">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4">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4">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4">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4">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4">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4">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4">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4">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4">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4">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4">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4">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4">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4">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4">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4">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4">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4">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4">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4">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4">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4">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4">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4">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4">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4">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4">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4">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4">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4">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4">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4">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4">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4">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4">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4">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4">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4">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4">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4">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4">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4">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4">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4">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4">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4">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4">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4">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4">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4">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4">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4">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4">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4">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4">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4">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4">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4">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4">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4">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4">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4">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4">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4">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4">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4">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4">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4">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4">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4">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4">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4">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4">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4">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4">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4">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4">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4">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4">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4">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4">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4">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4">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4">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4">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4">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4">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4">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4">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4">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4">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4">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4">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4">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4">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4">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4">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4">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4">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4">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4">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4">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4">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4">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4">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4">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4">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4">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4">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4">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4">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4">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4">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4">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4">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4">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4">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4">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4">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4">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4">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4">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4">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4">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4">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4">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4">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4">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4">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4">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4">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4">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4">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4">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4">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4">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4">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4">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4">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4">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4">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4">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4">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4">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4">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4">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4">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4">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4">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4">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4">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4">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4">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4">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4">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4">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4">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4">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4">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4">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4">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4">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4">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4">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4">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4">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4">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4">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4">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4">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4">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4">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4">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4">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4">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4">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4">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4">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4">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4">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4">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4">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4">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4">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4">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4">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4">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4">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4">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4">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4">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4">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4">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4">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4">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4">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4">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4">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4">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4">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4">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4">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4">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4">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4">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4">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4">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4">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4">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4">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4">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4">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4">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4">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4">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4">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4">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4">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4">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4">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4">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4">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4">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4">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4">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4">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4">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4">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4">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4">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4">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4">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4">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4">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4">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4">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4">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4">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4">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4">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4">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4">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4">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4">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4">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4">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4">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4">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4">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4">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4">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4">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4">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4">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4">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4">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4">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4">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4">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4">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4">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4">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4">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4">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4">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4">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4">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4">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4">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4">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4">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4">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4">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4">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4">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4">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4">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4">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4">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4">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4">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4">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4">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4">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4">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4">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4">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4">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4">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4">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4">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4">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4">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4">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4">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4">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4">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4">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4">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4">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4">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4">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4">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4">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4">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4">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4">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4">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4">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4">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4">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4">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4">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4">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4">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4">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4">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4">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4">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4">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4">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4">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4">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4">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4">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4">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4">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4">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4">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4">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4">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4">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4">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4">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4">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4">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4">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4">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4">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4">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4">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4">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4">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4">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4">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4">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4">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4">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4">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4">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4">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4">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4">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4">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4">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4">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4">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4">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4">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4">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4">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4">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4">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4">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4">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4">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4">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4">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4">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4">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4">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4">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4">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4">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4">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4">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4">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4">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4">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4">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4">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4">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4">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4">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4">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4">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4">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4">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4">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4">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4">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4">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4">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4">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4">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4">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4">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4">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4">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4">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4">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4">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4">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4">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4">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4">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4">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4">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4">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4">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4">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4">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4">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4">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4">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4">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4">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4">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4">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4">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4">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4">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4">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4">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4">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4">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4">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4">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4">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4">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4">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4">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4">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4">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4">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4">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4">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4">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4">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4">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4">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4">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4">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4">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4">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4">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4">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4">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4">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4">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4">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4">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4">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4">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4">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4">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4">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4">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4">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4">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4">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4">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4">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4">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4">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4">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4">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4">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4">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4">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4">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4">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4">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4">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4">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4">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4">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4">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4">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4">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4">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4">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4">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4">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4">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4">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4">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4">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4">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4">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4">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4">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4">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4">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4">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4">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4">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4">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4">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4">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4">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4">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4">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4">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4">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4">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4">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4">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4">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4">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4">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4">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4">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4">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4">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4">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4">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4">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4">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4">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4">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4">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4">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4">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4">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4">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4">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4">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4">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4">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4">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4">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4">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4">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4">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4">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4">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4">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4">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4">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4">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4">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4">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4">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4">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4">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4">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4">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4">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4">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4">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4">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4">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4">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4">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4">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4">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4">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4">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4">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4">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4">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4">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4">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4">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4">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4">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4">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4">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4">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4">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4">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4">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4">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4">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4">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4">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4">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4">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4">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4">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4">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4">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4">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4">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4">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4">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4">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4">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4">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4">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4">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4">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4">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4">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4">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4">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4">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4">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4">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4">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4">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4">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4">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4">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4">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4">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4">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4">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4">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4">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4">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4">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4">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4">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4">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4">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4">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4">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4">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4">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4">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4">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4">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4">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4">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4">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4">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4">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4">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4">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4">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4">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4">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4">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4">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4">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4">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4">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4">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4">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4">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4">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4">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4">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4">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4">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4">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4">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4">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4">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4">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4">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4">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4">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4">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4">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4">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4">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4">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4">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4">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4">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4">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4">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4">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4">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4">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4">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4">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4">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4">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4">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4">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4">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4">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4">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4">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4">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4">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4">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4">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4">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4">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4">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4">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4">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4">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4">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4">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4">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4">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4">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4">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4">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4">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4">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4">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4">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4">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4">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4">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4">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4">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4">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4">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4">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4">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4">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4">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4">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4">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4">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4">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4">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4">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4">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4">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4">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4">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4">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4">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4">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4">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4">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4">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4">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4">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4">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4">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4">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4">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4">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4">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4">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4">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4">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4">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4">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4">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4">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4">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4">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4">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4">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4">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4">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4">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4">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4">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4">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4">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4">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4">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4">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4">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4">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4">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4">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4">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4">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4">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4">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4">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4">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4">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4">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4">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4">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4">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4">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4">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4">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4">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4">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4">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4">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4">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4">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4">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4">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4">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4">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4">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4">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4">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4">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4">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4">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4">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4">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4">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4">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4">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4">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4">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4">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4">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4">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4">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4">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4">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4">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4">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4">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4">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4">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4">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4">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4">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4">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4">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4">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4">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4">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4">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4">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4">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4">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4">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4">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4">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4">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4">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4">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4">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4">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4">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4">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4">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4">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4">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4">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4">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4">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4">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4">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4">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4">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4">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4">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4">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4">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4">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4">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4">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4">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4">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4">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4">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4">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4">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4">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4">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4">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4">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4">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4">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4">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4">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4">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4">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4">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4">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4">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4">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4">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4">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4">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4">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4">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4">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4">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4">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4">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4">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4">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4">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4">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4">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4">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4">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4">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4">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4">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4">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4">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4">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4">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4">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4">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4">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4">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4">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4">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4">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4">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4">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4">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4">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4">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4">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4">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4">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4">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4">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4">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4">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4">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4">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4">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4">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4">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4">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4">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4">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4">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4">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4">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4">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4">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4">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4">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4">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4">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4">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4">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4">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4">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4">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4">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4">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4">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4">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4">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4">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4">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4">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4">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4">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4">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4">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4">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4">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4">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4">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4">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4">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4">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4">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4">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4">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4">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4">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4">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4">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4">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4">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4">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4">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4">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4">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4">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4">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4">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4">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4">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4">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4">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4">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4">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4">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4">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4">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4">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4">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4">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4">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4">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4">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4">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4">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4">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4">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4">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4">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4">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4">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4">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4">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4">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4">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4">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4">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4">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4">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4">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4">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4">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4">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4">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4">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4">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4">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4">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4">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4">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4">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4">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4">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4">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4">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4">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4">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4">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4">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4">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4">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4">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4">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4">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4">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4">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4">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4">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4">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4">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4">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4">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4">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4">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4">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4">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4">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4">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4">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4">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4">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4">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4">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4">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4">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4">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4">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4">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4">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4">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4">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4">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4">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4">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4">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4">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4">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4">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4">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4">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4">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4">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4">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4">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4">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4">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4">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4">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4">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4">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4">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4">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4">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4">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4">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4">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4">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4">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4">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4">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4">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4">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4">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4">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4">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4">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4">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4">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4">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4">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4">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4">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4">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4">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4">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4">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4">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4">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4">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4">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4">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4">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4">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4">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4">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4">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4">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4">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4">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4">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4">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4">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4">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4">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4">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4">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4">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4">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4">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4">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4">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4">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4">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4">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4">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4">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4">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4">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4">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4">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4">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4">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4">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4">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4">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4">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4">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4">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4">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4">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4">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4">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4">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4">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4">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4">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4">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4">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4">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4">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4">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4">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4">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4">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4">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4">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4">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4">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4">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4">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4">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4">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4">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4">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4">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4">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4">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4">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4">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4">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4">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4">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4">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4">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4">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4">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4">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4">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4">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4">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4">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4">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4">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4">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4">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4">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4">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4">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4">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4">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4">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4">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4">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4">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4">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4">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4">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4">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4">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4">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4">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4">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4">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4">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4">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4">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4">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4">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4">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4">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4">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4">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4">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4">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4">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4">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4">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4">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4">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4">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4">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4">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4">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4">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4">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4">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4">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4">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4">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4">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4">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4">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4">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4">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4">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4">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4">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4">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4">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4">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4">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4">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4">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4">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4">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4">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4">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4">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4">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4">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4">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4">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4">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4">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4">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4">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4">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4">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4">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4">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4">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4">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4">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4">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4">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4">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4">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4">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4">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4">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4">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4">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4">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4">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4">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4">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4">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4">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4">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4">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4">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4">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4">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4">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4">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4">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4">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4">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4">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4">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4">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4">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4">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4">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4">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4">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4">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4">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4">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4">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4">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4">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4">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4">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4">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4">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4">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4">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4">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4">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4">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4">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4">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4">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4">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4">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4">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4">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4">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4">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4">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4">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4">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4">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4">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4">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4">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4">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4">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4">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4">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4">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4">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4">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4">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4">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4">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4">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4">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4">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4">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4">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4">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4">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4">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4">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4">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4">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4">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4">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4">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4">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4">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4">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4">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4">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4">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4">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4">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4">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4">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4">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4">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4">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4">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4">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4">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4">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4">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4">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4">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4">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4">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4">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4">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4">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4">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4">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4">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4">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4">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4">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4">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4">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4">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4">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4">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4">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4">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4">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4">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4">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4">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4">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4">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4">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4">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4">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4">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4">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4">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4">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4">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4">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4">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4">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4">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4">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4">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4">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4">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4">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4">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4">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4">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4">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4">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4">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4">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4">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4">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4">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4">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4">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4">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4">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4">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4">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4">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4">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4">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4">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4">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4">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4">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4">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4">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4">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4">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4">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4">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4">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4">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4">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4">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4">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4">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4">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4">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4">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4">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4">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4">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4">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4">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4">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4">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4">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4">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4">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4">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4">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4">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4">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4">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4">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4">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4">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4">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4">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4">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4">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4">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4">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4">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4">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4">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4">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4">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4">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4">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4">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4">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4">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4">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4">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4">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4">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4">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4">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4">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4">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4">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4">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4">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4">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4">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4">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4">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4">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4">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4">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4">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4">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4">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4">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4">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4">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4">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4">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4">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4">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4">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4">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4">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4">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4">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4">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4">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4">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4">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4">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4">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4">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4">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4">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4">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4">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4">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4">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4">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4">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4">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4">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4">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4">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4">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4">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4">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4">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4">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4">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4">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4">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4">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4">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4">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4">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4">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4">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4">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4">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4">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4">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4">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4">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4">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4">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4">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4">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4">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4">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4">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4">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4">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4">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4">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4">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4">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4">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4">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4">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4">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4">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4">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4">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4">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4">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4">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4">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4">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4">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4">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4">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4">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4">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4">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4">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4">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4">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4">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4">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4">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4">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4">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4">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4">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4">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4">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4">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4">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4">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4">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4">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4">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4">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4">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4">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4">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4">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4">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4">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4">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4">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4">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4">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4">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4">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4">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4">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4">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4">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4">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4">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4">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4">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4">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4">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4">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4">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4">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4">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4">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4">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4">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4">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4">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4">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4">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4">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4">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4">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4">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4">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4">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4">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4">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4">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4">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4">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4">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4">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4">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4">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4">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4">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4">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4">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4">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4">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4">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4">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4">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4">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4">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4">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4">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4">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4">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4">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4">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4">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4">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4">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4">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4">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4">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4">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4">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4">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4">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4">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4">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4">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4">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4">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4">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4">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4">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4">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4">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4">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4">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4">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4">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4">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4">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4">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4">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4">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4">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4">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4">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4">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4">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4">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4">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4">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4">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4">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4">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4">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4">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4">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4">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4">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4">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4">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4">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4">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4">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4">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4">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4">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4">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4">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4">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4">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4">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4">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4">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4">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4">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4">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4">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4">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4">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4">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4">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4">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4">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4">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4">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4">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4">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4">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4">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4">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4">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4">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4">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4">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4">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4">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4">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4">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4">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4">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4">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4">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4">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4">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4">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4">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4">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4">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4">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4">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4">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4">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4">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4">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4">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4">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4">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4">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4">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4">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4">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4">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4">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4">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4">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4">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4">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4">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4">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4">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4">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4">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4">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4">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4">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4">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4">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4">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4">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4">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4">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4">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4">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4">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4">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4">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4">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4">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4">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4">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4">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4">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4">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4">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4">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4">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4">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4">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4">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4">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4">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4">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4">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4">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4">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4">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4">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4">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4">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4">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4">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4">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4">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4">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4">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4">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4">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4">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4">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4">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4">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4">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4">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4">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4">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4">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4">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4">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4">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4">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4">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4">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4">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4">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4">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4">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4">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4">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4">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4">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4">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4">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4">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4">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4">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4">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4">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4">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4">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4">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4">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4">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4">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4">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4">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4">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4">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4">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4">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4">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4">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4">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4">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4">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4">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4">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4">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4">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4">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4">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4">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4">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4">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4">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4">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4">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4">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4">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4">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4">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4">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4">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4">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4">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4">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4">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4">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4">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4">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4">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4">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4">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4">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4">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4">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4">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4">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4">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4">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4">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4">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4">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4">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4">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4">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4">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4">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4">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4">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4">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4">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4">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4">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4">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4">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4">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4">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4">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4">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4">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4">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4">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4">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4">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4">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4">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4">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4">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4">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4">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4">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4">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4">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4">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4">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4">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4">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4">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4">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4">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4">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4">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4">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4">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4">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4">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4">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4">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4">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4">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4">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4">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4">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4">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4">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4">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4">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4">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4">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4">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4">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4">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4">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4">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4">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4">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4">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4">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4">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4">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4">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4">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4">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4">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4">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4">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4">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4">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4">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4">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4">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4">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4">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4">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4">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4">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4">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4">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4">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4">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4">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4">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4">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4">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4">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4">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4">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4">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4">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4">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4">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4">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4">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4">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4">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4">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4">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4">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4">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4">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4">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4">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4">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4">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4">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4">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4">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4">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4">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4">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4">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4">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4">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4">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4">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4">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4">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4">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4">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4">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4">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4">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4">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4">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4">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4">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4">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4">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4">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4">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4">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4">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4">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4">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4">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4">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4">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4">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4">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4">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4">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4">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4">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4">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4">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4">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4">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4">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4">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4">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4">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4">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4">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4">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4">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4">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4">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4">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4">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4">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4">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4">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4">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4">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4">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4">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4">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4">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4">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4">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4">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4">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4">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4">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4">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4">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4">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4">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4">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4">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4">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4">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4">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4">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4">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4">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4">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4">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4">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4">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4">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4">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4">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4">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4">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4">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4">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4">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4">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4">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4">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4">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4">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4">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4">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4">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4">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4">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4">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4">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4">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4">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4">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4">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4">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4">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4">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4">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4">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4">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4">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4">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4">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4">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4">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4">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4">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4">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4">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4">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4">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4">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4">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4">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4">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4">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4">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4">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4">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4">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4">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4">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4">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4">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4">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4">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4">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4">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4">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4">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4">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4">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4">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4">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4">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4">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4">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4">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4">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4">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4">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4">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4">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4">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4">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4">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4">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4">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4">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4">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4">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4">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4">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4">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4">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4">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4">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4">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4">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4">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4">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4">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4">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4">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4">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4">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4">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4">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4">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4">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4">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4">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4">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4">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4">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4">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4">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4">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4">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4">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4">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4">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4">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4">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4">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4">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4">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4">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4">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4">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4">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4">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4">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4">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4">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4">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4">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4">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4">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4">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4">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4">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4">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4">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4">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4">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4">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4">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4">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4">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4">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4">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4">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4">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4">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4">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4">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4">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4">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4">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4">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4">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4">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4">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4">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4">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4">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4">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4">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4">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4">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4">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4">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4">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4">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4">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4">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4">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4">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4">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4">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4">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4">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4">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4">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4">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4">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4">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4">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4">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4">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4">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4">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4">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4">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4">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4">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4">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4">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4">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4">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4">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4">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4">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4">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4">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4">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4">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4">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4">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4">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4">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4">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4">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4">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4">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4">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4">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4">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4">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4">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4">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4">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4">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4">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4">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4">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4">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4">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4">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4">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4">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4">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4">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4">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4">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4">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4">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4">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4">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4">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4">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4">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4">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4">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4">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4">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4">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4">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4">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4">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4">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4">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4">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4">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4">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4">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4">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4">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4">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4">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4">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4">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4">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4">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4">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4">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4">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4">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4">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4">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4">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4">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4">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4">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4">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4">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4">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4">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4">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4">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4">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4">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4">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4">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4">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4">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4">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4">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4">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4">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4">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4">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4">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4">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4">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4">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4">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4">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4">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4">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4">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4">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4">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4">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4">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4">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4">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4">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4">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4">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4">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4">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4">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4">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4">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4">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4">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4">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4">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4">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4">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4">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4">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4">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4">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4">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4">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4">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4">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4">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4">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4">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4">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4">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4">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4">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4">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4">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4">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4">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4">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4">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4">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4">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4">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4">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4">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4">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4">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4">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4">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4">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4">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4">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4">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4">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4">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4">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4">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4">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4">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4">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4">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4">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4">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4">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4">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4">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4">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4">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4">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4">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4">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4">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4">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4">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4">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4">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4">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4">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4">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4">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4">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4">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4">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4">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4">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4">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4">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4">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4">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4">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4">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4">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4">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4">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4">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4">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4">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4">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4">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4">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4">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4">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4">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4">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4">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4">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4">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4">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4">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4">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4">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4">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4">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4">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4">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4">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4">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4">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4">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4">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4">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4">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4">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4">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4">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4">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4">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4">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4">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4">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4">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4">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4">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4">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4">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4">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4">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4">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4">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4">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4">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4">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4">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4">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4">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4">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4">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4">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4">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4">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4">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4">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4">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4">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4">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4">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4">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4">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4">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4">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4">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4">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4">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4">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4">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4">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4">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4">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4">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4">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4">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4">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4">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4">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4">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4">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4">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4">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4">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4">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4">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4">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4">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4">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4">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4">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4">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4">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4">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4">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4">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4">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4">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4">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4">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4">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4">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4">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4">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4">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4">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4">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4">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4">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4">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4">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4">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4">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4">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4">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4">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4">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4">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4">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4">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4">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4">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4">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4">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4">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4">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4">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4">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4">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4">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4">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4">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4">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4">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4">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4">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4">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4">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4">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4">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4">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4">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4">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4">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4">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4">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4">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4">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4">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4">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4">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4">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4">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4">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4">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4">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4">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4">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4">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4">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4">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4">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4">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4">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4">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4">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4">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4">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4">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4">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4">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4">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4">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4">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4">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4">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4">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4">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4">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4">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4">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4">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4">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4">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4">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4">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4">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4">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4">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4">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4">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4">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4">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4">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4">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4">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4">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4">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4">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4">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4">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4">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4">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4">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4">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4">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4">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4">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4">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4">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4">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4">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4">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4">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4">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4">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4">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4">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4">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4">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4">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4">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4">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4">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4">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4">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4">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4">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4">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4">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4">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4">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4">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4">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4">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4">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4">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4">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4">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4">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4">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4">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4">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4">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4">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4">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4">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4">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4">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4">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4">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4">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4">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4">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4">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4">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4">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4">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4">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4">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4">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4">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4">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4">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4">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4">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4">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4">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4">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4">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4">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4">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4">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4">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4">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4">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4">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4">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4">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4">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4">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4">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4">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4">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4">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4">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4">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4">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4">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4">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4">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4">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4">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4">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4">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4">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4">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4">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4">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4">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4">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4">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4">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4">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4">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4">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4">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4">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4">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4">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4">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4">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4">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4">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4">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4">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4">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4">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4">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4">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4">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4">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4">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4">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4">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4">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4">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4">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4">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4">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4">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4">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4">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4">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4">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4">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4">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4">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4">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4">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4">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4">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4">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4">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4">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4">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4">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4">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4">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4">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4">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4">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4">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4">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4">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4">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4">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4">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4">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4">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4">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4">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4">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4">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4">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4">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4">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4">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4">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4">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4">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4">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4">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4">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4">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4">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4">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4">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4">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4">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4">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4">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4">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4">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4">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4">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4">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4">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4">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4">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4">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4">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4">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4">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4">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4">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4">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4">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4">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4">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4">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4">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4">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4">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4">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4">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4">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4">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4">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4">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4">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4">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4">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4">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4">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4">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4">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4">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4">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4">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4">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4">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4">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4">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4">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4">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4">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4">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4">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4">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4">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4">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4">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4">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4">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4">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4">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4">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4">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4">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4">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4">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4">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4">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4">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4">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4">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4">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4">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4">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4">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4">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4">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4">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4">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4">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4">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4">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4">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4">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4">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4">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4">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4">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4">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4">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4">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4">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4">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4">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4">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4">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4">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4">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4">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4">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4">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4">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4">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4">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4">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4">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4">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4">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4">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4">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4">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4">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4">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4">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4">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4">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4">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4">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4">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4">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4">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4">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4">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4">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4">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4">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4">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4">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4">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4">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4">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4">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4">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4">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4">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4">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4">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4">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4">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4">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4">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4">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4">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4">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4">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4">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4">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4">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4">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4">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4">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4">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4">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4">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4">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4">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4">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4">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4">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4">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4">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4">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4">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4">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4">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4">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4">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4">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4">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4">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4">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4">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4">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4">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4">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4">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4">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4">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4">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4">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4">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4">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4">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4">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4">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4">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4">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4">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4">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4">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4">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4">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4">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4">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4">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4">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4">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4">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4">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4">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4">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4">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4">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4">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4">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4">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4">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4">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4">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4">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4">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4">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4">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4">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4">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4">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4">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4">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4">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4">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4">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4">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4">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4">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4">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4">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4">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4">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4">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4">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4">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4">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4">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4">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4">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4">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4">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4">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4">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4">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4">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4">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4">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4">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4">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4">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4">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4">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4">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4">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4">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4">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4">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4">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4">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4">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4">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4">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4">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4">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4">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4">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4">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4">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4">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4">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4">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4">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4">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4">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4">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4">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4">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4">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4">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4">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4">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4">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4">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4">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4">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4">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4">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4">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4">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4">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4">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4">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4">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4">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4">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4">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4">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4">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4">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4">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4">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4">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4">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4">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4">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4">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4">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4">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4">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4">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4">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4">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4">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4">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4">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4">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4">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4">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4">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4">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4">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4">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4">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4">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4">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4">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4">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4">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4">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4">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4">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4">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4">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4">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4">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4">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4">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4">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4">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4">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4">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4">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4">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4">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4">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4">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4">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4">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4">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4">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4">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4">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4">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4">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4">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4">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4">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4">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4">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4">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4">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4">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4">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4">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4">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4">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4">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4">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4">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4">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4">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4">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4">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4">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4">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4">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4">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4">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4">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4">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4">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4">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4">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4">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4">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4">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4">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4">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4">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4">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4">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4">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4">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4">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4">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4">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4">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4">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4">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4">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4">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4">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4">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4">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4">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4">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4">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4">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4">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4">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4">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4">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4">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4">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4">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4">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4">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4">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4">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4">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4">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4">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4">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4">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4">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4">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4">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4">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4">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4">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4">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4">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4">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4">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4">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4">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4">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4">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4">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4">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4">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4">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4">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4">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4">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4">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4">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4">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4">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4">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4">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4">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4">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4">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4">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4">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4">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4">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4">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4">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4">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4">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4">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4">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4">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4">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4">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4">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4">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4">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4">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4">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4">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4">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4">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4">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4">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4">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4">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4">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4">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4">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4">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4">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4">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4">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4">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4">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4">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4">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4">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4">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4">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4">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4">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4">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4">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4">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4">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4">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4">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4">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4">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4">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4">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4">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4">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4">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4">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4">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4">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4">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4">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4">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4">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4">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4">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4">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4">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4">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4">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4">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4">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4">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4">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4">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4">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4">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4">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4">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4">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4">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4">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4">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4">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4">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4">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4">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4">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4">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4">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4">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4">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4">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4">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4">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4">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4">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4">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4">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4">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4">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4">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4">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4">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4">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4">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4">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4">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4">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4">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4">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4">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4">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4">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4">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4">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4">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4">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4">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4">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4">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4">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4">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4">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4">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4">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4">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4">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4">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4">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4">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4">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4">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4">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4">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4">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4">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4">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4">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4">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4">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4">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4">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4">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4">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4">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4">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4">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4">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4">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4">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4">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4">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4">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4">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4">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4">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4">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4">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4">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4">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4">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4">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4">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4">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4">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4">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4">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4">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4">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4">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4">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4">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4">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4">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4">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4">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4">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4">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4">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4">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4">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4">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4">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4">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4">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4">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4">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4">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4">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4">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4">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4">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4">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4">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4">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4">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4">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4">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4">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4">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4">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4">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4">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4">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4">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4">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4">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4">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4">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4">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4">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4">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4">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4">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4">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4">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4">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4">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4">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4">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4">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4">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4">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4">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4">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4">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4">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4">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4">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4">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4">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4">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4">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4">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4">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4">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4">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4">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4">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4">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4">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4">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4">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4">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4">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4">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4">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4">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4">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4">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4">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4">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4">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4">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4">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4">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4">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4">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4">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4">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4">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4">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4">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4">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4">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4">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4">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4">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4">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4">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4">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4">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4">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4">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4">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4">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4">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4">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4">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4">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4">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4">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4">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4">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4">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4">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4">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4">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4">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4">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4">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4">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4">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4">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4">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4">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4">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4">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4">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4">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4">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4">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4">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4">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4">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4">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4">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4">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4">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4">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4">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4">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4">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4">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4">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4">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4">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4">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4">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4">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4">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4">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4">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4">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4">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4">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4">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4">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4">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4">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4">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4">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4">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4">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4">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4">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4">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4">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4">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4">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4">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4">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4">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4">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4">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4">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4">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4">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4">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4">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4">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4">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4">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4">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4">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4">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4">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4">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4">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4">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4">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4">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4">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4">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4">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4">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4">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4">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4">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4">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4">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4">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4">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4">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4">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4">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4">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4">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4">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4">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4">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4">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4">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4">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4">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4">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4">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4">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4">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4">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4">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4">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4">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4">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4">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4">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4">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4">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4">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4">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4">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4">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4">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4">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4">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4">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4">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4">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4">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4">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4">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4">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4">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4">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4">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4">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4">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4">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4">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4">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4">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4">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4">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4">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4">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4">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4">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4">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4">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4">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4">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4">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4">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4">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4">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4">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4">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4">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4">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4">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4">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4">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4">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4">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4">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4">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4">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4">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4">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4">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4">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4">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4">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4">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4">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4">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4">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4">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4">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4">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4">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4">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4">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4">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4">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4">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4">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4">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4">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4">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4">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4">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4">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4">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4">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4">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4">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4">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4">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4">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4">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4">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4">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4">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4">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4">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4">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4">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4">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4">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4">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4">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4">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4">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4">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4">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4">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4">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4">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4">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4">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4">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4">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4">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4">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4">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4">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4">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4">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4">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4">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4">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4">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4">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4">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4">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4">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4">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4">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4">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4">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4">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4">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4">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4">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4">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4">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4">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4">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4">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4">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4">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4">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4">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4">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4">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4">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4">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4">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4">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4">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4">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4">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4">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4">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4">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4">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4">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4">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4">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4">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4">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4">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4">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4">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4">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4">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4">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4">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4">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4">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4">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4">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4">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4">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4">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4">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4">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4">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4">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4">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4">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4">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4">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4">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4">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4">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4">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4">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4">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4">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4">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4">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4">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4">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4">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4">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4">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4">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4">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4">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4">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4">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4">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4">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4">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4">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4">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4">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4">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4">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4">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4">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4">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4">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4">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4">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4">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4">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4">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4">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4">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4">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4">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4">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4">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4">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4">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4">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4">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4">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4">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4">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4">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4">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4">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4">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4">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4">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4">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4">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4">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4">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4">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4">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4">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4">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4">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4">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4">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4">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4">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4">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4">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4">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4">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4">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4">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4">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4">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4">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4">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4">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4">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4">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4">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4">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4">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4">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4">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4">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4">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4">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4">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4">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4">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4">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4">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4">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4">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4">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4">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4">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4">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4">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4">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4">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4">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4">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4">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4">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4">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4">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4">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4">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4">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4">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4">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4">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4">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4">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4">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4">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4">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4">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4">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4">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4">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4">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4">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4">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4">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4">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4">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4">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4">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4">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4">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4">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4">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4">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4">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4">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4">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4">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4">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4">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4">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4">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4">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4">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4">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4">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4">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4">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4">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4">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4">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4">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4">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4">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4">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4">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4">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4">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4">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4">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4">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4">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4">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4">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4">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4">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4">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4">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4">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4">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4">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4">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4">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4">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4">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4">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4">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4">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4">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4">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4">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4">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4">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4">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4">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4">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4">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4">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4">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4">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4">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4">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4">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4">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4">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4">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4">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4">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4">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4">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4">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4">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4">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4">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4">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4">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4">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4">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4">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4">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4">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4">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4">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4">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4">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4">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4">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4">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4">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4">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4">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4">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4">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4">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4">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4">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4">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4">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4">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4">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4">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4">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4">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4">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4">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4">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4">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4">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4">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4">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4">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4">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4">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4">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4">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4">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4">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4">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4">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4">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4">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4">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4">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4">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4">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4">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4">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4">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4">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4">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4">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4">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4">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4">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4">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4">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4">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4">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4">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4">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4">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4">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4">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4">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4">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4">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4">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4">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4">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4">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4">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4">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4">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4">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4">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4">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4">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4">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4">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4">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4">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4">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4">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4">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4">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4">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4">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4">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4">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4">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4">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4">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4">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4">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4">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4">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4">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4">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4">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4">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4">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4">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4">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4">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4">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4">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4">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4">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4">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4">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4">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4">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4">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4">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4">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4">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4">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4">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4">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4">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4">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4">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4">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4">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4">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4">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4">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4">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4">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4">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4">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4">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4">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4">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4">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4">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4">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4">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4">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4">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4">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4">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4">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4">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4">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4">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4">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4">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4">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4">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4">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4">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4">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4">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4">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4">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4">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4">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4">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4">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4">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4">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4">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4">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4">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4">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4">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4">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4">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4">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4">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4">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4">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4">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4">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4">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4">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4">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4">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4">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4">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4">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4">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4">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4">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4">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4">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4">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4">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4">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4">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4">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4">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4">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4">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4">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4">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4">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4">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4">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4">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4">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4">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4">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4">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4">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4">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4">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4">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4">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4">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4">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4">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4">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4">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4">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4">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4">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4">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4">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4">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4">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4">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4">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4">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4">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4">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4">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4">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4">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4">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4">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4">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4">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4">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4">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4">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4">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4">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4">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4">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4">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4">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4">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4">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4">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4">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4">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4">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4">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4">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4">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4">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4">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4">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4">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4">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4">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4">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4">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4">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4">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4">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4">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4">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4">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4">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4">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4">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4">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4">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4">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4">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4">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4">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4">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4">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4">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4">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4">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4">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4">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4">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4">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4">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4">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4">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4">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4">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4">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4">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4">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4">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4">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4">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4">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4">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4">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4">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4">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4">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4">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4">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4">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4">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4">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4">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4">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4">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4">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4">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4">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4">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4">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4">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4">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4">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4">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4">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4">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4">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4">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4">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4">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4">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4">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4">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4">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4">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4">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4">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4">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4">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4">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4">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4">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4">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4">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4">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4">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4">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4">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4">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4">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4">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4">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4">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4">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4">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4">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4">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4">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4">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4">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4">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4">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4">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4">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4">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4">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4">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4">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4">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4">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4">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4">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4">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4">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4">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4">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4">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4">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4">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4">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4">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4">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4">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4">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4">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4">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4">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4">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4">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4">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4">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4">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4">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4">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4">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4">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4">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4">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4">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4">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4">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4">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4">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4">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4">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4">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4">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4">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4">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4">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4">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4">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4">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4">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4">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4">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4">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4">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4">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4">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4">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4">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4">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4">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4">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4">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4">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4">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4">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4">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4">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4">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4">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4">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4">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4">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4">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4">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4">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4">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4">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4">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4">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4">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4">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4">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4">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4">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4">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4">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4">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4">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4">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4">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4">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4">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4">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4">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4">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4">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4">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4">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4">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4">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4">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4">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4">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4">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4">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4">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4">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4">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4">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4">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4">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4">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4">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4">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4">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4">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4">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4">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4">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4">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4">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4">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4">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4">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4">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4">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4">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4">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4">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4">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4">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4">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4">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4">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4">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4">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4">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4">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4">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4">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4">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4">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4">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4">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4">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4">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4">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4">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4">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4">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4">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4">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4">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4">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4">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4">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4">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4">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4">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4">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4">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4">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4">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4">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4">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4">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4">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4">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4">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4">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4">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4">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4">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4">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4">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4">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4">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4">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4">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4">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4">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4">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4">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4">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4">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4">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4">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4">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4">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4">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4">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4">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4">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4">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4">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4">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4">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4">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4">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4">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4">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4">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4">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4">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4">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4">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4">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4">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4">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4">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4">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4">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4">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4">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4">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4">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4">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4">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4">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4">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4">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4">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4">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4">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4">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4">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4">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4">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4">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4">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4">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4">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4">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4">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4">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4">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4">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4">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4">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4">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4">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4">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4">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4">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4">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4">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4">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4">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4">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4">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4">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4">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4">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4">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4">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4">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4">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4">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4">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4">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4">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4">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4">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4">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4">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4">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4">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4">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4">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4">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4">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4">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4">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4">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4">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4">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4">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4">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4">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4">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4">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4">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4">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4">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4">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4">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4">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4">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4">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4">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4">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4">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4">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4">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4">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4">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4">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4">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4">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4">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4">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4">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4">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4">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4">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4">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4">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4">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4">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4">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4">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4">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4">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4">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4">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4">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4">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4">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4">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4">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4">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4">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4">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4">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4">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4">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4">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4">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4">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4">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4">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4">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4">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4">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4">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4">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4">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4">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4">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4">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4">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4">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4">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4">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4">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4">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4">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4">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4">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4">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4">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4">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4">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4">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4">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4">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4">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4">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4">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4">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4">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4">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4">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4">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4">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4">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4">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4">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4">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4">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4">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4">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4">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4">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4">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4">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4">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4">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4">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4">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4">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4">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4">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4">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4">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4">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4">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4">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4">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4">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4">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4">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4">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4">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4">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4">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4">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4">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4">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4">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4">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4">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4">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4">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4">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4">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4">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4">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4">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4">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4">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4">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4">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4">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4">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4">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4">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4">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4">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4">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4">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4">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4">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4">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4">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4">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4">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4">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4">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4">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4">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4">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4">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4">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4">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4">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4">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4">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4">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4">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4">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4">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4">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4">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4">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4">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4">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4">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4">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4">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4">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4">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4">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4">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4">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4">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4">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4">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4">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4">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4">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4">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4">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4">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4">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4">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4">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4">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4">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4">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4">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4">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4">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4">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4">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4">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4">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4">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4">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4">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4">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4">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4">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4">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4">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4">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4">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4">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4">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4">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4">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4">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4">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4">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4">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4">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4">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4">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4">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4">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4">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4">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4">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4">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4">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4">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4">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4">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4">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4">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4">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4">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4">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4">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4">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4">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4">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4">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4">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4">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4">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4">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4">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4">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4">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4">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4">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4">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4">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4">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4">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4">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4">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4">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4">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4">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4">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4">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4">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4">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4">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4">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4">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4">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4">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4">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4">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4">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4">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4">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4">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4">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4">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4">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4">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4">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4">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4">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4">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4">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4">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4">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4">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4">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4">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4">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4">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4">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4">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4">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4">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4">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4">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4">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4">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4">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4">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4">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4">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4">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4">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4">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4">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4">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4">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4">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4">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4">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4">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4">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4">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4">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4">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4">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4">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4">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4">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4">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4">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4">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4">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4">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4">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4">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4">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4">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4">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4">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4">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4">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4">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4">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4">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4">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4">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4">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4">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4">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4">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4">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4">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4">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4">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4">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4">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4">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4">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4">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4">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4">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4">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4">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4">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4">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4">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4">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4">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4">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4">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4">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4">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4">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4">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4">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4">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4">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4">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4">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4">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4">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4">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4">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4">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4">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4">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4">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4">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4">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4">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4">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4">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4">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4">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4">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4">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4">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4">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4">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4">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4">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4">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4">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4">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4">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4">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4">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4">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4">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4">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4">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4">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4">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4">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4">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4">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4">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4">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4">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4">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4">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4">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4">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4">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4">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4">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4">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4">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4">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4">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4">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4">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4">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4">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4">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4">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4">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4">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4">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4">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4">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4">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4">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4">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4">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4">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4">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4">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4">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4">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4">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4">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4">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4">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4">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4">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4">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4">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4">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4">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4">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4">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4">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4">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4">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4">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4">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4">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4">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4">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4">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4">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4">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4">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4">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4">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4">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4">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4">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4">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4">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4">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4">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4">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4">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4">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4">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4">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4">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4">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4">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4">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4">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4">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4">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4">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4">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4">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4">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4">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4">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4">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4">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4">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4">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4">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4">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4">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4">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4">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4">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4">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4">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4">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4">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4">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4">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4">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4">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4">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4">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4">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4">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4">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4">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4">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4">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4">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4">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4">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4">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4">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4">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4">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4">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4">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4">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4">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4">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4">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4">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4">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4">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4">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4">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4">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4">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4">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4">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4">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4">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4">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4">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4">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4">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4">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4">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4">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4">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4">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4">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4">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4">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4">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4">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4">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4">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4">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4">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4">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4">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4">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4">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4">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4">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4">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4">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4">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4">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4">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4">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4">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4">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4">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4">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4">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4">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4">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4">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4">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4">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4">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4">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4">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4">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4">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4">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4">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4">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4">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4">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4">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4">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4">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4">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4">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4">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4">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4">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4">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4">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4">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4">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4">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4">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4">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4">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4">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4">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4">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4">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4">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4">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4">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4">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4">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4">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4">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4">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4">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4">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4">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4">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4">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4">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4">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4">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4">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4">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4">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4">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4">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4">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4">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4">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4">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4">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4">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4">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4">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4">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4">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4">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4">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4">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4">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4">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4">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4">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4">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4">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4">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4">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4">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4">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4">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4">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4">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4">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4">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4">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4">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4">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4">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4">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4">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4">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4">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4">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4">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4">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4">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4">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4">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4">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4">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4">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4">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4">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4">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4">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4">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4">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4">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4">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4">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4">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4">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4">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4">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4">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4">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4">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4">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4">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4">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4">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4">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4">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4">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4">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4">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4">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4">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4">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4">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4">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4">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4">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4">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4">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4">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4">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4">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4">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4">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4">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4">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4">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4">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4">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4">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4">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4">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4">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4">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4">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4">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4">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4">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4">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4">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4">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4">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4">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4">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4">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4">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4">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4">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4">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4">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4">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4">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4">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4">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4">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4">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4">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4">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4">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4">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4">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4">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4">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4">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4">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4">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4">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4">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4">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4">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4">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4">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4">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4">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4">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4">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4">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4">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4">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4">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4">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4">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4">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4">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4">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4">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4">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4">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4">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4">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4">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4">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4">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4">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4">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4">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4">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4">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4">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4">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4">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4">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4">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4">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4">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4">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4">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4">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4">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4">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4">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4">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4">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4">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4">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4">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4">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4">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4">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4">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4">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4">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4">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4">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4">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4">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4">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4">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4">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4">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4">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4">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4">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4">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4">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4">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4">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4">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4">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4">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4">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4">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4">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4">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4">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4">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4">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4">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4">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4">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4">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4">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4">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4">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4">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4">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4">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4">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4">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4">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4">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4">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4">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4">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4">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4">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4">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4">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4">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4">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4">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4">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4">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4">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4">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4">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4">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4">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4">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4">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4">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4">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4">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4">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4">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4">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4">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4">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4">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4">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4">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4">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4">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4">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4">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4">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4">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4">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4">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4">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4">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4">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4">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4">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4">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4">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4">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4">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4">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4">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4">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4">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4">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4">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4">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4">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4">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4">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4">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4">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4">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4">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4">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4">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4">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4">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4">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4">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4">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4">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4">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4">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4">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4">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4">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4">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4">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4">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4">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4">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4">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4">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4">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4">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4">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4">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4">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4">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4">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4">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4">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4">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4">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4">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4">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4">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4">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4">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4">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4">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4">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4">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4">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4">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4">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4">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4">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4">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4">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4">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4">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4">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4">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4">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4">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4">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4">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4">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4">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4">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4">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4">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4">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4">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4">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4">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4">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4">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4">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4">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4">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4">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4">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4">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4">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4">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4">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4">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4">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4">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4">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4">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4">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4">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4">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4">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4">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4">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4">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4">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4">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4">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4">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4">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4">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4">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4">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4">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4">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4">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4">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4">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4">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4">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4">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4">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4">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4">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4">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4">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4">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4">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4">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4">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4">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4">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4">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4">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4">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4">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4">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4">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4">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4">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4">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4">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4">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4">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4">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4">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4">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4">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4">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4">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4">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4">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4">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4">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4">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4">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4">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4">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4">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4">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4">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4">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4">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4">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4">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4">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4">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4">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4">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4">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4">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4">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4">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4">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4">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4">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4">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4">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4">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4">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4">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4">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4">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4">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4">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4">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4">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4">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4">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4">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4">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4">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4">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4">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4">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4">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4">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4">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4">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4">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4">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4">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4">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4">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4">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4">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4">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4">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4">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4">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4">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4">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4">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4">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4">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4">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4">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4">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4">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4">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4">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4">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4">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4">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4">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4">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4">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4">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4">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4">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4">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4">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4">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4">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4">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4">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4">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4">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4">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4">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4">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4">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4">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4">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4">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4">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4">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4">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4">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4">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4">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4">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4">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4">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4">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4">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4">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4">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4">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4">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4">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4">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4">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4">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4">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4">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4">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4">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4">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4">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4">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4">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4">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4">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4">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4">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4">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4">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4">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4">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4">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4">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4">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4">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4">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4">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4">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4">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4">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4">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4">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4">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4">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4">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4">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4">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4">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4">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4">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4">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4">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4">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4">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4">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4">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4">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4">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4">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4">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4">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4">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4">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4">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4">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4">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4">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4">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4">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4">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4">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4">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4">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4">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4">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4">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4">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4">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4">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4">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4">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4">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4">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4">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4">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4">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4">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4">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4">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4">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4">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4">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4">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4">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4">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4">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4">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4">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4">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4">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4">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4">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4">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4">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4">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4">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4">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4">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4">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4">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4">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4">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4">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4">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4">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4">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4">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4">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4">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4">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4">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4">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4">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4">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4">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4">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4">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4">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4">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4">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4">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4">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4">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4">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4">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4">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4">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4">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4">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4">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4">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4">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4">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4">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4">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4">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4">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4">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4">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4">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4">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4">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4">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4">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4">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4">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4">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4">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4">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4">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4">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4">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4">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4">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4">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4">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4">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4">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4">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4">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4">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4">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4">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4">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4">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4">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4">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4">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4">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4">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4">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4">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4">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4">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4">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4">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4">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4">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4">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4">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4">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4">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4">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4">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4">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4">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4">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4">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4">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4">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4">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4">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4">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4">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4">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4">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4">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4">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4">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4">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4">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4">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4">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4">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4">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4">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4">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4">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4">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4">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4">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4">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4">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4">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4">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4">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4">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4">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4">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4">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4">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4">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4">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4">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4">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4">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4">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4">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4">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4">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4">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4">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4">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4">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4">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4">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4">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4">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4">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4">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4">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4">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4">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4">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4">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4">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4">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4">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4">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4">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4">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4">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4">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4">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4">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4">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4">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4">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4">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4">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4">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4">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4">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4">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4">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4">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4">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4">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4">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4">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4">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4">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4">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4">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4">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4">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4">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4">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4">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4">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4">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4">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4">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4">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4">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4">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4">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4">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4">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4">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4">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4">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4">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4">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4">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4">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4">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4">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4">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4">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4">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4">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4">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4">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4">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4">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4">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4">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4">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4">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4">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4">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4">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4">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4">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4">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4">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4">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4">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4">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4">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4">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4">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4">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4">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4">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4">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4">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4">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4">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4">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4">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4">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4">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4">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4">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4">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4">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4">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4">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4">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4">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4">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4">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4">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4">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4">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4">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4">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4">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4">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4">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4">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4">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4">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4">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4">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4">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4">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4">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4">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4">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4">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4">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4">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4">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4">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4">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4">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4">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4">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4">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4">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4">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4">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4">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4">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4">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4">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4">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4">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4">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4">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4">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4">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4">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4">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4">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4">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4">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4">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4">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4">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4">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4">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4">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4">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4">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4">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4">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4">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4">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4">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4">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4">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4">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4">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4">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4">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4">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4">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4">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4">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4">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4">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4">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4">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4">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4">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4">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4">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4">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4">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4">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4">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4">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4">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4">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4">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4">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4">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4">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4">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4">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4">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4">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4">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4">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4">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4">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4">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4">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4">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4">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4">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4">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4">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4">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4">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4">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4">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4">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4">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4">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4">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4">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4">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4">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4">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4">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4">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4">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4">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4">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4">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4">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4">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4">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4">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4">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4">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4">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4">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4">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4">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4">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4">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4">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4">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4">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4">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4">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4">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4">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4">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4">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4">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4">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4">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4">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4">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4">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4">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4">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4">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4">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4">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4">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4">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4">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4">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4">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4">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4">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4">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4">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4">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4">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4">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4">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4">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4">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4">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4">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4">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4">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4">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4">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4">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4">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4">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4">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4">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4">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4">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4">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4">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4">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4">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4">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4">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4">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4">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4">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4">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4">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4">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4">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4">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4">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4">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4">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4">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4">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4">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4">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4">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4">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4">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4">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4">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4">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4">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4">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4">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4">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4">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4">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4">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4">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4">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4">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4">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4">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4">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4">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4">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4">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4">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4">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4">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4">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4">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4">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4">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4">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4">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4">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4">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4">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4">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4">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4">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4">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4">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4">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4">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4">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4">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4">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4">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4">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4">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4">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4">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4">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4">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4">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4">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4">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4">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4">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4">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4">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4">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4">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4">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4">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4">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4">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4">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4">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4">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4">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4">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4">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4">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4">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4">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4">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4">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4">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4">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4">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4">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4">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4">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4">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4">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4">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4">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4">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4">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4">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4">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4">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4">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4">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4">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4">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4">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4">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4">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4">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4">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4">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4">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4">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4">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4">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4">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4">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4">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4">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4">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4">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4">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4">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4">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4">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4">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4">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4">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4">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4">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4">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4">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4">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4">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4">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4">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4">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4">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4">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4">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4">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4">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4">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4">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4">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4">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4">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4">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4">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4">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4">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4">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4">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4">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4">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4">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4">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4">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4">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4">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4">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4">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4">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4">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4">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4">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4">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4">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4">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4">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4">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4">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4">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4">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4">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4">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4">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4">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4">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4">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4">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4">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4">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4">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4">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4">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4">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4">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4">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4">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4">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4">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4">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4">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4">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4">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4">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4">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4">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4">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4">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4">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4">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4">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4">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4">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4">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4">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4">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4">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4">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4">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4">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4">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4">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4">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4">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4">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4">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4">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4">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4">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4">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4">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4">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4">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4">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4">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4">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4">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4">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4">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4">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4">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4">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4">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4">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4">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4">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4">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4">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4">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4">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4">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4">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4">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4">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4">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4">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4">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4">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4">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4">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4">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4">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4">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4">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4">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4">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4">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4">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4">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4">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4">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4">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4">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4">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4">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4">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4">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4">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4">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4">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4">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4">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4">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4">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4">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4">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4">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4">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4">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4">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4">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4">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4">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4">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4">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4">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4">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4">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4">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4">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4">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4">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4">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4">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4">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4">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4">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4">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4">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4">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4">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4">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4">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4">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4">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4">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4">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4">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4">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4">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4">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4">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4">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4">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4">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4">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4">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4">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4">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4">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4">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4">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4">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4">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4">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4">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4">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4">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4">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4">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4">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4">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4">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4">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4">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4">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4">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4">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4">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4">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4">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4">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4">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4">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4">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4">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4">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4">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4">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4">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4">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4">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4">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4">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4">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4">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4">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4">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4">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4">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4">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4">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4">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4">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4">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4">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4">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4">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4">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4">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4">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4">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4">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4">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4">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4">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4">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4">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4">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4">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4">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4">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4">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4">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4">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4">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4">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4">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4">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4">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4">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4">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4">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4">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4">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4">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4">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4">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4">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4">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4">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4">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4">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4">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4">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4">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4">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4">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4">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4">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4">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4">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4">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4">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4">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4">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4">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4">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4">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4">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4">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4">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4">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4">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4">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4">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4">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4">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4">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4">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4">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4">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4">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4">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4">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4">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4">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4">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4">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4">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4">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4">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4">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4">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4">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4">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4">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4">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4">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4">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4">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4">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4">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4">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4">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4">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4">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4">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4">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4">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4">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4">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4">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4">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4">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4">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4">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4">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4">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4">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4">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4">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4">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4">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4">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4">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4">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4">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4">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4">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4">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4">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4">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4">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4">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4">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4">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4">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4">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4">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4">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4">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4">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4">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4">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4">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4">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4">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4">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4">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4">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4">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4">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4">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4">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4">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4">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4">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4">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4">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4">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4">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4">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4">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4">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4">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4">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4">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4">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4">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4">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4">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4">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4">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4">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4">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4">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4">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4">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4">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4">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4">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4">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4">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4">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4">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4">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4">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4">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4">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4">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4">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4">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4">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4">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4">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4">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4">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4">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4">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4">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4">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4">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4">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4">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4">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4">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4">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4">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4">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4">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4">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4">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4">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4">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4">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4">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4">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4">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4">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4">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4">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4">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4">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4">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4">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4">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4">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4">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4">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4">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4">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4">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4">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4">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4">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4">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4">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4">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4">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4">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4">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4">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4">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4">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4">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4">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4">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4">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4">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4">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4">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4">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4">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4">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4">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4">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4">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4">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4">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4">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4">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4">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4">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4">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4">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4">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4">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4">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4">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4">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4">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4">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4">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4">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4">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4">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4">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4">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4">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4">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4">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4">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4">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4">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4">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4">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4">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4">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4">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4">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4">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4">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4">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4">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4">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4">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4">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4">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4">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4">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4">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4">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4">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4">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4">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4">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4">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4">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4">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4">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4">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4">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4">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4">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4">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4">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4">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4">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4">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4">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4">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4">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4">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4">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4">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4">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4">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4">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4">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4">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4">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4">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4">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4">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4">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4">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4">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4">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4">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4">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4">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4">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4">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4">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4">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4">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4">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4">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4">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4">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4">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4">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4">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4">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4">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4">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4">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4">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4">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4">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4">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4">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4">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4">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4">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4">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4">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4">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4">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4">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4">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4">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4">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4">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4">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4">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4">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4">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4">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4">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4">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4">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4">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4">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4">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4">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4">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4">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4">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4">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4">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4">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4">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4">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4">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4">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4">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4">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4">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4">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4">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4">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4">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4">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4">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4">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4">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4">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4">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4">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4">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4">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4">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4">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4">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4">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4">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4">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4">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4">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4">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4">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4">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4">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4">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4">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4">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4">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4">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4">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4">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4">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4">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4">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4">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4">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4">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4">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4">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4">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4">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4">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4">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4">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4">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4">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4">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4">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4">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4">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4">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4">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4">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4">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4">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4">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4">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4">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4">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4">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4">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4">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4">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4">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4">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4">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4">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4">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4">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4">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4">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4">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4">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4">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4">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4">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4">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4">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4">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4">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4">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4">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4">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4">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4">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4">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4">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4">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4">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4">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4">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4">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4">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4">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4">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4">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4">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4">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4">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4">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4">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4">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4">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4">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4">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4">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4">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4">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4">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4">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4">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4">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4">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4">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4">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4">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4">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4">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4">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4">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4">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4">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4">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4">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4">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4">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4">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4">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4">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4">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4">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4">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4">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4">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4">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4">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4">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4">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4">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4">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4">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4">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4">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4">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4">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4">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4">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4">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4">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4">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4">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4">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4">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4">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4">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4">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4">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4">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4">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4">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4">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4">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4">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4">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4">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4">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4">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4">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4">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4">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4">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4">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4">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4">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4">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4">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4">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4">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4">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4">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4">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4">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4">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4">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4">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4">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4">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4">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4">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4">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4">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4">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4">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4">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4">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4">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4">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4">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4">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4">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4">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4">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4">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4">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4">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4">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4">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4">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4">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4">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4">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4">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4">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4">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4">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4">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4">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4">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4">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4">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4">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4">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4">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4">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4">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4">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4">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4">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4">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4">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4">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4">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4">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4">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4">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4">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4">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4">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4">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4">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4">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4">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4">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4">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4">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4">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4">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4">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4">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4">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4">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4">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4">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4">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4">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4">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4">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4">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4">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4">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4">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4">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4">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4">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4">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4">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4">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4">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4">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4">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4">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4">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4">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4">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4">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4">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4">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4">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4">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4">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4">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4">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4">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4">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4">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4">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4">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4">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4">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4">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4">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4">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4">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4">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4">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4">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4">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4">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4">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4">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4">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4">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4">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4">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4">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4">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4">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4">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4">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4">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4">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4">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4">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4">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4">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4">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4">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4">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4">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4">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4">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4">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4">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4">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4">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4">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4">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4">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4">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4">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4">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4">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4">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4">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4">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4">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4">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4">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4">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4">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4">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4">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4">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4">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4">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4">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4">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4">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4">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4">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4">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4">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4">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4">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4">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4">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4">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4">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4">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4">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4">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4">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4">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4">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4">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4">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4">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4">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4">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4">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4">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4">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4">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4">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4">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4">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4">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4">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4">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4">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4">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4">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4">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4">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4">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4">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4">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4">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4">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4">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4">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4">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4">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4">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4">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4">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4">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4">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4">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4">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4">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4">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4">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4">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4">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4">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4">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4">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4">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4">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4">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4">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4">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4">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4">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4">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4">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4">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4">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4">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4">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4">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4">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4">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4">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4">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4">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4">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4">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4">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4">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4">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4">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4">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4">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4">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4">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4">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4">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4">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4">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4">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4">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4">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4">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4">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4">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4">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4">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4">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4">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4">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4">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4">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4">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4">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4">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4">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4">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4">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4">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4">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4">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4">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4">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4">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4">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4">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4">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4">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4">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4">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4">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4">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4">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4">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4">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4">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4">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4">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4">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4">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4">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4">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4">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4">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4">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4">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4">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4">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4">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4">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4">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4">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4">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4">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4">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4">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4">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4">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4">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4">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4">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4">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4">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4">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4">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4">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4">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4">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4">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4">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4">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4">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4">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4">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4">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4">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4">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4">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4">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4">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4">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4">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4">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4">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4">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4">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4">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4">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4">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4">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4">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4">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4">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4">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4">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4">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4">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4">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4">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4">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4">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4">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4">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4">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4">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4">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4">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4">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4">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4">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4">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4">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4">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4">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4">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4">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4">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4">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4">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4">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4">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4">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4">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4">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4">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4">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4">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4">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4">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4">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4">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4">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4">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4">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4">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4">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4">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4">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4">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4">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4">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4">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4">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4">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4">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4">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4">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4">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4">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4">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4">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4">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4">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4">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4">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4">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4">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4">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4">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4">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4">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4">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4">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4">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4">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4">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4">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4">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4">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4">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4">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4">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4">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4">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4">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4">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4">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4">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4">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4">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4">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4">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4">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4">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4">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4">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4">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4">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4">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4">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4">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4">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4">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4">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4">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4">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4">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4">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4">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4">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4">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4">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4">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4">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4">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4">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4">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4">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4">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4">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4">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4">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4">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4">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4">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4">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4">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4">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4">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4">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4">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4">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4">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4">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4">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4">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4">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4">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4">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4">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4">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4">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4">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4">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4">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4">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4">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4">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4">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4">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4">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4">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4">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4">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4">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4">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4">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4">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4">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4">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4">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4">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4">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4">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4">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4">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4">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4">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4">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4">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4">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4">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4">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4">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4">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4">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4">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4">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4">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4">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4">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4">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4">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4">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4">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4">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4">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4">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4">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4">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4">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4">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4">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4">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4">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4">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4">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4">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4">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4">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4">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4">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4">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4">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4">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4">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4">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4">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4">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4">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4">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4">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4">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4">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4">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4">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4">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4">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4">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4">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4">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4">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4">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4">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4">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4">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4">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4">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4">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4">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4">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4">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4">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4">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4">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4">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4">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4">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4">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4">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4">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4">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4">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4">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4">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4">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4">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4">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4">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4">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4">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4">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4">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4">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4">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4">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4">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4">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4">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4">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4">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4">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4">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4">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4">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4">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4">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4">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4">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4">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4">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4">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4">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4">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4">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4">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4">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4">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4">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4">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4">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4">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4">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4">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4">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4">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4">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4">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4">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4">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4">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4">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4">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4">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4">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4">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4">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4">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4">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4">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4">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4">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4">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4">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4">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4">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4">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4">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4">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4">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4">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4">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4">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4">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4">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4">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4">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4">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4">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4">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4">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4">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4">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4">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4">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4">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4">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4">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4">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4">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4">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4">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4">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4">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4">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4">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4">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4">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4">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4">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4">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4">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4">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4">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4">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4">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4">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4">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4">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4">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4">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4">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4">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4">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4">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4">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4">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4">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4">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4">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4">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4">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4">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4">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4">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4">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4">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4">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4">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4">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4">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4">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4">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4">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4">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4">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4">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4">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4">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4">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4">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4">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4">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4">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4">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4">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4">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4">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4">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4">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4">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4">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4">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4">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4">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4">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4">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4">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4">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4">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4">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4">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4">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4">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4">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4">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4">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4">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4">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4">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4">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4">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4">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4">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4">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4">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4">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4">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4">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4">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4">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4">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4">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4">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4">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4">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4">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4">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4">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4">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4">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4">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4">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4">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4">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4">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4">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4">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4">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4">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4">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4">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4">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4">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4">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4">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4">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4">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4">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4">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4">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4">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4">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4">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4">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4">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4">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4">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4">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4">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4">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4">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4">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4">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4">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4">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4">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4">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4">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4">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4">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4">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4">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4">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4">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4">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4">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4">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4">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4">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4">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4">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4">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4">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4">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4">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4">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4">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4">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4">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4">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4">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4">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4">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4">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4">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4">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4">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4">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4">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4">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4">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4">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4">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4">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4">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4">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4">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4">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4">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4">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4">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4">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4">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4">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4">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4">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4">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4">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4">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4">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4">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4">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4">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4">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4">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4">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4">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4">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4">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4">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4">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4">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4">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4">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4">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4">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4">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4">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4">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4">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4">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4">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4">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4">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4">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4">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4">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4">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4">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4">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4">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4">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4">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4">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4">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4">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4">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4">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4">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4">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4">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4">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4">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4">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4">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4">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4">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4">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4">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4">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4">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4">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4">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4">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4">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4">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4">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4">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4">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4">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4">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4">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4">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4">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4">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4">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4">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4">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4">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4">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4">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4">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4">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4">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4">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4">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4">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4">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4">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4">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4">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4">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4">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4">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4">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4">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4">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4">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4">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4">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4">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4">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4">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4">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4">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4">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4">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4">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4">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4">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4">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4">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4">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4">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4">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4">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4">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4">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4">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4">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4">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4">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4">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4">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4">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4">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4">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4">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4">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4">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4">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4">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4">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4">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4">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4">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4">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4">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4">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4">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4">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4">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4">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4">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4">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4">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4">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4">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4">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4">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4">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4">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4">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4">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4">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4">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4">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4">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4">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4">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4">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4">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4">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4">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4">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4">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4">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4">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4">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4">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4">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4">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4">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4">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4">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4">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4">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4">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4">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4">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4">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4">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4">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4">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4">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4">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4">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4">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4">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4">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4">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4">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4">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4">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4">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4">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4">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4">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4">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4">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4">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4">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4">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4">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4">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4">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4">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4">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4">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4">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4">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4">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4">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4">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4">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4">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4">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4">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4">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4">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4">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4">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4">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4">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4">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4">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4">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4">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4">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4">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4">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4">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4">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4">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4">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4">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4">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4">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4">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4">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4">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4">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4">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4">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4">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4">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4">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4">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4">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4">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4">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4">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4">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4">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4">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4">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4">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4">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4">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4">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4">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4">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4">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4">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4">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4">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4">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4">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4">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4">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4">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4">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4">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4">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4">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4">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4">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4">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4">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4">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4">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4">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4">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4">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4">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4">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4">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4">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4">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4">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4">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4">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4">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4">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4">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4">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4">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4">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4">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4">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4">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4">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4">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4">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4">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4">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4">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4">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4">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4">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4">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4">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4">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4">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4">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4">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4">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4">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4">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4">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4">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4">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4">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4">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4">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4">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4">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4">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4">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4">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4">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4">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4">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4">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4">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4">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4">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4">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4">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4">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4">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4">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4">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4">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4">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4">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4">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4">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4">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4">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4">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4">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4">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4">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4">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4">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4">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4">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4">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8E59C-30CE-42FD-9851-3CD39AB15DA7}">
  <sheetPr codeName="Sheet4"/>
  <dimension ref="A3:F9"/>
  <sheetViews>
    <sheetView workbookViewId="0">
      <selection activeCell="F9" sqref="F9"/>
    </sheetView>
  </sheetViews>
  <sheetFormatPr defaultRowHeight="14.5" x14ac:dyDescent="0.35"/>
  <cols>
    <col min="1" max="1" width="12.36328125" bestFit="1" customWidth="1"/>
    <col min="2" max="2" width="15.7265625" bestFit="1" customWidth="1"/>
    <col min="3" max="3" width="11.81640625" bestFit="1" customWidth="1"/>
    <col min="4" max="4" width="11.6328125" bestFit="1" customWidth="1"/>
    <col min="5" max="5" width="14.36328125" bestFit="1" customWidth="1"/>
    <col min="6" max="6" width="18.08984375" bestFit="1" customWidth="1"/>
  </cols>
  <sheetData>
    <row r="3" spans="1:6" x14ac:dyDescent="0.35">
      <c r="A3" s="6" t="s">
        <v>10932</v>
      </c>
      <c r="B3" s="5" t="s">
        <v>10955</v>
      </c>
      <c r="C3" s="11" t="s">
        <v>10934</v>
      </c>
      <c r="D3" s="11" t="s">
        <v>10951</v>
      </c>
      <c r="E3" s="11" t="s">
        <v>10954</v>
      </c>
      <c r="F3" s="12" t="s">
        <v>10956</v>
      </c>
    </row>
    <row r="4" spans="1:6" x14ac:dyDescent="0.35">
      <c r="A4" s="8" t="s">
        <v>10935</v>
      </c>
      <c r="B4" s="31">
        <v>1993</v>
      </c>
      <c r="C4" s="37">
        <v>484247.49810000096</v>
      </c>
      <c r="D4" s="37">
        <v>49543.974100000007</v>
      </c>
      <c r="E4" s="37">
        <v>7581</v>
      </c>
      <c r="F4" s="32">
        <v>0.10231126499236715</v>
      </c>
    </row>
    <row r="5" spans="1:6" x14ac:dyDescent="0.35">
      <c r="A5" s="9" t="s">
        <v>10936</v>
      </c>
      <c r="B5" s="33">
        <v>2102</v>
      </c>
      <c r="C5" s="38">
        <v>470532.50899999985</v>
      </c>
      <c r="D5" s="38">
        <v>61618.603700000051</v>
      </c>
      <c r="E5" s="38">
        <v>7979</v>
      </c>
      <c r="F5" s="34">
        <v>0.13095504034557592</v>
      </c>
    </row>
    <row r="6" spans="1:6" x14ac:dyDescent="0.35">
      <c r="A6" s="9" t="s">
        <v>10937</v>
      </c>
      <c r="B6" s="33">
        <v>2580</v>
      </c>
      <c r="C6" s="38">
        <v>608473.83000000066</v>
      </c>
      <c r="D6" s="38">
        <v>81726.930800000177</v>
      </c>
      <c r="E6" s="38">
        <v>9810</v>
      </c>
      <c r="F6" s="34">
        <v>0.13431461924993568</v>
      </c>
    </row>
    <row r="7" spans="1:6" x14ac:dyDescent="0.35">
      <c r="A7" s="23" t="s">
        <v>10938</v>
      </c>
      <c r="B7" s="39">
        <v>3319</v>
      </c>
      <c r="C7" s="40">
        <v>733947.0231999997</v>
      </c>
      <c r="D7" s="40">
        <v>93507.513099999967</v>
      </c>
      <c r="E7" s="40">
        <v>12503</v>
      </c>
      <c r="F7" s="41">
        <v>0.12740362743390987</v>
      </c>
    </row>
    <row r="9" spans="1:6" x14ac:dyDescent="0.35">
      <c r="B9" s="24">
        <f>(GETPIVOTDATA("Count of Order ID",$A$3,"Years (Order Date)",2014)/GETPIVOTDATA("Count of Order ID",$A$3,"Years (Order Date)",2013))-1</f>
        <v>0.2864341085271318</v>
      </c>
      <c r="C9" s="24">
        <f>(GETPIVOTDATA("Sum of Sales",$A$3,"Years (Order Date)",2014)/GETPIVOTDATA("Sum of Sales",$A$3,"Years (Order Date)",2013))-1</f>
        <v>0.20620967905883303</v>
      </c>
      <c r="D9" s="24">
        <f>(GETPIVOTDATA("Sum of Profit",$A$3,"Years (Order Date)",2014)/GETPIVOTDATA("Sum of Profit",$A$3,"Years (Order Date)",2013))-1</f>
        <v>0.14414565902185772</v>
      </c>
      <c r="E9" s="24">
        <f>(GETPIVOTDATA("Sum of Quantity",$A$3,"Years (Order Date)",2014)/GETPIVOTDATA("Sum of Quantity",$A$3,"Years (Order Date)",2013))-1</f>
        <v>0.27451580020387367</v>
      </c>
      <c r="F9" s="24">
        <f>(GETPIVOTDATA("Sum of Profit margin",$A$3,"Years (Order Date)",2014)/GETPIVOTDATA("Sum of Profit margin",$A$3,"Years (Order Date)",2013))-1</f>
        <v>-5.1453757264990463E-2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B06E2-F51D-4B65-BB53-44F7384E8C71}">
  <sheetPr codeName="Sheet5"/>
  <dimension ref="A3:N18"/>
  <sheetViews>
    <sheetView topLeftCell="A11" zoomScale="94" zoomScaleNormal="92" workbookViewId="0">
      <selection activeCell="N23" sqref="N23"/>
    </sheetView>
  </sheetViews>
  <sheetFormatPr defaultRowHeight="14.5" x14ac:dyDescent="0.35"/>
  <cols>
    <col min="1" max="1" width="12.453125" bestFit="1" customWidth="1"/>
    <col min="2" max="2" width="12.54296875" bestFit="1" customWidth="1"/>
    <col min="3" max="3" width="2.81640625" customWidth="1"/>
    <col min="4" max="4" width="12.453125" bestFit="1" customWidth="1"/>
    <col min="5" max="5" width="12.54296875" bestFit="1" customWidth="1"/>
    <col min="6" max="6" width="2.81640625" customWidth="1"/>
    <col min="7" max="7" width="12.453125" bestFit="1" customWidth="1"/>
    <col min="8" max="8" width="14.54296875" bestFit="1" customWidth="1"/>
    <col min="9" max="9" width="2.36328125" customWidth="1"/>
    <col min="10" max="10" width="12.453125" bestFit="1" customWidth="1"/>
    <col min="11" max="11" width="15.7265625" bestFit="1" customWidth="1"/>
    <col min="12" max="12" width="2.26953125" customWidth="1"/>
    <col min="13" max="13" width="12.453125" bestFit="1" customWidth="1"/>
    <col min="14" max="14" width="18.1796875" bestFit="1" customWidth="1"/>
    <col min="15" max="15" width="2.26953125" customWidth="1"/>
    <col min="16" max="16" width="12.36328125" bestFit="1" customWidth="1"/>
    <col min="17" max="17" width="18.08984375" bestFit="1" customWidth="1"/>
  </cols>
  <sheetData>
    <row r="3" spans="1:14" x14ac:dyDescent="0.35">
      <c r="A3" s="6" t="s">
        <v>10932</v>
      </c>
      <c r="B3" s="7" t="s">
        <v>10934</v>
      </c>
      <c r="D3" s="6" t="s">
        <v>10932</v>
      </c>
      <c r="E3" s="7" t="s">
        <v>10951</v>
      </c>
      <c r="G3" s="6" t="s">
        <v>10932</v>
      </c>
      <c r="H3" s="7" t="s">
        <v>10954</v>
      </c>
      <c r="J3" s="6" t="s">
        <v>10932</v>
      </c>
      <c r="K3" s="7" t="s">
        <v>10955</v>
      </c>
      <c r="M3" s="6" t="s">
        <v>10932</v>
      </c>
      <c r="N3" s="7" t="s">
        <v>10956</v>
      </c>
    </row>
    <row r="4" spans="1:14" x14ac:dyDescent="0.35">
      <c r="A4" s="8" t="s">
        <v>10939</v>
      </c>
      <c r="B4" s="28">
        <v>95365.937600000019</v>
      </c>
      <c r="D4" s="8" t="s">
        <v>10939</v>
      </c>
      <c r="E4" s="28">
        <v>9199.2699999999986</v>
      </c>
      <c r="G4" s="8" t="s">
        <v>10939</v>
      </c>
      <c r="H4" s="28">
        <v>1500</v>
      </c>
      <c r="J4" s="8" t="s">
        <v>10939</v>
      </c>
      <c r="K4" s="28">
        <v>387</v>
      </c>
      <c r="M4" s="8" t="s">
        <v>10939</v>
      </c>
      <c r="N4" s="28">
        <v>9.6462848596792869E-2</v>
      </c>
    </row>
    <row r="5" spans="1:14" x14ac:dyDescent="0.35">
      <c r="A5" s="9" t="s">
        <v>10940</v>
      </c>
      <c r="B5" s="29">
        <v>60172.649400000024</v>
      </c>
      <c r="D5" s="9" t="s">
        <v>10940</v>
      </c>
      <c r="E5" s="29">
        <v>10288.898699999991</v>
      </c>
      <c r="G5" s="9" t="s">
        <v>10940</v>
      </c>
      <c r="H5" s="29">
        <v>1068</v>
      </c>
      <c r="J5" s="9" t="s">
        <v>10940</v>
      </c>
      <c r="K5" s="29">
        <v>301</v>
      </c>
      <c r="M5" s="9" t="s">
        <v>10940</v>
      </c>
      <c r="N5" s="29">
        <v>0.17098962406664425</v>
      </c>
    </row>
    <row r="6" spans="1:14" x14ac:dyDescent="0.35">
      <c r="A6" s="9" t="s">
        <v>10941</v>
      </c>
      <c r="B6" s="29">
        <v>199252.98399999991</v>
      </c>
      <c r="D6" s="9" t="s">
        <v>10941</v>
      </c>
      <c r="E6" s="29">
        <v>26806.573700000015</v>
      </c>
      <c r="G6" s="9" t="s">
        <v>10941</v>
      </c>
      <c r="H6" s="29">
        <v>2491</v>
      </c>
      <c r="J6" s="9" t="s">
        <v>10941</v>
      </c>
      <c r="K6" s="29">
        <v>680</v>
      </c>
      <c r="M6" s="9" t="s">
        <v>10941</v>
      </c>
      <c r="N6" s="29">
        <v>0.13453536886554246</v>
      </c>
    </row>
    <row r="7" spans="1:14" x14ac:dyDescent="0.35">
      <c r="A7" s="9" t="s">
        <v>10942</v>
      </c>
      <c r="B7" s="29">
        <v>141851.5674</v>
      </c>
      <c r="D7" s="9" t="s">
        <v>10942</v>
      </c>
      <c r="E7" s="29">
        <v>13437.806799999998</v>
      </c>
      <c r="G7" s="9" t="s">
        <v>10942</v>
      </c>
      <c r="H7" s="29">
        <v>2441</v>
      </c>
      <c r="J7" s="9" t="s">
        <v>10942</v>
      </c>
      <c r="K7" s="29">
        <v>663</v>
      </c>
      <c r="M7" s="9" t="s">
        <v>10942</v>
      </c>
      <c r="N7" s="29">
        <v>9.4731465053942004E-2</v>
      </c>
    </row>
    <row r="8" spans="1:14" x14ac:dyDescent="0.35">
      <c r="A8" s="9" t="s">
        <v>10943</v>
      </c>
      <c r="B8" s="29">
        <v>156122.28669999994</v>
      </c>
      <c r="D8" s="9" t="s">
        <v>10943</v>
      </c>
      <c r="E8" s="29">
        <v>22308.51279999999</v>
      </c>
      <c r="G8" s="9" t="s">
        <v>10943</v>
      </c>
      <c r="H8" s="29">
        <v>2850</v>
      </c>
      <c r="J8" s="9" t="s">
        <v>10943</v>
      </c>
      <c r="K8" s="29">
        <v>750</v>
      </c>
      <c r="M8" s="9" t="s">
        <v>10943</v>
      </c>
      <c r="N8" s="29">
        <v>0.14289127626517142</v>
      </c>
    </row>
    <row r="9" spans="1:14" x14ac:dyDescent="0.35">
      <c r="A9" s="9" t="s">
        <v>10944</v>
      </c>
      <c r="B9" s="29">
        <v>147082.61130000011</v>
      </c>
      <c r="D9" s="9" t="s">
        <v>10944</v>
      </c>
      <c r="E9" s="29">
        <v>20899.334500000012</v>
      </c>
      <c r="G9" s="9" t="s">
        <v>10944</v>
      </c>
      <c r="H9" s="29">
        <v>2644</v>
      </c>
      <c r="J9" s="9" t="s">
        <v>10944</v>
      </c>
      <c r="K9" s="29">
        <v>709</v>
      </c>
      <c r="M9" s="9" t="s">
        <v>10944</v>
      </c>
      <c r="N9" s="29">
        <v>0.1420924901678027</v>
      </c>
    </row>
    <row r="10" spans="1:14" x14ac:dyDescent="0.35">
      <c r="A10" s="9" t="s">
        <v>10945</v>
      </c>
      <c r="B10" s="29">
        <v>149580.83800000031</v>
      </c>
      <c r="D10" s="9" t="s">
        <v>10945</v>
      </c>
      <c r="E10" s="29">
        <v>13535.38299999998</v>
      </c>
      <c r="G10" s="9" t="s">
        <v>10945</v>
      </c>
      <c r="H10" s="29">
        <v>2705</v>
      </c>
      <c r="J10" s="9" t="s">
        <v>10945</v>
      </c>
      <c r="K10" s="29">
        <v>708</v>
      </c>
      <c r="M10" s="9" t="s">
        <v>10945</v>
      </c>
      <c r="N10" s="29">
        <v>9.0488749635163512E-2</v>
      </c>
    </row>
    <row r="11" spans="1:14" x14ac:dyDescent="0.35">
      <c r="A11" s="9" t="s">
        <v>10946</v>
      </c>
      <c r="B11" s="29">
        <v>159589.45099999988</v>
      </c>
      <c r="D11" s="9" t="s">
        <v>10946</v>
      </c>
      <c r="E11" s="29">
        <v>21896.715399999972</v>
      </c>
      <c r="G11" s="9" t="s">
        <v>10946</v>
      </c>
      <c r="H11" s="29">
        <v>2796</v>
      </c>
      <c r="J11" s="9" t="s">
        <v>10946</v>
      </c>
      <c r="K11" s="29">
        <v>710</v>
      </c>
      <c r="M11" s="9" t="s">
        <v>10946</v>
      </c>
      <c r="N11" s="29">
        <v>0.13720653378273723</v>
      </c>
    </row>
    <row r="12" spans="1:14" x14ac:dyDescent="0.35">
      <c r="A12" s="9" t="s">
        <v>10947</v>
      </c>
      <c r="B12" s="29">
        <v>309770.09970000025</v>
      </c>
      <c r="D12" s="9" t="s">
        <v>10947</v>
      </c>
      <c r="E12" s="29">
        <v>37293.192500000034</v>
      </c>
      <c r="G12" s="9" t="s">
        <v>10947</v>
      </c>
      <c r="H12" s="29">
        <v>5073</v>
      </c>
      <c r="J12" s="9" t="s">
        <v>10947</v>
      </c>
      <c r="K12" s="29">
        <v>1386</v>
      </c>
      <c r="M12" s="9" t="s">
        <v>10947</v>
      </c>
      <c r="N12" s="29">
        <v>0.12038990379031732</v>
      </c>
    </row>
    <row r="13" spans="1:14" x14ac:dyDescent="0.35">
      <c r="A13" s="9" t="s">
        <v>10948</v>
      </c>
      <c r="B13" s="29">
        <v>197115.20170000009</v>
      </c>
      <c r="D13" s="9" t="s">
        <v>10948</v>
      </c>
      <c r="E13" s="29">
        <v>31469.663800000035</v>
      </c>
      <c r="G13" s="9" t="s">
        <v>10948</v>
      </c>
      <c r="H13" s="29">
        <v>3095</v>
      </c>
      <c r="J13" s="9" t="s">
        <v>10948</v>
      </c>
      <c r="K13" s="29">
        <v>817</v>
      </c>
      <c r="M13" s="9" t="s">
        <v>10948</v>
      </c>
      <c r="N13" s="29">
        <v>0.15965112547684351</v>
      </c>
    </row>
    <row r="14" spans="1:14" x14ac:dyDescent="0.35">
      <c r="A14" s="9" t="s">
        <v>10949</v>
      </c>
      <c r="B14" s="29">
        <v>349120.07400000008</v>
      </c>
      <c r="D14" s="9" t="s">
        <v>10949</v>
      </c>
      <c r="E14" s="29">
        <v>35825.536599999927</v>
      </c>
      <c r="G14" s="9" t="s">
        <v>10949</v>
      </c>
      <c r="H14" s="29">
        <v>5741</v>
      </c>
      <c r="J14" s="9" t="s">
        <v>10949</v>
      </c>
      <c r="K14" s="29">
        <v>1462</v>
      </c>
      <c r="M14" s="9" t="s">
        <v>10949</v>
      </c>
      <c r="N14" s="29">
        <v>0.10261666191099604</v>
      </c>
    </row>
    <row r="15" spans="1:14" x14ac:dyDescent="0.35">
      <c r="A15" s="9" t="s">
        <v>10950</v>
      </c>
      <c r="B15" s="29">
        <v>332177.15950000001</v>
      </c>
      <c r="D15" s="9" t="s">
        <v>10950</v>
      </c>
      <c r="E15" s="29">
        <v>43436.13390000003</v>
      </c>
      <c r="G15" s="9" t="s">
        <v>10950</v>
      </c>
      <c r="H15" s="29">
        <v>5469</v>
      </c>
      <c r="J15" s="9" t="s">
        <v>10950</v>
      </c>
      <c r="K15" s="29">
        <v>1421</v>
      </c>
      <c r="M15" s="9" t="s">
        <v>10950</v>
      </c>
      <c r="N15" s="29">
        <v>0.13076195234308405</v>
      </c>
    </row>
    <row r="16" spans="1:14" x14ac:dyDescent="0.35">
      <c r="A16" s="10" t="s">
        <v>10933</v>
      </c>
      <c r="B16" s="30">
        <v>2297200.8603000008</v>
      </c>
      <c r="D16" s="10" t="s">
        <v>10933</v>
      </c>
      <c r="E16" s="30">
        <v>286397.02169999998</v>
      </c>
      <c r="G16" s="10" t="s">
        <v>10933</v>
      </c>
      <c r="H16" s="30">
        <v>37873</v>
      </c>
      <c r="J16" s="10" t="s">
        <v>10933</v>
      </c>
      <c r="K16" s="30">
        <v>9994</v>
      </c>
      <c r="M16" s="10" t="s">
        <v>10933</v>
      </c>
      <c r="N16" s="22">
        <v>0.12467217240315856</v>
      </c>
    </row>
    <row r="18" spans="2:14" x14ac:dyDescent="0.35">
      <c r="B18" s="25">
        <f>GETPIVOTDATA("Sales",$A$3)</f>
        <v>2297200.8603000008</v>
      </c>
      <c r="C18" s="25"/>
      <c r="D18" s="25"/>
      <c r="E18" s="25">
        <f>GETPIVOTDATA("Profit",$D$3)</f>
        <v>286397.02169999998</v>
      </c>
      <c r="H18" s="26">
        <f>GETPIVOTDATA("Quantity",$G$3)</f>
        <v>37873</v>
      </c>
      <c r="K18" s="26">
        <f>GETPIVOTDATA("Order ID",$J$3)</f>
        <v>9994</v>
      </c>
      <c r="N18" s="27">
        <f>GETPIVOTDATA("Profit margin",$M$3)</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69BC-C980-46CA-B992-16A7F6E88360}">
  <sheetPr codeName="Sheet6"/>
  <dimension ref="A3:E53"/>
  <sheetViews>
    <sheetView workbookViewId="0">
      <selection activeCell="P7" sqref="P7"/>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6" t="s">
        <v>10932</v>
      </c>
      <c r="B3" s="7" t="s">
        <v>10934</v>
      </c>
      <c r="D3" s="17" t="s">
        <v>11</v>
      </c>
      <c r="E3" s="17" t="s">
        <v>18</v>
      </c>
    </row>
    <row r="4" spans="1:5" x14ac:dyDescent="0.35">
      <c r="A4" s="8" t="s">
        <v>358</v>
      </c>
      <c r="B4" s="28">
        <v>19510.639999999992</v>
      </c>
      <c r="D4" t="str">
        <f>A4</f>
        <v>Alabama</v>
      </c>
      <c r="E4" s="18">
        <f>GETPIVOTDATA("Sales",$A$3,"State",A4)</f>
        <v>19510.639999999992</v>
      </c>
    </row>
    <row r="5" spans="1:5" x14ac:dyDescent="0.35">
      <c r="A5" s="9" t="s">
        <v>310</v>
      </c>
      <c r="B5" s="29">
        <v>35282.000999999997</v>
      </c>
      <c r="D5" t="str">
        <f t="shared" ref="D5:D52" si="0">A5</f>
        <v>Arizona</v>
      </c>
      <c r="E5" s="18">
        <f t="shared" ref="E5:E52" si="1">GETPIVOTDATA("Sales",$A$3,"State",A5)</f>
        <v>35282.000999999997</v>
      </c>
    </row>
    <row r="6" spans="1:5" x14ac:dyDescent="0.35">
      <c r="A6" s="9" t="s">
        <v>1707</v>
      </c>
      <c r="B6" s="29">
        <v>11678.129999999997</v>
      </c>
      <c r="D6" t="str">
        <f t="shared" si="0"/>
        <v>Arkansas</v>
      </c>
      <c r="E6" s="18">
        <f t="shared" si="1"/>
        <v>11678.129999999997</v>
      </c>
    </row>
    <row r="7" spans="1:5" x14ac:dyDescent="0.35">
      <c r="A7" s="9" t="s">
        <v>43</v>
      </c>
      <c r="B7" s="29">
        <v>457687.63150000101</v>
      </c>
      <c r="D7" t="str">
        <f t="shared" si="0"/>
        <v>California</v>
      </c>
      <c r="E7" s="18">
        <f t="shared" si="1"/>
        <v>457687.63150000101</v>
      </c>
    </row>
    <row r="8" spans="1:5" x14ac:dyDescent="0.35">
      <c r="A8" s="9" t="s">
        <v>457</v>
      </c>
      <c r="B8" s="29">
        <v>32108.117999999995</v>
      </c>
      <c r="D8" t="str">
        <f t="shared" si="0"/>
        <v>Colorado</v>
      </c>
      <c r="E8" s="18">
        <f t="shared" si="1"/>
        <v>32108.117999999995</v>
      </c>
    </row>
    <row r="9" spans="1:5" x14ac:dyDescent="0.35">
      <c r="A9" s="9" t="s">
        <v>747</v>
      </c>
      <c r="B9" s="29">
        <v>13384.356999999996</v>
      </c>
      <c r="D9" t="str">
        <f t="shared" si="0"/>
        <v>Connecticut</v>
      </c>
      <c r="E9" s="18">
        <f t="shared" si="1"/>
        <v>13384.356999999996</v>
      </c>
    </row>
    <row r="10" spans="1:5" x14ac:dyDescent="0.35">
      <c r="A10" s="9" t="s">
        <v>245</v>
      </c>
      <c r="B10" s="29">
        <v>27451.068999999992</v>
      </c>
      <c r="D10" t="str">
        <f t="shared" si="0"/>
        <v>Delaware</v>
      </c>
      <c r="E10" s="18">
        <f t="shared" si="1"/>
        <v>27451.068999999992</v>
      </c>
    </row>
    <row r="11" spans="1:5" x14ac:dyDescent="0.35">
      <c r="A11" s="9" t="s">
        <v>3034</v>
      </c>
      <c r="B11" s="29">
        <v>2865.0199999999995</v>
      </c>
      <c r="D11" t="str">
        <f t="shared" si="0"/>
        <v>District of Columbia</v>
      </c>
      <c r="E11" s="18">
        <f t="shared" si="1"/>
        <v>2865.0199999999995</v>
      </c>
    </row>
    <row r="12" spans="1:5" x14ac:dyDescent="0.35">
      <c r="A12" s="9" t="s">
        <v>54</v>
      </c>
      <c r="B12" s="29">
        <v>89473.707999999999</v>
      </c>
      <c r="D12" t="str">
        <f t="shared" si="0"/>
        <v>Florida</v>
      </c>
      <c r="E12" s="18">
        <f t="shared" si="1"/>
        <v>89473.707999999999</v>
      </c>
    </row>
    <row r="13" spans="1:5" x14ac:dyDescent="0.35">
      <c r="A13" s="9" t="s">
        <v>1272</v>
      </c>
      <c r="B13" s="29">
        <v>49095.840000000004</v>
      </c>
      <c r="D13" t="str">
        <f t="shared" si="0"/>
        <v>Georgia</v>
      </c>
      <c r="E13" s="18">
        <f t="shared" si="1"/>
        <v>49095.840000000004</v>
      </c>
    </row>
    <row r="14" spans="1:5" x14ac:dyDescent="0.35">
      <c r="A14" s="9" t="s">
        <v>6260</v>
      </c>
      <c r="B14" s="29">
        <v>4382.4860000000017</v>
      </c>
      <c r="D14" t="str">
        <f t="shared" si="0"/>
        <v>Idaho</v>
      </c>
      <c r="E14" s="18">
        <f t="shared" si="1"/>
        <v>4382.4860000000017</v>
      </c>
    </row>
    <row r="15" spans="1:5" x14ac:dyDescent="0.35">
      <c r="A15" s="9" t="s">
        <v>211</v>
      </c>
      <c r="B15" s="29">
        <v>80166.10099999985</v>
      </c>
      <c r="D15" t="str">
        <f t="shared" si="0"/>
        <v>Illinois</v>
      </c>
      <c r="E15" s="18">
        <f t="shared" si="1"/>
        <v>80166.10099999985</v>
      </c>
    </row>
    <row r="16" spans="1:5" x14ac:dyDescent="0.35">
      <c r="A16" s="9" t="s">
        <v>254</v>
      </c>
      <c r="B16" s="29">
        <v>53555.360000000001</v>
      </c>
      <c r="D16" t="str">
        <f t="shared" si="0"/>
        <v>Indiana</v>
      </c>
      <c r="E16" s="18">
        <f t="shared" si="1"/>
        <v>53555.360000000001</v>
      </c>
    </row>
    <row r="17" spans="1:5" x14ac:dyDescent="0.35">
      <c r="A17" s="9" t="s">
        <v>489</v>
      </c>
      <c r="B17" s="29">
        <v>4579.7599999999993</v>
      </c>
      <c r="D17" t="str">
        <f t="shared" si="0"/>
        <v>Iowa</v>
      </c>
      <c r="E17" s="18">
        <f t="shared" si="1"/>
        <v>4579.7599999999993</v>
      </c>
    </row>
    <row r="18" spans="1:5" x14ac:dyDescent="0.35">
      <c r="A18" s="9" t="s">
        <v>4530</v>
      </c>
      <c r="B18" s="29">
        <v>2914.31</v>
      </c>
      <c r="D18" t="str">
        <f t="shared" si="0"/>
        <v>Kansas</v>
      </c>
      <c r="E18" s="18">
        <f t="shared" si="1"/>
        <v>2914.31</v>
      </c>
    </row>
    <row r="19" spans="1:5" x14ac:dyDescent="0.35">
      <c r="A19" s="9" t="s">
        <v>29</v>
      </c>
      <c r="B19" s="29">
        <v>36591.749999999971</v>
      </c>
      <c r="D19" t="str">
        <f t="shared" si="0"/>
        <v>Kentucky</v>
      </c>
      <c r="E19" s="18">
        <f t="shared" si="1"/>
        <v>36591.749999999971</v>
      </c>
    </row>
    <row r="20" spans="1:5" x14ac:dyDescent="0.35">
      <c r="A20" s="9" t="s">
        <v>736</v>
      </c>
      <c r="B20" s="29">
        <v>9217.0299999999988</v>
      </c>
      <c r="D20" t="str">
        <f t="shared" si="0"/>
        <v>Louisiana</v>
      </c>
      <c r="E20" s="18">
        <f t="shared" si="1"/>
        <v>9217.0299999999988</v>
      </c>
    </row>
    <row r="21" spans="1:5" x14ac:dyDescent="0.35">
      <c r="A21" s="9" t="s">
        <v>5235</v>
      </c>
      <c r="B21" s="29">
        <v>1270.53</v>
      </c>
      <c r="D21" t="str">
        <f t="shared" si="0"/>
        <v>Maine</v>
      </c>
      <c r="E21" s="18">
        <f t="shared" si="1"/>
        <v>1270.53</v>
      </c>
    </row>
    <row r="22" spans="1:5" x14ac:dyDescent="0.35">
      <c r="A22" s="9" t="s">
        <v>2735</v>
      </c>
      <c r="B22" s="29">
        <v>23705.523000000005</v>
      </c>
      <c r="D22" t="str">
        <f t="shared" si="0"/>
        <v>Maryland</v>
      </c>
      <c r="E22" s="18">
        <f t="shared" si="1"/>
        <v>23705.523000000005</v>
      </c>
    </row>
    <row r="23" spans="1:5" x14ac:dyDescent="0.35">
      <c r="A23" s="9" t="s">
        <v>1245</v>
      </c>
      <c r="B23" s="29">
        <v>28634.43399999999</v>
      </c>
      <c r="D23" t="str">
        <f t="shared" si="0"/>
        <v>Massachusetts</v>
      </c>
      <c r="E23" s="18">
        <f t="shared" si="1"/>
        <v>28634.43399999999</v>
      </c>
    </row>
    <row r="24" spans="1:5" x14ac:dyDescent="0.35">
      <c r="A24" s="9" t="s">
        <v>238</v>
      </c>
      <c r="B24" s="29">
        <v>76269.614000000016</v>
      </c>
      <c r="D24" t="str">
        <f t="shared" si="0"/>
        <v>Michigan</v>
      </c>
      <c r="E24" s="18">
        <f t="shared" si="1"/>
        <v>76269.614000000016</v>
      </c>
    </row>
    <row r="25" spans="1:5" x14ac:dyDescent="0.35">
      <c r="A25" s="9" t="s">
        <v>229</v>
      </c>
      <c r="B25" s="29">
        <v>29863.149999999994</v>
      </c>
      <c r="D25" t="str">
        <f t="shared" si="0"/>
        <v>Minnesota</v>
      </c>
      <c r="E25" s="18">
        <f t="shared" si="1"/>
        <v>29863.149999999994</v>
      </c>
    </row>
    <row r="26" spans="1:5" x14ac:dyDescent="0.35">
      <c r="A26" s="9" t="s">
        <v>1487</v>
      </c>
      <c r="B26" s="29">
        <v>10771.34</v>
      </c>
      <c r="D26" t="str">
        <f t="shared" si="0"/>
        <v>Mississippi</v>
      </c>
      <c r="E26" s="18">
        <f t="shared" si="1"/>
        <v>10771.34</v>
      </c>
    </row>
    <row r="27" spans="1:5" x14ac:dyDescent="0.35">
      <c r="A27" s="9" t="s">
        <v>596</v>
      </c>
      <c r="B27" s="29">
        <v>22205.149999999998</v>
      </c>
      <c r="D27" t="str">
        <f t="shared" si="0"/>
        <v>Missouri</v>
      </c>
      <c r="E27" s="18">
        <f t="shared" si="1"/>
        <v>22205.149999999998</v>
      </c>
    </row>
    <row r="28" spans="1:5" x14ac:dyDescent="0.35">
      <c r="A28" s="9" t="s">
        <v>1762</v>
      </c>
      <c r="B28" s="29">
        <v>5589.3519999999971</v>
      </c>
      <c r="D28" t="str">
        <f t="shared" si="0"/>
        <v>Montana</v>
      </c>
      <c r="E28" s="18">
        <f t="shared" si="1"/>
        <v>5589.3519999999971</v>
      </c>
    </row>
    <row r="29" spans="1:5" x14ac:dyDescent="0.35">
      <c r="A29" s="9" t="s">
        <v>138</v>
      </c>
      <c r="B29" s="29">
        <v>7464.9299999999985</v>
      </c>
      <c r="D29" t="str">
        <f t="shared" si="0"/>
        <v>Nebraska</v>
      </c>
      <c r="E29" s="18">
        <f t="shared" si="1"/>
        <v>7464.9299999999985</v>
      </c>
    </row>
    <row r="30" spans="1:5" x14ac:dyDescent="0.35">
      <c r="A30" s="9" t="s">
        <v>1392</v>
      </c>
      <c r="B30" s="29">
        <v>16729.101999999999</v>
      </c>
      <c r="D30" t="str">
        <f t="shared" si="0"/>
        <v>Nevada</v>
      </c>
      <c r="E30" s="18">
        <f t="shared" si="1"/>
        <v>16729.101999999999</v>
      </c>
    </row>
    <row r="31" spans="1:5" x14ac:dyDescent="0.35">
      <c r="A31" s="9" t="s">
        <v>2694</v>
      </c>
      <c r="B31" s="29">
        <v>7292.5239999999994</v>
      </c>
      <c r="D31" t="str">
        <f t="shared" si="0"/>
        <v>New Hampshire</v>
      </c>
      <c r="E31" s="18">
        <f t="shared" si="1"/>
        <v>7292.5239999999994</v>
      </c>
    </row>
    <row r="32" spans="1:5" x14ac:dyDescent="0.35">
      <c r="A32" s="9" t="s">
        <v>788</v>
      </c>
      <c r="B32" s="29">
        <v>35764.312000000013</v>
      </c>
      <c r="D32" t="str">
        <f t="shared" si="0"/>
        <v>New Jersey</v>
      </c>
      <c r="E32" s="18">
        <f t="shared" si="1"/>
        <v>35764.312000000013</v>
      </c>
    </row>
    <row r="33" spans="1:5" x14ac:dyDescent="0.35">
      <c r="A33" s="9" t="s">
        <v>668</v>
      </c>
      <c r="B33" s="29">
        <v>4783.5220000000008</v>
      </c>
      <c r="D33" t="str">
        <f t="shared" si="0"/>
        <v>New Mexico</v>
      </c>
      <c r="E33" s="18">
        <f t="shared" si="1"/>
        <v>4783.5220000000008</v>
      </c>
    </row>
    <row r="34" spans="1:5" x14ac:dyDescent="0.35">
      <c r="A34" s="9" t="s">
        <v>267</v>
      </c>
      <c r="B34" s="29">
        <v>310876.27099999978</v>
      </c>
      <c r="D34" t="str">
        <f t="shared" si="0"/>
        <v>New York</v>
      </c>
      <c r="E34" s="18">
        <f t="shared" si="1"/>
        <v>310876.27099999978</v>
      </c>
    </row>
    <row r="35" spans="1:5" x14ac:dyDescent="0.35">
      <c r="A35" s="9" t="s">
        <v>88</v>
      </c>
      <c r="B35" s="29">
        <v>55603.163999999968</v>
      </c>
      <c r="D35" t="str">
        <f t="shared" si="0"/>
        <v>North Carolina</v>
      </c>
      <c r="E35" s="18">
        <f t="shared" si="1"/>
        <v>55603.163999999968</v>
      </c>
    </row>
    <row r="36" spans="1:5" x14ac:dyDescent="0.35">
      <c r="A36" s="9" t="s">
        <v>7449</v>
      </c>
      <c r="B36" s="29">
        <v>919.91</v>
      </c>
      <c r="D36" t="str">
        <f t="shared" si="0"/>
        <v>North Dakota</v>
      </c>
      <c r="E36" s="18">
        <f t="shared" si="1"/>
        <v>919.91</v>
      </c>
    </row>
    <row r="37" spans="1:5" x14ac:dyDescent="0.35">
      <c r="A37" s="9" t="s">
        <v>498</v>
      </c>
      <c r="B37" s="29">
        <v>78258.135999999926</v>
      </c>
      <c r="D37" t="str">
        <f t="shared" si="0"/>
        <v>Ohio</v>
      </c>
      <c r="E37" s="18">
        <f t="shared" si="1"/>
        <v>78258.135999999926</v>
      </c>
    </row>
    <row r="38" spans="1:5" x14ac:dyDescent="0.35">
      <c r="A38" s="9" t="s">
        <v>649</v>
      </c>
      <c r="B38" s="29">
        <v>19683.390000000003</v>
      </c>
      <c r="D38" t="str">
        <f t="shared" si="0"/>
        <v>Oklahoma</v>
      </c>
      <c r="E38" s="18">
        <f t="shared" si="1"/>
        <v>19683.390000000003</v>
      </c>
    </row>
    <row r="39" spans="1:5" x14ac:dyDescent="0.35">
      <c r="A39" s="9" t="s">
        <v>420</v>
      </c>
      <c r="B39" s="29">
        <v>17431.149999999991</v>
      </c>
      <c r="D39" t="str">
        <f t="shared" si="0"/>
        <v>Oregon</v>
      </c>
      <c r="E39" s="18">
        <f t="shared" si="1"/>
        <v>17431.149999999991</v>
      </c>
    </row>
    <row r="40" spans="1:5" x14ac:dyDescent="0.35">
      <c r="A40" s="9" t="s">
        <v>147</v>
      </c>
      <c r="B40" s="29">
        <v>116511.91400000003</v>
      </c>
      <c r="D40" t="str">
        <f t="shared" si="0"/>
        <v>Pennsylvania</v>
      </c>
      <c r="E40" s="18">
        <f t="shared" si="1"/>
        <v>116511.91400000003</v>
      </c>
    </row>
    <row r="41" spans="1:5" x14ac:dyDescent="0.35">
      <c r="A41" s="9" t="s">
        <v>1399</v>
      </c>
      <c r="B41" s="29">
        <v>22627.955999999995</v>
      </c>
      <c r="D41" t="str">
        <f t="shared" si="0"/>
        <v>Rhode Island</v>
      </c>
      <c r="E41" s="18">
        <f t="shared" si="1"/>
        <v>22627.955999999995</v>
      </c>
    </row>
    <row r="42" spans="1:5" x14ac:dyDescent="0.35">
      <c r="A42" s="9" t="s">
        <v>383</v>
      </c>
      <c r="B42" s="29">
        <v>8481.7099999999991</v>
      </c>
      <c r="D42" t="str">
        <f t="shared" si="0"/>
        <v>South Carolina</v>
      </c>
      <c r="E42" s="18">
        <f t="shared" si="1"/>
        <v>8481.7099999999991</v>
      </c>
    </row>
    <row r="43" spans="1:5" x14ac:dyDescent="0.35">
      <c r="A43" s="9" t="s">
        <v>5326</v>
      </c>
      <c r="B43" s="29">
        <v>1315.5600000000002</v>
      </c>
      <c r="D43" t="str">
        <f t="shared" si="0"/>
        <v>South Dakota</v>
      </c>
      <c r="E43" s="18">
        <f t="shared" si="1"/>
        <v>1315.5600000000002</v>
      </c>
    </row>
    <row r="44" spans="1:5" x14ac:dyDescent="0.35">
      <c r="A44" s="9" t="s">
        <v>335</v>
      </c>
      <c r="B44" s="29">
        <v>30661.872999999981</v>
      </c>
      <c r="D44" t="str">
        <f t="shared" si="0"/>
        <v>Tennessee</v>
      </c>
      <c r="E44" s="18">
        <f t="shared" si="1"/>
        <v>30661.872999999981</v>
      </c>
    </row>
    <row r="45" spans="1:5" x14ac:dyDescent="0.35">
      <c r="A45" s="9" t="s">
        <v>104</v>
      </c>
      <c r="B45" s="29">
        <v>170188.04580000002</v>
      </c>
      <c r="D45" t="str">
        <f t="shared" si="0"/>
        <v>Texas</v>
      </c>
      <c r="E45" s="18">
        <f t="shared" si="1"/>
        <v>170188.04580000002</v>
      </c>
    </row>
    <row r="46" spans="1:5" x14ac:dyDescent="0.35">
      <c r="A46" s="9" t="s">
        <v>121</v>
      </c>
      <c r="B46" s="29">
        <v>11220.055999999999</v>
      </c>
      <c r="D46" t="str">
        <f t="shared" si="0"/>
        <v>Utah</v>
      </c>
      <c r="E46" s="18">
        <f t="shared" si="1"/>
        <v>11220.055999999999</v>
      </c>
    </row>
    <row r="47" spans="1:5" x14ac:dyDescent="0.35">
      <c r="A47" s="9" t="s">
        <v>5203</v>
      </c>
      <c r="B47" s="29">
        <v>8929.369999999999</v>
      </c>
      <c r="D47" t="str">
        <f t="shared" si="0"/>
        <v>Vermont</v>
      </c>
      <c r="E47" s="18">
        <f t="shared" si="1"/>
        <v>8929.369999999999</v>
      </c>
    </row>
    <row r="48" spans="1:5" x14ac:dyDescent="0.35">
      <c r="A48" s="9" t="s">
        <v>319</v>
      </c>
      <c r="B48" s="29">
        <v>70636.719999999987</v>
      </c>
      <c r="D48" t="str">
        <f t="shared" si="0"/>
        <v>Virginia</v>
      </c>
      <c r="E48" s="18">
        <f t="shared" si="1"/>
        <v>70636.719999999987</v>
      </c>
    </row>
    <row r="49" spans="1:5" x14ac:dyDescent="0.35">
      <c r="A49" s="9" t="s">
        <v>96</v>
      </c>
      <c r="B49" s="29">
        <v>138641.26999999993</v>
      </c>
      <c r="D49" t="str">
        <f t="shared" si="0"/>
        <v>Washington</v>
      </c>
      <c r="E49" s="18">
        <f t="shared" si="1"/>
        <v>138641.26999999993</v>
      </c>
    </row>
    <row r="50" spans="1:5" x14ac:dyDescent="0.35">
      <c r="A50" s="9" t="s">
        <v>9726</v>
      </c>
      <c r="B50" s="29">
        <v>1209.8240000000001</v>
      </c>
      <c r="D50" t="str">
        <f t="shared" si="0"/>
        <v>West Virginia</v>
      </c>
      <c r="E50" s="18">
        <f t="shared" si="1"/>
        <v>1209.8240000000001</v>
      </c>
    </row>
    <row r="51" spans="1:5" x14ac:dyDescent="0.35">
      <c r="A51" s="9" t="s">
        <v>114</v>
      </c>
      <c r="B51" s="29">
        <v>32114.610000000019</v>
      </c>
      <c r="D51" t="str">
        <f t="shared" si="0"/>
        <v>Wisconsin</v>
      </c>
      <c r="E51" s="18">
        <f>GETPIVOTDATA("Sales",$A$3,"State",A51)</f>
        <v>32114.610000000019</v>
      </c>
    </row>
    <row r="52" spans="1:5" x14ac:dyDescent="0.35">
      <c r="A52" s="9" t="s">
        <v>8542</v>
      </c>
      <c r="B52" s="29">
        <v>1603.1360000000002</v>
      </c>
      <c r="D52" t="str">
        <f t="shared" si="0"/>
        <v>Wyoming</v>
      </c>
      <c r="E52" s="18">
        <f t="shared" si="1"/>
        <v>1603.1360000000002</v>
      </c>
    </row>
    <row r="53" spans="1:5" x14ac:dyDescent="0.35">
      <c r="A53" s="10" t="s">
        <v>10933</v>
      </c>
      <c r="B53" s="3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03DE5-72ED-40AF-AA2D-55A69BDB6B28}">
  <sheetPr codeName="Sheet7"/>
  <dimension ref="A3:F20"/>
  <sheetViews>
    <sheetView topLeftCell="A2" workbookViewId="0">
      <selection activeCell="L20" sqref="L20"/>
    </sheetView>
  </sheetViews>
  <sheetFormatPr defaultRowHeight="14.5" x14ac:dyDescent="0.35"/>
  <cols>
    <col min="1" max="1" width="12.36328125" bestFit="1" customWidth="1"/>
    <col min="2" max="2" width="11.26953125" bestFit="1" customWidth="1"/>
  </cols>
  <sheetData>
    <row r="3" spans="1:2" x14ac:dyDescent="0.35">
      <c r="A3" s="6" t="s">
        <v>10932</v>
      </c>
      <c r="B3" s="7" t="s">
        <v>10934</v>
      </c>
    </row>
    <row r="4" spans="1:2" x14ac:dyDescent="0.35">
      <c r="A4" s="8" t="s">
        <v>75</v>
      </c>
      <c r="B4" s="28">
        <v>203412.73300000009</v>
      </c>
    </row>
    <row r="5" spans="1:2" x14ac:dyDescent="0.35">
      <c r="A5" s="9" t="s">
        <v>56</v>
      </c>
      <c r="B5" s="29">
        <v>206965.53200000009</v>
      </c>
    </row>
    <row r="6" spans="1:2" x14ac:dyDescent="0.35">
      <c r="A6" s="9" t="s">
        <v>59</v>
      </c>
      <c r="B6" s="29">
        <v>223843.60800000012</v>
      </c>
    </row>
    <row r="7" spans="1:2" x14ac:dyDescent="0.35">
      <c r="A7" s="9" t="s">
        <v>36</v>
      </c>
      <c r="B7" s="29">
        <v>328449.1030000007</v>
      </c>
    </row>
    <row r="8" spans="1:2" x14ac:dyDescent="0.35">
      <c r="A8" s="9" t="s">
        <v>72</v>
      </c>
      <c r="B8" s="29">
        <v>330007.05400000012</v>
      </c>
    </row>
    <row r="9" spans="1:2" x14ac:dyDescent="0.35">
      <c r="A9" s="10" t="s">
        <v>10933</v>
      </c>
      <c r="B9" s="30">
        <v>1292678.0300000012</v>
      </c>
    </row>
    <row r="20" spans="6:6" x14ac:dyDescent="0.35">
      <c r="F20" t="s">
        <v>10953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8AFF0-F725-4A41-BD56-EE84E6FA10E5}">
  <sheetPr codeName="Sheet8"/>
  <dimension ref="A3:B7"/>
  <sheetViews>
    <sheetView workbookViewId="0">
      <selection activeCell="N18" sqref="N18"/>
    </sheetView>
  </sheetViews>
  <sheetFormatPr defaultRowHeight="14.5" x14ac:dyDescent="0.35"/>
  <cols>
    <col min="1" max="1" width="13.1796875" bestFit="1" customWidth="1"/>
    <col min="2" max="2" width="11.26953125" bestFit="1" customWidth="1"/>
  </cols>
  <sheetData>
    <row r="3" spans="1:2" x14ac:dyDescent="0.35">
      <c r="A3" s="6" t="s">
        <v>10932</v>
      </c>
      <c r="B3" s="7" t="s">
        <v>10934</v>
      </c>
    </row>
    <row r="4" spans="1:2" x14ac:dyDescent="0.35">
      <c r="A4" s="8" t="s">
        <v>32</v>
      </c>
      <c r="B4" s="19">
        <v>0.32300170530281774</v>
      </c>
    </row>
    <row r="5" spans="1:2" x14ac:dyDescent="0.35">
      <c r="A5" s="9" t="s">
        <v>46</v>
      </c>
      <c r="B5" s="20">
        <v>0.31301008302169103</v>
      </c>
    </row>
    <row r="6" spans="1:2" x14ac:dyDescent="0.35">
      <c r="A6" s="9" t="s">
        <v>71</v>
      </c>
      <c r="B6" s="20">
        <v>0.36398821167549117</v>
      </c>
    </row>
    <row r="7" spans="1:2" x14ac:dyDescent="0.35">
      <c r="A7" s="10" t="s">
        <v>10933</v>
      </c>
      <c r="B7" s="2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02FF-F69A-41B6-9D22-CB6EBB175273}">
  <sheetPr codeName="Sheet9"/>
  <dimension ref="A3:G7"/>
  <sheetViews>
    <sheetView workbookViewId="0">
      <selection activeCell="C18" sqref="C18"/>
    </sheetView>
  </sheetViews>
  <sheetFormatPr defaultRowHeight="14.5" x14ac:dyDescent="0.35"/>
  <cols>
    <col min="1" max="1" width="13.1796875" bestFit="1" customWidth="1"/>
    <col min="2" max="2" width="11.81640625" bestFit="1" customWidth="1"/>
    <col min="6" max="6" width="13.1796875" bestFit="1" customWidth="1"/>
    <col min="7" max="7" width="11.81640625" bestFit="1" customWidth="1"/>
  </cols>
  <sheetData>
    <row r="3" spans="1:7" x14ac:dyDescent="0.35">
      <c r="A3" s="6" t="s">
        <v>10932</v>
      </c>
      <c r="B3" s="7" t="s">
        <v>10951</v>
      </c>
      <c r="F3" s="17" t="s">
        <v>10952</v>
      </c>
      <c r="G3" s="17" t="s">
        <v>21</v>
      </c>
    </row>
    <row r="4" spans="1:7" x14ac:dyDescent="0.35">
      <c r="A4" s="8" t="s">
        <v>32</v>
      </c>
      <c r="B4" s="28">
        <v>18451.272799999992</v>
      </c>
      <c r="F4" t="str">
        <f>A4</f>
        <v>Furniture</v>
      </c>
      <c r="G4" s="18">
        <f>GETPIVOTDATA("Profit",$A$3,"Category",A4)</f>
        <v>18451.272799999992</v>
      </c>
    </row>
    <row r="5" spans="1:7" x14ac:dyDescent="0.35">
      <c r="A5" s="9" t="s">
        <v>46</v>
      </c>
      <c r="B5" s="29">
        <v>122490.8008000001</v>
      </c>
      <c r="F5" t="str">
        <f t="shared" ref="F5:F7" si="0">A5</f>
        <v>Office Supplies</v>
      </c>
      <c r="G5" s="18">
        <f t="shared" ref="G5:G6" si="1">GETPIVOTDATA("Profit",$A$3,"Category",A5)</f>
        <v>122490.8008000001</v>
      </c>
    </row>
    <row r="6" spans="1:7" x14ac:dyDescent="0.35">
      <c r="A6" s="9" t="s">
        <v>71</v>
      </c>
      <c r="B6" s="29">
        <v>145454.9480999998</v>
      </c>
      <c r="F6" t="str">
        <f t="shared" si="0"/>
        <v>Technology</v>
      </c>
      <c r="G6" s="18">
        <f t="shared" si="1"/>
        <v>145454.9480999998</v>
      </c>
    </row>
    <row r="7" spans="1:7" x14ac:dyDescent="0.35">
      <c r="A7" s="10" t="s">
        <v>10933</v>
      </c>
      <c r="B7" s="30">
        <v>286397.02169999992</v>
      </c>
      <c r="F7" t="str">
        <f t="shared" si="0"/>
        <v>Grand Total</v>
      </c>
      <c r="G7" s="18">
        <f>GETPIVOTDATA("Profit",$A$3)</f>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6223C-C934-4D46-9970-BAFF5F987827}">
  <sheetPr codeName="Sheet2"/>
  <dimension ref="A3:C16"/>
  <sheetViews>
    <sheetView workbookViewId="0">
      <selection activeCell="D9" sqref="D9"/>
    </sheetView>
  </sheetViews>
  <sheetFormatPr defaultRowHeight="14.5" x14ac:dyDescent="0.35"/>
  <cols>
    <col min="1" max="1" width="12.36328125" bestFit="1" customWidth="1"/>
    <col min="2" max="2" width="11.26953125" bestFit="1" customWidth="1"/>
    <col min="3" max="3" width="11.81640625" bestFit="1" customWidth="1"/>
    <col min="4" max="5" width="10.81640625" bestFit="1" customWidth="1"/>
  </cols>
  <sheetData>
    <row r="3" spans="1:3" x14ac:dyDescent="0.35">
      <c r="A3" s="6" t="s">
        <v>10932</v>
      </c>
      <c r="B3" s="5" t="s">
        <v>10934</v>
      </c>
      <c r="C3" s="12" t="s">
        <v>10951</v>
      </c>
    </row>
    <row r="4" spans="1:3" x14ac:dyDescent="0.35">
      <c r="A4" s="8" t="s">
        <v>10939</v>
      </c>
      <c r="B4" s="13">
        <v>95365.937600000019</v>
      </c>
      <c r="C4" s="14">
        <v>9199.2699999999986</v>
      </c>
    </row>
    <row r="5" spans="1:3" x14ac:dyDescent="0.35">
      <c r="A5" s="9" t="s">
        <v>10940</v>
      </c>
      <c r="B5" s="15">
        <v>60172.649400000024</v>
      </c>
      <c r="C5" s="16">
        <v>10288.898699999991</v>
      </c>
    </row>
    <row r="6" spans="1:3" x14ac:dyDescent="0.35">
      <c r="A6" s="9" t="s">
        <v>10941</v>
      </c>
      <c r="B6" s="15">
        <v>199252.98399999991</v>
      </c>
      <c r="C6" s="16">
        <v>26806.573700000015</v>
      </c>
    </row>
    <row r="7" spans="1:3" x14ac:dyDescent="0.35">
      <c r="A7" s="9" t="s">
        <v>10942</v>
      </c>
      <c r="B7" s="15">
        <v>141851.5674</v>
      </c>
      <c r="C7" s="16">
        <v>13437.806799999998</v>
      </c>
    </row>
    <row r="8" spans="1:3" x14ac:dyDescent="0.35">
      <c r="A8" s="9" t="s">
        <v>10943</v>
      </c>
      <c r="B8" s="15">
        <v>156122.28669999994</v>
      </c>
      <c r="C8" s="16">
        <v>22308.51279999999</v>
      </c>
    </row>
    <row r="9" spans="1:3" x14ac:dyDescent="0.35">
      <c r="A9" s="9" t="s">
        <v>10944</v>
      </c>
      <c r="B9" s="15">
        <v>147082.61130000011</v>
      </c>
      <c r="C9" s="16">
        <v>20899.334500000012</v>
      </c>
    </row>
    <row r="10" spans="1:3" x14ac:dyDescent="0.35">
      <c r="A10" s="9" t="s">
        <v>10945</v>
      </c>
      <c r="B10" s="15">
        <v>149580.83800000031</v>
      </c>
      <c r="C10" s="16">
        <v>13535.38299999998</v>
      </c>
    </row>
    <row r="11" spans="1:3" x14ac:dyDescent="0.35">
      <c r="A11" s="9" t="s">
        <v>10946</v>
      </c>
      <c r="B11" s="15">
        <v>159589.45099999988</v>
      </c>
      <c r="C11" s="16">
        <v>21896.715399999972</v>
      </c>
    </row>
    <row r="12" spans="1:3" x14ac:dyDescent="0.35">
      <c r="A12" s="9" t="s">
        <v>10947</v>
      </c>
      <c r="B12" s="15">
        <v>309770.09970000025</v>
      </c>
      <c r="C12" s="16">
        <v>37293.192500000034</v>
      </c>
    </row>
    <row r="13" spans="1:3" x14ac:dyDescent="0.35">
      <c r="A13" s="9" t="s">
        <v>10948</v>
      </c>
      <c r="B13" s="15">
        <v>197115.20170000009</v>
      </c>
      <c r="C13" s="16">
        <v>31469.663800000035</v>
      </c>
    </row>
    <row r="14" spans="1:3" x14ac:dyDescent="0.35">
      <c r="A14" s="9" t="s">
        <v>10949</v>
      </c>
      <c r="B14" s="15">
        <v>349120.07400000008</v>
      </c>
      <c r="C14" s="16">
        <v>35825.536599999927</v>
      </c>
    </row>
    <row r="15" spans="1:3" x14ac:dyDescent="0.35">
      <c r="A15" s="9" t="s">
        <v>10950</v>
      </c>
      <c r="B15" s="15">
        <v>332177.15950000001</v>
      </c>
      <c r="C15" s="16">
        <v>43436.13390000003</v>
      </c>
    </row>
    <row r="16" spans="1:3" x14ac:dyDescent="0.35">
      <c r="A16" s="10" t="s">
        <v>10933</v>
      </c>
      <c r="B16" s="35">
        <v>2297200.8603000008</v>
      </c>
      <c r="C16" s="36">
        <v>286397.02169999998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7C4B-1C97-425B-9487-A9F21E7F28D7}">
  <sheetPr codeName="Sheet3"/>
  <dimension ref="M14:S14"/>
  <sheetViews>
    <sheetView showGridLines="0" topLeftCell="A23" workbookViewId="0">
      <selection activeCell="O37" sqref="O37"/>
    </sheetView>
  </sheetViews>
  <sheetFormatPr defaultRowHeight="14.5" x14ac:dyDescent="0.35"/>
  <cols>
    <col min="14" max="19" width="8.7265625" customWidth="1"/>
  </cols>
  <sheetData>
    <row r="14" spans="13:13" x14ac:dyDescent="0.35">
      <c r="M14" s="24"/>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KPI YoY</vt:lpstr>
      <vt:lpstr>KPI sparkline</vt:lpstr>
      <vt:lpstr>Map chart</vt:lpstr>
      <vt:lpstr>Top 5 Bar chart</vt:lpstr>
      <vt:lpstr>Pie chart</vt:lpstr>
      <vt:lpstr>waterfall chart</vt:lpstr>
      <vt:lpstr>Combo 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sonu kumar</cp:lastModifiedBy>
  <dcterms:created xsi:type="dcterms:W3CDTF">2015-06-05T18:17:20Z</dcterms:created>
  <dcterms:modified xsi:type="dcterms:W3CDTF">2025-01-09T06:47:05Z</dcterms:modified>
</cp:coreProperties>
</file>